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1_Специализация\3.1 Профиль региона (обновление 2022)\2. Графики\файлы Fullinfo\"/>
    </mc:Choice>
  </mc:AlternateContent>
  <bookViews>
    <workbookView xWindow="-105" yWindow="-105" windowWidth="23250" windowHeight="12570" activeTab="1"/>
  </bookViews>
  <sheets>
    <sheet name="в абс. значениях" sheetId="1" r:id="rId1"/>
    <sheet name="Депозиты ЮЛ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T3" i="2" l="1"/>
  <c r="CT4" i="2"/>
  <c r="CT5" i="2"/>
  <c r="CT6" i="2"/>
  <c r="CT7" i="2"/>
  <c r="CT8" i="2"/>
  <c r="CT9" i="2"/>
  <c r="CT10" i="2"/>
  <c r="CT11" i="2"/>
  <c r="CT12" i="2"/>
  <c r="CT13" i="2"/>
  <c r="CT14" i="2"/>
  <c r="CT15" i="2"/>
  <c r="CT16" i="2"/>
  <c r="CT17" i="2"/>
  <c r="CT18" i="2"/>
  <c r="CT19" i="2"/>
  <c r="CT20" i="2"/>
  <c r="CT21" i="2"/>
  <c r="CT22" i="2"/>
  <c r="CT23" i="2"/>
  <c r="CT24" i="2"/>
  <c r="CT25" i="2"/>
  <c r="CT26" i="2"/>
  <c r="CT27" i="2"/>
  <c r="CT28" i="2"/>
  <c r="CT29" i="2"/>
  <c r="CT30" i="2"/>
  <c r="CT31" i="2"/>
  <c r="CT32" i="2"/>
  <c r="CT33" i="2"/>
  <c r="CT34" i="2"/>
  <c r="CT35" i="2"/>
  <c r="CT36" i="2"/>
  <c r="CT37" i="2"/>
  <c r="CT38" i="2"/>
  <c r="CT39" i="2"/>
  <c r="CT40" i="2"/>
  <c r="CT41" i="2"/>
  <c r="CT42" i="2"/>
  <c r="CT43" i="2"/>
  <c r="CT44" i="2"/>
  <c r="CT45" i="2"/>
  <c r="CT46" i="2"/>
  <c r="CT47" i="2"/>
  <c r="CT48" i="2"/>
  <c r="CT49" i="2"/>
  <c r="CT50" i="2"/>
  <c r="CT51" i="2"/>
  <c r="CT52" i="2"/>
  <c r="CT53" i="2"/>
  <c r="CT54" i="2"/>
  <c r="CT55" i="2"/>
  <c r="CT56" i="2"/>
  <c r="CT57" i="2"/>
  <c r="CT58" i="2"/>
  <c r="CT59" i="2"/>
  <c r="CT60" i="2"/>
  <c r="CT61" i="2"/>
  <c r="CT62" i="2"/>
  <c r="CT63" i="2"/>
  <c r="CT64" i="2"/>
  <c r="CT65" i="2"/>
  <c r="CT66" i="2"/>
  <c r="CT67" i="2"/>
  <c r="CT68" i="2"/>
  <c r="CT69" i="2"/>
  <c r="CT70" i="2"/>
  <c r="CT71" i="2"/>
  <c r="CT72" i="2"/>
  <c r="CT73" i="2"/>
  <c r="CT74" i="2"/>
  <c r="CT75" i="2"/>
  <c r="CT76" i="2"/>
  <c r="CT77" i="2"/>
  <c r="CT78" i="2"/>
  <c r="CT79" i="2"/>
  <c r="CT80" i="2"/>
  <c r="CT81" i="2"/>
  <c r="CT82" i="2"/>
  <c r="CT83" i="2"/>
  <c r="CT84" i="2"/>
  <c r="CT85" i="2"/>
  <c r="CT86" i="2"/>
  <c r="CT87" i="2"/>
  <c r="CT88" i="2"/>
  <c r="CT89" i="2"/>
  <c r="CT90" i="2"/>
  <c r="DF2" i="1" a="1"/>
  <c r="DF2" i="1" s="1"/>
  <c r="DF3" i="1" a="1"/>
  <c r="DF3" i="1" s="1"/>
  <c r="DF4" i="1" a="1"/>
  <c r="DF4" i="1" s="1"/>
  <c r="DF5" i="1" a="1"/>
  <c r="DF5" i="1" s="1"/>
  <c r="DF6" i="1" a="1"/>
  <c r="DF6" i="1" s="1"/>
  <c r="DF7" i="1" a="1"/>
  <c r="DF7" i="1" s="1"/>
  <c r="DF8" i="1" a="1"/>
  <c r="DF8" i="1" s="1"/>
  <c r="DF9" i="1" a="1"/>
  <c r="DF9" i="1" s="1"/>
  <c r="DF10" i="1" a="1"/>
  <c r="DF10" i="1" s="1"/>
  <c r="DF11" i="1" a="1"/>
  <c r="DF11" i="1" s="1"/>
  <c r="DF12" i="1" a="1"/>
  <c r="DF12" i="1" s="1"/>
  <c r="DF13" i="1" a="1"/>
  <c r="DF13" i="1" s="1"/>
  <c r="DF14" i="1" a="1"/>
  <c r="DF14" i="1" s="1"/>
  <c r="DF15" i="1" a="1"/>
  <c r="DF15" i="1" s="1"/>
  <c r="DF16" i="1" a="1"/>
  <c r="DF16" i="1" s="1"/>
  <c r="DF17" i="1" a="1"/>
  <c r="DF17" i="1" s="1"/>
  <c r="DF18" i="1" a="1"/>
  <c r="DF18" i="1" s="1"/>
  <c r="DF19" i="1" a="1"/>
  <c r="DF19" i="1" s="1"/>
  <c r="DF20" i="1" a="1"/>
  <c r="DF20" i="1" s="1"/>
  <c r="DF21" i="1" a="1"/>
  <c r="DF21" i="1" s="1"/>
  <c r="DF22" i="1" a="1"/>
  <c r="DF22" i="1" s="1"/>
  <c r="DF23" i="1" a="1"/>
  <c r="DF23" i="1" s="1"/>
  <c r="DF24" i="1" a="1"/>
  <c r="DF24" i="1" s="1"/>
  <c r="DF25" i="1" a="1"/>
  <c r="DF25" i="1" s="1"/>
  <c r="DF26" i="1" a="1"/>
  <c r="DF26" i="1" s="1"/>
  <c r="DF27" i="1" a="1"/>
  <c r="DF27" i="1" s="1"/>
  <c r="DF28" i="1" a="1"/>
  <c r="DF28" i="1" s="1"/>
  <c r="DF29" i="1" a="1"/>
  <c r="DF29" i="1" s="1"/>
  <c r="DF30" i="1" a="1"/>
  <c r="DF30" i="1" s="1"/>
  <c r="DF31" i="1" a="1"/>
  <c r="DF31" i="1" s="1"/>
  <c r="DF32" i="1" a="1"/>
  <c r="DF32" i="1" s="1"/>
  <c r="DF33" i="1" a="1"/>
  <c r="DF33" i="1" s="1"/>
  <c r="DF34" i="1" a="1"/>
  <c r="DF34" i="1" s="1"/>
  <c r="DF35" i="1" a="1"/>
  <c r="DF35" i="1" s="1"/>
  <c r="DF36" i="1" a="1"/>
  <c r="DF36" i="1" s="1"/>
  <c r="DF37" i="1" a="1"/>
  <c r="DF37" i="1" s="1"/>
  <c r="DF38" i="1" a="1"/>
  <c r="DF38" i="1" s="1"/>
  <c r="DF39" i="1" a="1"/>
  <c r="DF39" i="1" s="1"/>
  <c r="DF40" i="1" a="1"/>
  <c r="DF40" i="1" s="1"/>
  <c r="DF41" i="1" a="1"/>
  <c r="DF41" i="1" s="1"/>
  <c r="DF42" i="1" a="1"/>
  <c r="DF42" i="1" s="1"/>
  <c r="DF43" i="1" a="1"/>
  <c r="DF43" i="1" s="1"/>
  <c r="DF44" i="1" a="1"/>
  <c r="DF44" i="1" s="1"/>
  <c r="DF45" i="1" a="1"/>
  <c r="DF45" i="1" s="1"/>
  <c r="DF46" i="1" a="1"/>
  <c r="DF46" i="1" s="1"/>
  <c r="DF47" i="1" a="1"/>
  <c r="DF47" i="1" s="1"/>
  <c r="DF48" i="1" a="1"/>
  <c r="DF48" i="1" s="1"/>
  <c r="DF49" i="1" a="1"/>
  <c r="DF49" i="1" s="1"/>
  <c r="DF50" i="1" a="1"/>
  <c r="DF50" i="1" s="1"/>
  <c r="DF51" i="1" a="1"/>
  <c r="DF51" i="1" s="1"/>
  <c r="DF52" i="1" a="1"/>
  <c r="DF52" i="1" s="1"/>
  <c r="DF53" i="1" a="1"/>
  <c r="DF53" i="1" s="1"/>
  <c r="DF54" i="1" a="1"/>
  <c r="DF54" i="1" s="1"/>
  <c r="DF55" i="1" a="1"/>
  <c r="DF55" i="1" s="1"/>
  <c r="DF56" i="1" a="1"/>
  <c r="DF56" i="1" s="1"/>
  <c r="DF57" i="1" a="1"/>
  <c r="DF57" i="1" s="1"/>
  <c r="DF58" i="1" a="1"/>
  <c r="DF58" i="1" s="1"/>
  <c r="DF59" i="1" a="1"/>
  <c r="DF59" i="1" s="1"/>
  <c r="DF60" i="1" a="1"/>
  <c r="DF60" i="1" s="1"/>
  <c r="DF61" i="1" a="1"/>
  <c r="DF61" i="1" s="1"/>
  <c r="DF62" i="1" a="1"/>
  <c r="DF62" i="1" s="1"/>
  <c r="DF63" i="1" a="1"/>
  <c r="DF63" i="1" s="1"/>
  <c r="DF64" i="1" a="1"/>
  <c r="DF64" i="1" s="1"/>
  <c r="DF65" i="1" a="1"/>
  <c r="DF65" i="1" s="1"/>
  <c r="DF66" i="1" a="1"/>
  <c r="DF66" i="1" s="1"/>
  <c r="DF67" i="1" a="1"/>
  <c r="DF67" i="1" s="1"/>
  <c r="DF68" i="1" a="1"/>
  <c r="DF68" i="1" s="1"/>
  <c r="DF69" i="1" a="1"/>
  <c r="DF69" i="1" s="1"/>
  <c r="DF70" i="1" a="1"/>
  <c r="DF70" i="1" s="1"/>
  <c r="DF71" i="1" a="1"/>
  <c r="DF71" i="1" s="1"/>
  <c r="DF72" i="1" a="1"/>
  <c r="DF72" i="1" s="1"/>
  <c r="DF73" i="1" a="1"/>
  <c r="DF73" i="1" s="1"/>
  <c r="DF74" i="1" a="1"/>
  <c r="DF74" i="1" s="1"/>
  <c r="DF75" i="1" a="1"/>
  <c r="DF75" i="1" s="1"/>
  <c r="DF76" i="1" a="1"/>
  <c r="DF76" i="1" s="1"/>
  <c r="DF77" i="1" a="1"/>
  <c r="DF77" i="1" s="1"/>
  <c r="DF78" i="1" a="1"/>
  <c r="DF78" i="1" s="1"/>
  <c r="DF79" i="1" a="1"/>
  <c r="DF79" i="1" s="1"/>
  <c r="DF80" i="1" a="1"/>
  <c r="DF80" i="1" s="1"/>
  <c r="DF81" i="1" a="1"/>
  <c r="DF81" i="1" s="1"/>
  <c r="DF82" i="1" a="1"/>
  <c r="DF82" i="1" s="1"/>
  <c r="DF83" i="1" a="1"/>
  <c r="DF83" i="1" s="1"/>
  <c r="DF84" i="1" a="1"/>
  <c r="DF84" i="1" s="1"/>
  <c r="DF85" i="1" a="1"/>
  <c r="DF85" i="1" s="1"/>
  <c r="DF86" i="1" a="1"/>
  <c r="DF86" i="1" s="1"/>
  <c r="DF87" i="1" a="1"/>
  <c r="DF87" i="1" s="1"/>
  <c r="DF88" i="1" a="1"/>
  <c r="DF88" i="1" s="1"/>
  <c r="DF89" i="1" a="1"/>
  <c r="DF89" i="1" s="1"/>
  <c r="DE2" i="1" l="1" a="1"/>
  <c r="DE2" i="1" s="1"/>
  <c r="DE3" i="1" a="1"/>
  <c r="DE3" i="1" s="1"/>
  <c r="DE4" i="1" a="1"/>
  <c r="DE4" i="1" s="1"/>
  <c r="DE5" i="1" a="1"/>
  <c r="DE5" i="1" s="1"/>
  <c r="DE6" i="1" a="1"/>
  <c r="DE6" i="1" s="1"/>
  <c r="DE7" i="1" a="1"/>
  <c r="DE7" i="1" s="1"/>
  <c r="DE8" i="1" a="1"/>
  <c r="DE8" i="1" s="1"/>
  <c r="DE9" i="1" a="1"/>
  <c r="DE9" i="1" s="1"/>
  <c r="DE10" i="1" a="1"/>
  <c r="DE10" i="1" s="1"/>
  <c r="DE11" i="1" a="1"/>
  <c r="DE11" i="1" s="1"/>
  <c r="DE12" i="1" a="1"/>
  <c r="DE12" i="1" s="1"/>
  <c r="DE13" i="1" a="1"/>
  <c r="DE13" i="1" s="1"/>
  <c r="DE14" i="1" a="1"/>
  <c r="DE14" i="1" s="1"/>
  <c r="DE15" i="1" a="1"/>
  <c r="DE15" i="1" s="1"/>
  <c r="DE16" i="1" a="1"/>
  <c r="DE16" i="1" s="1"/>
  <c r="DE17" i="1" a="1"/>
  <c r="DE17" i="1" s="1"/>
  <c r="DE18" i="1" a="1"/>
  <c r="DE18" i="1" s="1"/>
  <c r="DE19" i="1" a="1"/>
  <c r="DE19" i="1" s="1"/>
  <c r="DE20" i="1" a="1"/>
  <c r="DE20" i="1" s="1"/>
  <c r="DE21" i="1" a="1"/>
  <c r="DE21" i="1" s="1"/>
  <c r="DE22" i="1" a="1"/>
  <c r="DE22" i="1" s="1"/>
  <c r="DE23" i="1" a="1"/>
  <c r="DE23" i="1" s="1"/>
  <c r="DE24" i="1" a="1"/>
  <c r="DE24" i="1" s="1"/>
  <c r="DE25" i="1" a="1"/>
  <c r="DE25" i="1" s="1"/>
  <c r="DE26" i="1" a="1"/>
  <c r="DE26" i="1" s="1"/>
  <c r="DE27" i="1" a="1"/>
  <c r="DE27" i="1" s="1"/>
  <c r="DE28" i="1" a="1"/>
  <c r="DE28" i="1" s="1"/>
  <c r="DE29" i="1" a="1"/>
  <c r="DE29" i="1" s="1"/>
  <c r="DE30" i="1" a="1"/>
  <c r="DE30" i="1" s="1"/>
  <c r="DE31" i="1" a="1"/>
  <c r="DE31" i="1" s="1"/>
  <c r="DE32" i="1" a="1"/>
  <c r="DE32" i="1" s="1"/>
  <c r="DE33" i="1" a="1"/>
  <c r="DE33" i="1" s="1"/>
  <c r="DE34" i="1" a="1"/>
  <c r="DE34" i="1" s="1"/>
  <c r="DE35" i="1" a="1"/>
  <c r="DE35" i="1" s="1"/>
  <c r="DE36" i="1" a="1"/>
  <c r="DE36" i="1" s="1"/>
  <c r="DE37" i="1" a="1"/>
  <c r="DE37" i="1" s="1"/>
  <c r="DE38" i="1" a="1"/>
  <c r="DE38" i="1" s="1"/>
  <c r="DE39" i="1" a="1"/>
  <c r="DE39" i="1" s="1"/>
  <c r="DE40" i="1" a="1"/>
  <c r="DE40" i="1" s="1"/>
  <c r="DE41" i="1" a="1"/>
  <c r="DE41" i="1" s="1"/>
  <c r="DE42" i="1" a="1"/>
  <c r="DE42" i="1" s="1"/>
  <c r="DE43" i="1" a="1"/>
  <c r="DE43" i="1" s="1"/>
  <c r="DE44" i="1" a="1"/>
  <c r="DE44" i="1" s="1"/>
  <c r="DE45" i="1" a="1"/>
  <c r="DE45" i="1" s="1"/>
  <c r="DE46" i="1" a="1"/>
  <c r="DE46" i="1" s="1"/>
  <c r="DE47" i="1" a="1"/>
  <c r="DE47" i="1" s="1"/>
  <c r="DE48" i="1" a="1"/>
  <c r="DE48" i="1" s="1"/>
  <c r="DE49" i="1" a="1"/>
  <c r="DE49" i="1" s="1"/>
  <c r="DE50" i="1" a="1"/>
  <c r="DE50" i="1" s="1"/>
  <c r="DE51" i="1" a="1"/>
  <c r="DE51" i="1" s="1"/>
  <c r="DE52" i="1" a="1"/>
  <c r="DE52" i="1" s="1"/>
  <c r="DE53" i="1" a="1"/>
  <c r="DE53" i="1" s="1"/>
  <c r="DE54" i="1" a="1"/>
  <c r="DE54" i="1" s="1"/>
  <c r="DE55" i="1" a="1"/>
  <c r="DE55" i="1" s="1"/>
  <c r="DE56" i="1" a="1"/>
  <c r="DE56" i="1" s="1"/>
  <c r="DE57" i="1" a="1"/>
  <c r="DE57" i="1" s="1"/>
  <c r="DE58" i="1" a="1"/>
  <c r="DE58" i="1" s="1"/>
  <c r="DE59" i="1" a="1"/>
  <c r="DE59" i="1" s="1"/>
  <c r="DE60" i="1" a="1"/>
  <c r="DE60" i="1" s="1"/>
  <c r="DE61" i="1" a="1"/>
  <c r="DE61" i="1" s="1"/>
  <c r="DE62" i="1" a="1"/>
  <c r="DE62" i="1" s="1"/>
  <c r="DE63" i="1" a="1"/>
  <c r="DE63" i="1" s="1"/>
  <c r="DE64" i="1" a="1"/>
  <c r="DE64" i="1" s="1"/>
  <c r="DE65" i="1" a="1"/>
  <c r="DE65" i="1" s="1"/>
  <c r="DE66" i="1" a="1"/>
  <c r="DE66" i="1" s="1"/>
  <c r="DE67" i="1" a="1"/>
  <c r="DE67" i="1" s="1"/>
  <c r="DE68" i="1" a="1"/>
  <c r="DE68" i="1" s="1"/>
  <c r="DE69" i="1" a="1"/>
  <c r="DE69" i="1" s="1"/>
  <c r="DE70" i="1" a="1"/>
  <c r="DE70" i="1" s="1"/>
  <c r="DE71" i="1" a="1"/>
  <c r="DE71" i="1" s="1"/>
  <c r="DE72" i="1" a="1"/>
  <c r="DE72" i="1" s="1"/>
  <c r="DE73" i="1" a="1"/>
  <c r="DE73" i="1" s="1"/>
  <c r="DE74" i="1" a="1"/>
  <c r="DE74" i="1" s="1"/>
  <c r="DE75" i="1" a="1"/>
  <c r="DE75" i="1" s="1"/>
  <c r="DE76" i="1" a="1"/>
  <c r="DE76" i="1" s="1"/>
  <c r="DE77" i="1" a="1"/>
  <c r="DE77" i="1" s="1"/>
  <c r="DE78" i="1" a="1"/>
  <c r="DE78" i="1" s="1"/>
  <c r="DE79" i="1" a="1"/>
  <c r="DE79" i="1" s="1"/>
  <c r="DE80" i="1" a="1"/>
  <c r="DE80" i="1" s="1"/>
  <c r="DE81" i="1" a="1"/>
  <c r="DE81" i="1" s="1"/>
  <c r="DE82" i="1" a="1"/>
  <c r="DE82" i="1" s="1"/>
  <c r="DE83" i="1" a="1"/>
  <c r="DE83" i="1" s="1"/>
  <c r="DE84" i="1" a="1"/>
  <c r="DE84" i="1" s="1"/>
  <c r="DE85" i="1" a="1"/>
  <c r="DE85" i="1" s="1"/>
  <c r="DE86" i="1" a="1"/>
  <c r="DE86" i="1" s="1"/>
  <c r="DE87" i="1" a="1"/>
  <c r="DE87" i="1" s="1"/>
  <c r="DE88" i="1" a="1"/>
  <c r="DE88" i="1" s="1"/>
  <c r="DE89" i="1" a="1"/>
  <c r="DE89" i="1" s="1"/>
  <c r="DD2" i="1" l="1" a="1"/>
  <c r="DD2" i="1" s="1"/>
  <c r="DD3" i="1" a="1"/>
  <c r="DD3" i="1" s="1"/>
  <c r="DD4" i="1" a="1"/>
  <c r="DD4" i="1" s="1"/>
  <c r="DD5" i="1" a="1"/>
  <c r="DD5" i="1" s="1"/>
  <c r="DD6" i="1" a="1"/>
  <c r="DD6" i="1" s="1"/>
  <c r="DD7" i="1" a="1"/>
  <c r="DD7" i="1" s="1"/>
  <c r="DD8" i="1" a="1"/>
  <c r="DD8" i="1" s="1"/>
  <c r="DD9" i="1" a="1"/>
  <c r="DD9" i="1" s="1"/>
  <c r="DD10" i="1" a="1"/>
  <c r="DD10" i="1" s="1"/>
  <c r="DD11" i="1" a="1"/>
  <c r="DD11" i="1" s="1"/>
  <c r="DD12" i="1" a="1"/>
  <c r="DD12" i="1" s="1"/>
  <c r="DD13" i="1" a="1"/>
  <c r="DD13" i="1" s="1"/>
  <c r="DD14" i="1" a="1"/>
  <c r="DD14" i="1" s="1"/>
  <c r="DD15" i="1" a="1"/>
  <c r="DD15" i="1" s="1"/>
  <c r="DD16" i="1" a="1"/>
  <c r="DD16" i="1" s="1"/>
  <c r="DD17" i="1" a="1"/>
  <c r="DD17" i="1" s="1"/>
  <c r="DD18" i="1" a="1"/>
  <c r="DD18" i="1" s="1"/>
  <c r="DD19" i="1" a="1"/>
  <c r="DD19" i="1" s="1"/>
  <c r="DD20" i="1" a="1"/>
  <c r="DD20" i="1" s="1"/>
  <c r="DD21" i="1" a="1"/>
  <c r="DD21" i="1" s="1"/>
  <c r="DD22" i="1" a="1"/>
  <c r="DD22" i="1" s="1"/>
  <c r="DD23" i="1" a="1"/>
  <c r="DD23" i="1" s="1"/>
  <c r="DD24" i="1" a="1"/>
  <c r="DD24" i="1" s="1"/>
  <c r="DD25" i="1" a="1"/>
  <c r="DD25" i="1" s="1"/>
  <c r="DD26" i="1" a="1"/>
  <c r="DD26" i="1" s="1"/>
  <c r="DD27" i="1" a="1"/>
  <c r="DD27" i="1" s="1"/>
  <c r="DD28" i="1" a="1"/>
  <c r="DD28" i="1" s="1"/>
  <c r="DD29" i="1" a="1"/>
  <c r="DD29" i="1" s="1"/>
  <c r="DD30" i="1" a="1"/>
  <c r="DD30" i="1" s="1"/>
  <c r="DD31" i="1" a="1"/>
  <c r="DD31" i="1" s="1"/>
  <c r="DD32" i="1" a="1"/>
  <c r="DD32" i="1" s="1"/>
  <c r="DD33" i="1" a="1"/>
  <c r="DD33" i="1" s="1"/>
  <c r="DD34" i="1" a="1"/>
  <c r="DD34" i="1" s="1"/>
  <c r="DD35" i="1" a="1"/>
  <c r="DD35" i="1" s="1"/>
  <c r="DD36" i="1" a="1"/>
  <c r="DD36" i="1" s="1"/>
  <c r="DD37" i="1" a="1"/>
  <c r="DD37" i="1" s="1"/>
  <c r="DD38" i="1" a="1"/>
  <c r="DD38" i="1" s="1"/>
  <c r="DD39" i="1" a="1"/>
  <c r="DD39" i="1" s="1"/>
  <c r="DD40" i="1" a="1"/>
  <c r="DD40" i="1" s="1"/>
  <c r="DD41" i="1" a="1"/>
  <c r="DD41" i="1" s="1"/>
  <c r="DD42" i="1" a="1"/>
  <c r="DD42" i="1" s="1"/>
  <c r="DD43" i="1" a="1"/>
  <c r="DD43" i="1" s="1"/>
  <c r="DD44" i="1" a="1"/>
  <c r="DD44" i="1" s="1"/>
  <c r="DD45" i="1" a="1"/>
  <c r="DD45" i="1" s="1"/>
  <c r="DD46" i="1" a="1"/>
  <c r="DD46" i="1" s="1"/>
  <c r="DD47" i="1" a="1"/>
  <c r="DD47" i="1" s="1"/>
  <c r="DD48" i="1" a="1"/>
  <c r="DD48" i="1" s="1"/>
  <c r="DD49" i="1" a="1"/>
  <c r="DD49" i="1" s="1"/>
  <c r="DD50" i="1" a="1"/>
  <c r="DD50" i="1" s="1"/>
  <c r="DD51" i="1" a="1"/>
  <c r="DD51" i="1" s="1"/>
  <c r="DD52" i="1" a="1"/>
  <c r="DD52" i="1" s="1"/>
  <c r="DD53" i="1" a="1"/>
  <c r="DD53" i="1" s="1"/>
  <c r="DD54" i="1" a="1"/>
  <c r="DD54" i="1" s="1"/>
  <c r="DD55" i="1" a="1"/>
  <c r="DD55" i="1" s="1"/>
  <c r="DD56" i="1" a="1"/>
  <c r="DD56" i="1" s="1"/>
  <c r="DD57" i="1" a="1"/>
  <c r="DD57" i="1" s="1"/>
  <c r="DD58" i="1" a="1"/>
  <c r="DD58" i="1" s="1"/>
  <c r="DD59" i="1" a="1"/>
  <c r="DD59" i="1" s="1"/>
  <c r="DD60" i="1" a="1"/>
  <c r="DD60" i="1" s="1"/>
  <c r="DD61" i="1" a="1"/>
  <c r="DD61" i="1" s="1"/>
  <c r="DD62" i="1" a="1"/>
  <c r="DD62" i="1" s="1"/>
  <c r="DD63" i="1" a="1"/>
  <c r="DD63" i="1" s="1"/>
  <c r="DD64" i="1" a="1"/>
  <c r="DD64" i="1" s="1"/>
  <c r="DD65" i="1" a="1"/>
  <c r="DD65" i="1" s="1"/>
  <c r="DD66" i="1" a="1"/>
  <c r="DD66" i="1" s="1"/>
  <c r="DD67" i="1" a="1"/>
  <c r="DD67" i="1" s="1"/>
  <c r="DD68" i="1" a="1"/>
  <c r="DD68" i="1" s="1"/>
  <c r="DD69" i="1" a="1"/>
  <c r="DD69" i="1" s="1"/>
  <c r="DD70" i="1" a="1"/>
  <c r="DD70" i="1" s="1"/>
  <c r="DD71" i="1" a="1"/>
  <c r="DD71" i="1" s="1"/>
  <c r="DD72" i="1" a="1"/>
  <c r="DD72" i="1" s="1"/>
  <c r="DD73" i="1" a="1"/>
  <c r="DD73" i="1" s="1"/>
  <c r="DD74" i="1" a="1"/>
  <c r="DD74" i="1" s="1"/>
  <c r="DD75" i="1" a="1"/>
  <c r="DD75" i="1" s="1"/>
  <c r="DD76" i="1" a="1"/>
  <c r="DD76" i="1" s="1"/>
  <c r="DD77" i="1" a="1"/>
  <c r="DD77" i="1" s="1"/>
  <c r="DD78" i="1" a="1"/>
  <c r="DD78" i="1" s="1"/>
  <c r="DD79" i="1" a="1"/>
  <c r="DD79" i="1" s="1"/>
  <c r="DD80" i="1" a="1"/>
  <c r="DD80" i="1" s="1"/>
  <c r="DD81" i="1" a="1"/>
  <c r="DD81" i="1" s="1"/>
  <c r="DD82" i="1" a="1"/>
  <c r="DD82" i="1" s="1"/>
  <c r="DD83" i="1" a="1"/>
  <c r="DD83" i="1" s="1"/>
  <c r="DD84" i="1" a="1"/>
  <c r="DD84" i="1" s="1"/>
  <c r="DD85" i="1" a="1"/>
  <c r="DD85" i="1" s="1"/>
  <c r="DD86" i="1" a="1"/>
  <c r="DD86" i="1" s="1"/>
  <c r="DD87" i="1" a="1"/>
  <c r="DD87" i="1" s="1"/>
  <c r="DD88" i="1" a="1"/>
  <c r="DD88" i="1" s="1"/>
  <c r="DD89" i="1" a="1"/>
  <c r="DD89" i="1" s="1"/>
  <c r="DB2" i="1" l="1" a="1"/>
  <c r="DB2" i="1" s="1"/>
  <c r="DC2" i="1" a="1"/>
  <c r="DC2" i="1" s="1"/>
  <c r="DB3" i="1" a="1"/>
  <c r="DB3" i="1" s="1"/>
  <c r="DC3" i="1" a="1"/>
  <c r="DC3" i="1" s="1"/>
  <c r="DB4" i="1" a="1"/>
  <c r="DB4" i="1" s="1"/>
  <c r="DC4" i="1" a="1"/>
  <c r="DC4" i="1" s="1"/>
  <c r="DB5" i="1" a="1"/>
  <c r="DB5" i="1" s="1"/>
  <c r="DC5" i="1" a="1"/>
  <c r="DC5" i="1" s="1"/>
  <c r="DB6" i="1" a="1"/>
  <c r="DB6" i="1" s="1"/>
  <c r="DC6" i="1" a="1"/>
  <c r="DC6" i="1" s="1"/>
  <c r="DB7" i="1" a="1"/>
  <c r="DB7" i="1" s="1"/>
  <c r="DC7" i="1" a="1"/>
  <c r="DC7" i="1" s="1"/>
  <c r="DB8" i="1" a="1"/>
  <c r="DB8" i="1" s="1"/>
  <c r="DC8" i="1" a="1"/>
  <c r="DC8" i="1" s="1"/>
  <c r="DB9" i="1" a="1"/>
  <c r="DB9" i="1" s="1"/>
  <c r="DC9" i="1" a="1"/>
  <c r="DC9" i="1" s="1"/>
  <c r="DB10" i="1" a="1"/>
  <c r="DB10" i="1" s="1"/>
  <c r="DC10" i="1" a="1"/>
  <c r="DC10" i="1" s="1"/>
  <c r="DB11" i="1" a="1"/>
  <c r="DB11" i="1" s="1"/>
  <c r="DC11" i="1" a="1"/>
  <c r="DC11" i="1" s="1"/>
  <c r="DB12" i="1" a="1"/>
  <c r="DB12" i="1" s="1"/>
  <c r="DC12" i="1" a="1"/>
  <c r="DC12" i="1" s="1"/>
  <c r="DB13" i="1" a="1"/>
  <c r="DB13" i="1" s="1"/>
  <c r="DC13" i="1" a="1"/>
  <c r="DC13" i="1" s="1"/>
  <c r="DB14" i="1" a="1"/>
  <c r="DB14" i="1" s="1"/>
  <c r="DC14" i="1" a="1"/>
  <c r="DC14" i="1" s="1"/>
  <c r="DB15" i="1" a="1"/>
  <c r="DB15" i="1" s="1"/>
  <c r="DC15" i="1" a="1"/>
  <c r="DC15" i="1" s="1"/>
  <c r="DB16" i="1" a="1"/>
  <c r="DB16" i="1" s="1"/>
  <c r="DC16" i="1" a="1"/>
  <c r="DC16" i="1" s="1"/>
  <c r="DB17" i="1" a="1"/>
  <c r="DB17" i="1" s="1"/>
  <c r="DC17" i="1" a="1"/>
  <c r="DC17" i="1" s="1"/>
  <c r="DB18" i="1" a="1"/>
  <c r="DB18" i="1" s="1"/>
  <c r="DC18" i="1" a="1"/>
  <c r="DC18" i="1" s="1"/>
  <c r="DB19" i="1" a="1"/>
  <c r="DB19" i="1" s="1"/>
  <c r="DC19" i="1" a="1"/>
  <c r="DC19" i="1" s="1"/>
  <c r="DB20" i="1" a="1"/>
  <c r="DB20" i="1" s="1"/>
  <c r="DC20" i="1" a="1"/>
  <c r="DC20" i="1" s="1"/>
  <c r="DB21" i="1" a="1"/>
  <c r="DB21" i="1" s="1"/>
  <c r="DC21" i="1" a="1"/>
  <c r="DC21" i="1" s="1"/>
  <c r="DB22" i="1" a="1"/>
  <c r="DB22" i="1" s="1"/>
  <c r="DC22" i="1" a="1"/>
  <c r="DC22" i="1" s="1"/>
  <c r="DB23" i="1" a="1"/>
  <c r="DB23" i="1" s="1"/>
  <c r="DC23" i="1" a="1"/>
  <c r="DC23" i="1" s="1"/>
  <c r="DB24" i="1" a="1"/>
  <c r="DB24" i="1" s="1"/>
  <c r="DC24" i="1" a="1"/>
  <c r="DC24" i="1" s="1"/>
  <c r="DB25" i="1" a="1"/>
  <c r="DB25" i="1" s="1"/>
  <c r="DC25" i="1" a="1"/>
  <c r="DC25" i="1" s="1"/>
  <c r="DB26" i="1" a="1"/>
  <c r="DB26" i="1" s="1"/>
  <c r="DC26" i="1" a="1"/>
  <c r="DC26" i="1" s="1"/>
  <c r="DB27" i="1" a="1"/>
  <c r="DB27" i="1" s="1"/>
  <c r="DC27" i="1" a="1"/>
  <c r="DC27" i="1" s="1"/>
  <c r="DB28" i="1" a="1"/>
  <c r="DB28" i="1" s="1"/>
  <c r="DC28" i="1" a="1"/>
  <c r="DC28" i="1" s="1"/>
  <c r="DB29" i="1" a="1"/>
  <c r="DB29" i="1" s="1"/>
  <c r="DC29" i="1" a="1"/>
  <c r="DC29" i="1" s="1"/>
  <c r="DB30" i="1" a="1"/>
  <c r="DB30" i="1" s="1"/>
  <c r="DC30" i="1" a="1"/>
  <c r="DC30" i="1" s="1"/>
  <c r="DB31" i="1" a="1"/>
  <c r="DB31" i="1" s="1"/>
  <c r="DC31" i="1" a="1"/>
  <c r="DC31" i="1" s="1"/>
  <c r="DB32" i="1" a="1"/>
  <c r="DB32" i="1" s="1"/>
  <c r="DC32" i="1" a="1"/>
  <c r="DC32" i="1" s="1"/>
  <c r="DB33" i="1" a="1"/>
  <c r="DB33" i="1" s="1"/>
  <c r="DC33" i="1" a="1"/>
  <c r="DC33" i="1" s="1"/>
  <c r="DB34" i="1" a="1"/>
  <c r="DB34" i="1" s="1"/>
  <c r="DC34" i="1" a="1"/>
  <c r="DC34" i="1" s="1"/>
  <c r="DB35" i="1" a="1"/>
  <c r="DB35" i="1" s="1"/>
  <c r="DC35" i="1" a="1"/>
  <c r="DC35" i="1" s="1"/>
  <c r="DB36" i="1" a="1"/>
  <c r="DB36" i="1" s="1"/>
  <c r="DC36" i="1" a="1"/>
  <c r="DC36" i="1" s="1"/>
  <c r="DB37" i="1" a="1"/>
  <c r="DB37" i="1" s="1"/>
  <c r="DC37" i="1" a="1"/>
  <c r="DC37" i="1" s="1"/>
  <c r="DB38" i="1" a="1"/>
  <c r="DB38" i="1" s="1"/>
  <c r="DC38" i="1" a="1"/>
  <c r="DC38" i="1" s="1"/>
  <c r="DB39" i="1" a="1"/>
  <c r="DB39" i="1" s="1"/>
  <c r="DC39" i="1" a="1"/>
  <c r="DC39" i="1" s="1"/>
  <c r="DB40" i="1" a="1"/>
  <c r="DB40" i="1" s="1"/>
  <c r="DC40" i="1" a="1"/>
  <c r="DC40" i="1" s="1"/>
  <c r="DB41" i="1" a="1"/>
  <c r="DB41" i="1" s="1"/>
  <c r="DC41" i="1" a="1"/>
  <c r="DC41" i="1" s="1"/>
  <c r="DB42" i="1" a="1"/>
  <c r="DB42" i="1" s="1"/>
  <c r="DC42" i="1" a="1"/>
  <c r="DC42" i="1" s="1"/>
  <c r="DB43" i="1" a="1"/>
  <c r="DB43" i="1" s="1"/>
  <c r="DC43" i="1" a="1"/>
  <c r="DC43" i="1" s="1"/>
  <c r="DB44" i="1" a="1"/>
  <c r="DB44" i="1" s="1"/>
  <c r="DC44" i="1" a="1"/>
  <c r="DC44" i="1" s="1"/>
  <c r="DB45" i="1" a="1"/>
  <c r="DB45" i="1" s="1"/>
  <c r="DC45" i="1" a="1"/>
  <c r="DC45" i="1" s="1"/>
  <c r="DB46" i="1" a="1"/>
  <c r="DB46" i="1" s="1"/>
  <c r="DC46" i="1" a="1"/>
  <c r="DC46" i="1" s="1"/>
  <c r="DB47" i="1" a="1"/>
  <c r="DB47" i="1" s="1"/>
  <c r="DC47" i="1" a="1"/>
  <c r="DC47" i="1" s="1"/>
  <c r="DB48" i="1" a="1"/>
  <c r="DB48" i="1" s="1"/>
  <c r="DC48" i="1" a="1"/>
  <c r="DC48" i="1" s="1"/>
  <c r="DB49" i="1" a="1"/>
  <c r="DB49" i="1" s="1"/>
  <c r="DC49" i="1" a="1"/>
  <c r="DC49" i="1" s="1"/>
  <c r="DB50" i="1" a="1"/>
  <c r="DB50" i="1" s="1"/>
  <c r="DC50" i="1" a="1"/>
  <c r="DC50" i="1" s="1"/>
  <c r="DB51" i="1" a="1"/>
  <c r="DB51" i="1" s="1"/>
  <c r="DC51" i="1" a="1"/>
  <c r="DC51" i="1" s="1"/>
  <c r="DB52" i="1" a="1"/>
  <c r="DB52" i="1" s="1"/>
  <c r="DC52" i="1" a="1"/>
  <c r="DC52" i="1" s="1"/>
  <c r="DB53" i="1" a="1"/>
  <c r="DB53" i="1" s="1"/>
  <c r="DC53" i="1" a="1"/>
  <c r="DC53" i="1" s="1"/>
  <c r="DB54" i="1" a="1"/>
  <c r="DB54" i="1" s="1"/>
  <c r="DC54" i="1" a="1"/>
  <c r="DC54" i="1" s="1"/>
  <c r="DB55" i="1" a="1"/>
  <c r="DB55" i="1" s="1"/>
  <c r="DC55" i="1" a="1"/>
  <c r="DC55" i="1" s="1"/>
  <c r="DB56" i="1" a="1"/>
  <c r="DB56" i="1" s="1"/>
  <c r="DC56" i="1" a="1"/>
  <c r="DC56" i="1" s="1"/>
  <c r="DB57" i="1" a="1"/>
  <c r="DB57" i="1" s="1"/>
  <c r="DC57" i="1" a="1"/>
  <c r="DC57" i="1" s="1"/>
  <c r="DB58" i="1" a="1"/>
  <c r="DB58" i="1" s="1"/>
  <c r="DC58" i="1" a="1"/>
  <c r="DC58" i="1" s="1"/>
  <c r="DB59" i="1" a="1"/>
  <c r="DB59" i="1" s="1"/>
  <c r="DC59" i="1" a="1"/>
  <c r="DC59" i="1" s="1"/>
  <c r="DB60" i="1" a="1"/>
  <c r="DB60" i="1" s="1"/>
  <c r="DC60" i="1" a="1"/>
  <c r="DC60" i="1" s="1"/>
  <c r="DB61" i="1" a="1"/>
  <c r="DB61" i="1" s="1"/>
  <c r="DC61" i="1" a="1"/>
  <c r="DC61" i="1" s="1"/>
  <c r="DB62" i="1" a="1"/>
  <c r="DB62" i="1" s="1"/>
  <c r="DC62" i="1" a="1"/>
  <c r="DC62" i="1" s="1"/>
  <c r="DB63" i="1" a="1"/>
  <c r="DB63" i="1" s="1"/>
  <c r="DC63" i="1" a="1"/>
  <c r="DC63" i="1" s="1"/>
  <c r="DB64" i="1" a="1"/>
  <c r="DB64" i="1" s="1"/>
  <c r="DC64" i="1" a="1"/>
  <c r="DC64" i="1" s="1"/>
  <c r="DB65" i="1" a="1"/>
  <c r="DB65" i="1" s="1"/>
  <c r="DC65" i="1" a="1"/>
  <c r="DC65" i="1" s="1"/>
  <c r="DB66" i="1" a="1"/>
  <c r="DB66" i="1" s="1"/>
  <c r="DC66" i="1" a="1"/>
  <c r="DC66" i="1" s="1"/>
  <c r="DB67" i="1" a="1"/>
  <c r="DB67" i="1" s="1"/>
  <c r="DC67" i="1" a="1"/>
  <c r="DC67" i="1" s="1"/>
  <c r="DB68" i="1" a="1"/>
  <c r="DB68" i="1" s="1"/>
  <c r="DC68" i="1" a="1"/>
  <c r="DC68" i="1" s="1"/>
  <c r="DB69" i="1" a="1"/>
  <c r="DB69" i="1" s="1"/>
  <c r="DC69" i="1" a="1"/>
  <c r="DC69" i="1" s="1"/>
  <c r="DB70" i="1" a="1"/>
  <c r="DB70" i="1" s="1"/>
  <c r="DC70" i="1" a="1"/>
  <c r="DC70" i="1" s="1"/>
  <c r="DB71" i="1" a="1"/>
  <c r="DB71" i="1" s="1"/>
  <c r="DC71" i="1" a="1"/>
  <c r="DC71" i="1" s="1"/>
  <c r="DB72" i="1" a="1"/>
  <c r="DB72" i="1" s="1"/>
  <c r="DC72" i="1" a="1"/>
  <c r="DC72" i="1" s="1"/>
  <c r="DB73" i="1" a="1"/>
  <c r="DB73" i="1" s="1"/>
  <c r="DC73" i="1" a="1"/>
  <c r="DC73" i="1" s="1"/>
  <c r="DB74" i="1" a="1"/>
  <c r="DB74" i="1" s="1"/>
  <c r="DC74" i="1" a="1"/>
  <c r="DC74" i="1" s="1"/>
  <c r="DB75" i="1" a="1"/>
  <c r="DB75" i="1" s="1"/>
  <c r="DC75" i="1" a="1"/>
  <c r="DC75" i="1" s="1"/>
  <c r="DB76" i="1" a="1"/>
  <c r="DB76" i="1" s="1"/>
  <c r="DC76" i="1" a="1"/>
  <c r="DC76" i="1" s="1"/>
  <c r="DB77" i="1" a="1"/>
  <c r="DB77" i="1" s="1"/>
  <c r="DC77" i="1" a="1"/>
  <c r="DC77" i="1" s="1"/>
  <c r="DB78" i="1" a="1"/>
  <c r="DB78" i="1" s="1"/>
  <c r="DC78" i="1" a="1"/>
  <c r="DC78" i="1" s="1"/>
  <c r="DB79" i="1" a="1"/>
  <c r="DB79" i="1" s="1"/>
  <c r="DC79" i="1" a="1"/>
  <c r="DC79" i="1" s="1"/>
  <c r="DB80" i="1" a="1"/>
  <c r="DB80" i="1" s="1"/>
  <c r="DC80" i="1" a="1"/>
  <c r="DC80" i="1" s="1"/>
  <c r="DB81" i="1" a="1"/>
  <c r="DB81" i="1" s="1"/>
  <c r="DC81" i="1" a="1"/>
  <c r="DC81" i="1" s="1"/>
  <c r="DB82" i="1" a="1"/>
  <c r="DB82" i="1" s="1"/>
  <c r="DC82" i="1" a="1"/>
  <c r="DC82" i="1" s="1"/>
  <c r="DB83" i="1" a="1"/>
  <c r="DB83" i="1" s="1"/>
  <c r="DC83" i="1" a="1"/>
  <c r="DC83" i="1" s="1"/>
  <c r="DB84" i="1" a="1"/>
  <c r="DB84" i="1" s="1"/>
  <c r="DC84" i="1" a="1"/>
  <c r="DC84" i="1" s="1"/>
  <c r="DB85" i="1" a="1"/>
  <c r="DB85" i="1" s="1"/>
  <c r="DC85" i="1" a="1"/>
  <c r="DC85" i="1" s="1"/>
  <c r="DB86" i="1" a="1"/>
  <c r="DB86" i="1" s="1"/>
  <c r="DC86" i="1" a="1"/>
  <c r="DC86" i="1" s="1"/>
  <c r="DB87" i="1" a="1"/>
  <c r="DB87" i="1" s="1"/>
  <c r="DC87" i="1" a="1"/>
  <c r="DC87" i="1" s="1"/>
  <c r="DB88" i="1" a="1"/>
  <c r="DB88" i="1" s="1"/>
  <c r="DC88" i="1" a="1"/>
  <c r="DC88" i="1" s="1"/>
  <c r="DB89" i="1" a="1"/>
  <c r="DB89" i="1" s="1"/>
  <c r="DC89" i="1" a="1"/>
  <c r="DC89" i="1" s="1"/>
  <c r="DA2" i="1" l="1" a="1"/>
  <c r="DA2" i="1" s="1"/>
  <c r="DA3" i="1" a="1"/>
  <c r="DA3" i="1" s="1"/>
  <c r="DA4" i="1" a="1"/>
  <c r="DA4" i="1" s="1"/>
  <c r="DA5" i="1" a="1"/>
  <c r="DA5" i="1" s="1"/>
  <c r="DA6" i="1" a="1"/>
  <c r="DA6" i="1" s="1"/>
  <c r="DA7" i="1" a="1"/>
  <c r="DA7" i="1" s="1"/>
  <c r="DA8" i="1" a="1"/>
  <c r="DA8" i="1" s="1"/>
  <c r="DA9" i="1" a="1"/>
  <c r="DA9" i="1" s="1"/>
  <c r="DA10" i="1" a="1"/>
  <c r="DA10" i="1" s="1"/>
  <c r="DA11" i="1" a="1"/>
  <c r="DA11" i="1" s="1"/>
  <c r="DA12" i="1" a="1"/>
  <c r="DA12" i="1" s="1"/>
  <c r="DA13" i="1" a="1"/>
  <c r="DA13" i="1" s="1"/>
  <c r="DA14" i="1" a="1"/>
  <c r="DA14" i="1" s="1"/>
  <c r="DA15" i="1" a="1"/>
  <c r="DA15" i="1" s="1"/>
  <c r="DA16" i="1" a="1"/>
  <c r="DA16" i="1" s="1"/>
  <c r="DA17" i="1" a="1"/>
  <c r="DA17" i="1" s="1"/>
  <c r="DA18" i="1" a="1"/>
  <c r="DA18" i="1" s="1"/>
  <c r="DA19" i="1" a="1"/>
  <c r="DA19" i="1" s="1"/>
  <c r="DA20" i="1" a="1"/>
  <c r="DA20" i="1" s="1"/>
  <c r="DA21" i="1" a="1"/>
  <c r="DA21" i="1" s="1"/>
  <c r="DA22" i="1" a="1"/>
  <c r="DA22" i="1" s="1"/>
  <c r="DA23" i="1" a="1"/>
  <c r="DA23" i="1" s="1"/>
  <c r="DA24" i="1" a="1"/>
  <c r="DA24" i="1" s="1"/>
  <c r="DA25" i="1" a="1"/>
  <c r="DA25" i="1" s="1"/>
  <c r="DA26" i="1" a="1"/>
  <c r="DA26" i="1" s="1"/>
  <c r="DA27" i="1" a="1"/>
  <c r="DA27" i="1" s="1"/>
  <c r="DA28" i="1" a="1"/>
  <c r="DA28" i="1" s="1"/>
  <c r="DA29" i="1" a="1"/>
  <c r="DA29" i="1" s="1"/>
  <c r="DA30" i="1" a="1"/>
  <c r="DA30" i="1" s="1"/>
  <c r="DA31" i="1" a="1"/>
  <c r="DA31" i="1" s="1"/>
  <c r="DA32" i="1" a="1"/>
  <c r="DA32" i="1" s="1"/>
  <c r="DA33" i="1" a="1"/>
  <c r="DA33" i="1" s="1"/>
  <c r="DA34" i="1" a="1"/>
  <c r="DA34" i="1" s="1"/>
  <c r="DA35" i="1" a="1"/>
  <c r="DA35" i="1" s="1"/>
  <c r="DA36" i="1" a="1"/>
  <c r="DA36" i="1" s="1"/>
  <c r="DA37" i="1" a="1"/>
  <c r="DA37" i="1" s="1"/>
  <c r="DA38" i="1" a="1"/>
  <c r="DA38" i="1" s="1"/>
  <c r="DA39" i="1" a="1"/>
  <c r="DA39" i="1" s="1"/>
  <c r="DA40" i="1" a="1"/>
  <c r="DA40" i="1" s="1"/>
  <c r="DA41" i="1" a="1"/>
  <c r="DA41" i="1" s="1"/>
  <c r="DA42" i="1" a="1"/>
  <c r="DA42" i="1" s="1"/>
  <c r="DA43" i="1" a="1"/>
  <c r="DA43" i="1" s="1"/>
  <c r="DA44" i="1" a="1"/>
  <c r="DA44" i="1" s="1"/>
  <c r="DA45" i="1" a="1"/>
  <c r="DA45" i="1" s="1"/>
  <c r="DA46" i="1" a="1"/>
  <c r="DA46" i="1" s="1"/>
  <c r="DA47" i="1" a="1"/>
  <c r="DA47" i="1" s="1"/>
  <c r="DA48" i="1" a="1"/>
  <c r="DA48" i="1" s="1"/>
  <c r="DA49" i="1" a="1"/>
  <c r="DA49" i="1" s="1"/>
  <c r="DA50" i="1" a="1"/>
  <c r="DA50" i="1" s="1"/>
  <c r="DA51" i="1" a="1"/>
  <c r="DA51" i="1" s="1"/>
  <c r="DA52" i="1" a="1"/>
  <c r="DA52" i="1" s="1"/>
  <c r="DA53" i="1" a="1"/>
  <c r="DA53" i="1" s="1"/>
  <c r="DA54" i="1" a="1"/>
  <c r="DA54" i="1" s="1"/>
  <c r="DA55" i="1" a="1"/>
  <c r="DA55" i="1" s="1"/>
  <c r="DA56" i="1" a="1"/>
  <c r="DA56" i="1" s="1"/>
  <c r="DA57" i="1" a="1"/>
  <c r="DA57" i="1" s="1"/>
  <c r="DA58" i="1" a="1"/>
  <c r="DA58" i="1" s="1"/>
  <c r="DA59" i="1" a="1"/>
  <c r="DA59" i="1" s="1"/>
  <c r="DA60" i="1" a="1"/>
  <c r="DA60" i="1" s="1"/>
  <c r="DA61" i="1" a="1"/>
  <c r="DA61" i="1" s="1"/>
  <c r="DA62" i="1" a="1"/>
  <c r="DA62" i="1" s="1"/>
  <c r="DA63" i="1" a="1"/>
  <c r="DA63" i="1" s="1"/>
  <c r="DA64" i="1" a="1"/>
  <c r="DA64" i="1" s="1"/>
  <c r="DA65" i="1" a="1"/>
  <c r="DA65" i="1" s="1"/>
  <c r="DA66" i="1" a="1"/>
  <c r="DA66" i="1" s="1"/>
  <c r="DA67" i="1" a="1"/>
  <c r="DA67" i="1" s="1"/>
  <c r="DA68" i="1" a="1"/>
  <c r="DA68" i="1" s="1"/>
  <c r="DA69" i="1" a="1"/>
  <c r="DA69" i="1" s="1"/>
  <c r="DA70" i="1" a="1"/>
  <c r="DA70" i="1" s="1"/>
  <c r="DA71" i="1" a="1"/>
  <c r="DA71" i="1" s="1"/>
  <c r="DA72" i="1" a="1"/>
  <c r="DA72" i="1" s="1"/>
  <c r="DA73" i="1" a="1"/>
  <c r="DA73" i="1" s="1"/>
  <c r="DA74" i="1" a="1"/>
  <c r="DA74" i="1" s="1"/>
  <c r="DA75" i="1" a="1"/>
  <c r="DA75" i="1" s="1"/>
  <c r="DA76" i="1" a="1"/>
  <c r="DA76" i="1" s="1"/>
  <c r="DA77" i="1" a="1"/>
  <c r="DA77" i="1" s="1"/>
  <c r="DA78" i="1" a="1"/>
  <c r="DA78" i="1" s="1"/>
  <c r="DA79" i="1" a="1"/>
  <c r="DA79" i="1" s="1"/>
  <c r="DA80" i="1" a="1"/>
  <c r="DA80" i="1" s="1"/>
  <c r="DA81" i="1" a="1"/>
  <c r="DA81" i="1" s="1"/>
  <c r="DA82" i="1" a="1"/>
  <c r="DA82" i="1" s="1"/>
  <c r="DA83" i="1" a="1"/>
  <c r="DA83" i="1" s="1"/>
  <c r="DA84" i="1" a="1"/>
  <c r="DA84" i="1" s="1"/>
  <c r="DA85" i="1" a="1"/>
  <c r="DA85" i="1" s="1"/>
  <c r="DA86" i="1" a="1"/>
  <c r="DA86" i="1" s="1"/>
  <c r="DA87" i="1" a="1"/>
  <c r="DA87" i="1" s="1"/>
  <c r="DA88" i="1" a="1"/>
  <c r="DA88" i="1" s="1"/>
  <c r="DA89" i="1" a="1"/>
  <c r="DA89" i="1" s="1"/>
  <c r="CZ2" i="1" l="1" a="1"/>
  <c r="CZ2" i="1" s="1"/>
  <c r="CZ3" i="1" a="1"/>
  <c r="CZ3" i="1" s="1"/>
  <c r="CZ4" i="1" a="1"/>
  <c r="CZ4" i="1" s="1"/>
  <c r="CZ5" i="1" a="1"/>
  <c r="CZ5" i="1" s="1"/>
  <c r="CZ6" i="1" a="1"/>
  <c r="CZ6" i="1" s="1"/>
  <c r="CZ7" i="1" a="1"/>
  <c r="CZ7" i="1" s="1"/>
  <c r="CZ8" i="1" a="1"/>
  <c r="CZ8" i="1" s="1"/>
  <c r="CZ9" i="1" a="1"/>
  <c r="CZ9" i="1" s="1"/>
  <c r="CZ10" i="1" a="1"/>
  <c r="CZ10" i="1" s="1"/>
  <c r="CZ11" i="1" a="1"/>
  <c r="CZ11" i="1" s="1"/>
  <c r="CZ12" i="1" a="1"/>
  <c r="CZ12" i="1" s="1"/>
  <c r="CZ13" i="1" a="1"/>
  <c r="CZ13" i="1" s="1"/>
  <c r="CZ14" i="1" a="1"/>
  <c r="CZ14" i="1" s="1"/>
  <c r="CZ15" i="1" a="1"/>
  <c r="CZ15" i="1" s="1"/>
  <c r="CZ16" i="1" a="1"/>
  <c r="CZ16" i="1" s="1"/>
  <c r="CZ17" i="1" a="1"/>
  <c r="CZ17" i="1" s="1"/>
  <c r="CZ18" i="1" a="1"/>
  <c r="CZ18" i="1" s="1"/>
  <c r="CZ19" i="1" a="1"/>
  <c r="CZ19" i="1" s="1"/>
  <c r="CZ20" i="1" a="1"/>
  <c r="CZ20" i="1" s="1"/>
  <c r="CZ21" i="1" a="1"/>
  <c r="CZ21" i="1" s="1"/>
  <c r="CZ22" i="1" a="1"/>
  <c r="CZ22" i="1" s="1"/>
  <c r="CZ23" i="1" a="1"/>
  <c r="CZ23" i="1" s="1"/>
  <c r="CZ24" i="1" a="1"/>
  <c r="CZ24" i="1" s="1"/>
  <c r="CZ25" i="1" a="1"/>
  <c r="CZ25" i="1" s="1"/>
  <c r="CZ26" i="1" a="1"/>
  <c r="CZ26" i="1" s="1"/>
  <c r="CZ27" i="1" a="1"/>
  <c r="CZ27" i="1" s="1"/>
  <c r="CZ28" i="1" a="1"/>
  <c r="CZ28" i="1" s="1"/>
  <c r="CZ29" i="1" a="1"/>
  <c r="CZ29" i="1" s="1"/>
  <c r="CZ30" i="1" a="1"/>
  <c r="CZ30" i="1" s="1"/>
  <c r="CZ31" i="1" a="1"/>
  <c r="CZ31" i="1" s="1"/>
  <c r="CZ32" i="1" a="1"/>
  <c r="CZ32" i="1" s="1"/>
  <c r="CZ33" i="1" a="1"/>
  <c r="CZ33" i="1" s="1"/>
  <c r="CZ34" i="1" a="1"/>
  <c r="CZ34" i="1" s="1"/>
  <c r="CZ35" i="1" a="1"/>
  <c r="CZ35" i="1" s="1"/>
  <c r="CZ36" i="1" a="1"/>
  <c r="CZ36" i="1" s="1"/>
  <c r="CZ37" i="1" a="1"/>
  <c r="CZ37" i="1" s="1"/>
  <c r="CZ38" i="1" a="1"/>
  <c r="CZ38" i="1" s="1"/>
  <c r="CZ39" i="1" a="1"/>
  <c r="CZ39" i="1" s="1"/>
  <c r="CZ40" i="1" a="1"/>
  <c r="CZ40" i="1" s="1"/>
  <c r="CZ41" i="1" a="1"/>
  <c r="CZ41" i="1" s="1"/>
  <c r="CZ42" i="1" a="1"/>
  <c r="CZ42" i="1" s="1"/>
  <c r="CZ43" i="1" a="1"/>
  <c r="CZ43" i="1" s="1"/>
  <c r="CZ44" i="1" a="1"/>
  <c r="CZ44" i="1" s="1"/>
  <c r="CZ45" i="1" a="1"/>
  <c r="CZ45" i="1" s="1"/>
  <c r="CZ46" i="1" a="1"/>
  <c r="CZ46" i="1" s="1"/>
  <c r="CZ47" i="1" a="1"/>
  <c r="CZ47" i="1" s="1"/>
  <c r="CZ48" i="1" a="1"/>
  <c r="CZ48" i="1" s="1"/>
  <c r="CZ49" i="1" a="1"/>
  <c r="CZ49" i="1" s="1"/>
  <c r="CZ50" i="1" a="1"/>
  <c r="CZ50" i="1" s="1"/>
  <c r="CZ51" i="1" a="1"/>
  <c r="CZ51" i="1" s="1"/>
  <c r="CZ52" i="1" a="1"/>
  <c r="CZ52" i="1" s="1"/>
  <c r="CZ53" i="1" a="1"/>
  <c r="CZ53" i="1" s="1"/>
  <c r="CZ54" i="1" a="1"/>
  <c r="CZ54" i="1" s="1"/>
  <c r="CZ55" i="1" a="1"/>
  <c r="CZ55" i="1" s="1"/>
  <c r="CZ56" i="1" a="1"/>
  <c r="CZ56" i="1" s="1"/>
  <c r="CZ57" i="1" a="1"/>
  <c r="CZ57" i="1" s="1"/>
  <c r="CZ58" i="1" a="1"/>
  <c r="CZ58" i="1" s="1"/>
  <c r="CZ59" i="1" a="1"/>
  <c r="CZ59" i="1" s="1"/>
  <c r="CZ60" i="1" a="1"/>
  <c r="CZ60" i="1" s="1"/>
  <c r="CZ61" i="1" a="1"/>
  <c r="CZ61" i="1" s="1"/>
  <c r="CZ62" i="1" a="1"/>
  <c r="CZ62" i="1" s="1"/>
  <c r="CZ63" i="1" a="1"/>
  <c r="CZ63" i="1" s="1"/>
  <c r="CZ64" i="1" a="1"/>
  <c r="CZ64" i="1" s="1"/>
  <c r="CZ65" i="1" a="1"/>
  <c r="CZ65" i="1" s="1"/>
  <c r="CZ66" i="1" a="1"/>
  <c r="CZ66" i="1" s="1"/>
  <c r="CZ67" i="1" a="1"/>
  <c r="CZ67" i="1" s="1"/>
  <c r="CZ68" i="1" a="1"/>
  <c r="CZ68" i="1" s="1"/>
  <c r="CZ69" i="1" a="1"/>
  <c r="CZ69" i="1" s="1"/>
  <c r="CZ70" i="1" a="1"/>
  <c r="CZ70" i="1" s="1"/>
  <c r="CZ71" i="1" a="1"/>
  <c r="CZ71" i="1" s="1"/>
  <c r="CZ72" i="1" a="1"/>
  <c r="CZ72" i="1" s="1"/>
  <c r="CZ73" i="1" a="1"/>
  <c r="CZ73" i="1" s="1"/>
  <c r="CZ74" i="1" a="1"/>
  <c r="CZ74" i="1" s="1"/>
  <c r="CZ75" i="1" a="1"/>
  <c r="CZ75" i="1" s="1"/>
  <c r="CZ76" i="1" a="1"/>
  <c r="CZ76" i="1" s="1"/>
  <c r="CZ77" i="1" a="1"/>
  <c r="CZ77" i="1" s="1"/>
  <c r="CZ78" i="1" a="1"/>
  <c r="CZ78" i="1" s="1"/>
  <c r="CZ79" i="1" a="1"/>
  <c r="CZ79" i="1" s="1"/>
  <c r="CZ80" i="1" a="1"/>
  <c r="CZ80" i="1" s="1"/>
  <c r="CZ81" i="1" a="1"/>
  <c r="CZ81" i="1" s="1"/>
  <c r="CZ82" i="1" a="1"/>
  <c r="CZ82" i="1" s="1"/>
  <c r="CZ83" i="1" a="1"/>
  <c r="CZ83" i="1" s="1"/>
  <c r="CZ84" i="1" a="1"/>
  <c r="CZ84" i="1" s="1"/>
  <c r="CZ85" i="1" a="1"/>
  <c r="CZ85" i="1" s="1"/>
  <c r="CZ86" i="1" a="1"/>
  <c r="CZ86" i="1" s="1"/>
  <c r="CZ87" i="1" a="1"/>
  <c r="CZ87" i="1" s="1"/>
  <c r="CZ88" i="1" a="1"/>
  <c r="CZ88" i="1" s="1"/>
  <c r="CZ89" i="1" a="1"/>
  <c r="CZ89" i="1" s="1"/>
  <c r="CY2" i="1" l="1" a="1"/>
  <c r="CY2" i="1" s="1"/>
  <c r="CY3" i="1" a="1"/>
  <c r="CY3" i="1" s="1"/>
  <c r="CY4" i="1" a="1"/>
  <c r="CY4" i="1" s="1"/>
  <c r="CY5" i="1" a="1"/>
  <c r="CY5" i="1" s="1"/>
  <c r="CY6" i="1" a="1"/>
  <c r="CY6" i="1" s="1"/>
  <c r="CY7" i="1" a="1"/>
  <c r="CY7" i="1" s="1"/>
  <c r="CY8" i="1" a="1"/>
  <c r="CY8" i="1" s="1"/>
  <c r="CY9" i="1" a="1"/>
  <c r="CY9" i="1" s="1"/>
  <c r="CY10" i="1" a="1"/>
  <c r="CY10" i="1" s="1"/>
  <c r="CY11" i="1" a="1"/>
  <c r="CY11" i="1" s="1"/>
  <c r="CY12" i="1" a="1"/>
  <c r="CY12" i="1" s="1"/>
  <c r="CY13" i="1" a="1"/>
  <c r="CY13" i="1" s="1"/>
  <c r="CY14" i="1" a="1"/>
  <c r="CY14" i="1" s="1"/>
  <c r="CY15" i="1" a="1"/>
  <c r="CY15" i="1" s="1"/>
  <c r="CY16" i="1" a="1"/>
  <c r="CY16" i="1" s="1"/>
  <c r="CY17" i="1" a="1"/>
  <c r="CY17" i="1" s="1"/>
  <c r="CY18" i="1" a="1"/>
  <c r="CY18" i="1" s="1"/>
  <c r="CY19" i="1" a="1"/>
  <c r="CY19" i="1" s="1"/>
  <c r="CY20" i="1" a="1"/>
  <c r="CY20" i="1" s="1"/>
  <c r="CY21" i="1" a="1"/>
  <c r="CY21" i="1" s="1"/>
  <c r="CY22" i="1" a="1"/>
  <c r="CY22" i="1" s="1"/>
  <c r="CY23" i="1" a="1"/>
  <c r="CY23" i="1" s="1"/>
  <c r="CY24" i="1" a="1"/>
  <c r="CY24" i="1" s="1"/>
  <c r="CY25" i="1" a="1"/>
  <c r="CY25" i="1" s="1"/>
  <c r="CY26" i="1" a="1"/>
  <c r="CY26" i="1" s="1"/>
  <c r="CY27" i="1" a="1"/>
  <c r="CY27" i="1" s="1"/>
  <c r="CY28" i="1" a="1"/>
  <c r="CY28" i="1" s="1"/>
  <c r="CY29" i="1" a="1"/>
  <c r="CY29" i="1" s="1"/>
  <c r="CY30" i="1" a="1"/>
  <c r="CY30" i="1" s="1"/>
  <c r="CY31" i="1" a="1"/>
  <c r="CY31" i="1" s="1"/>
  <c r="CY32" i="1" a="1"/>
  <c r="CY32" i="1" s="1"/>
  <c r="CY33" i="1" a="1"/>
  <c r="CY33" i="1" s="1"/>
  <c r="CY34" i="1" a="1"/>
  <c r="CY34" i="1" s="1"/>
  <c r="CY35" i="1" a="1"/>
  <c r="CY35" i="1" s="1"/>
  <c r="CY36" i="1" a="1"/>
  <c r="CY36" i="1" s="1"/>
  <c r="CY37" i="1" a="1"/>
  <c r="CY37" i="1" s="1"/>
  <c r="CY38" i="1" a="1"/>
  <c r="CY38" i="1" s="1"/>
  <c r="CY39" i="1" a="1"/>
  <c r="CY39" i="1" s="1"/>
  <c r="CY40" i="1" a="1"/>
  <c r="CY40" i="1" s="1"/>
  <c r="CY41" i="1" a="1"/>
  <c r="CY41" i="1" s="1"/>
  <c r="CY42" i="1" a="1"/>
  <c r="CY42" i="1" s="1"/>
  <c r="CY43" i="1" a="1"/>
  <c r="CY43" i="1" s="1"/>
  <c r="CY44" i="1" a="1"/>
  <c r="CY44" i="1" s="1"/>
  <c r="CY45" i="1" a="1"/>
  <c r="CY45" i="1" s="1"/>
  <c r="CY46" i="1" a="1"/>
  <c r="CY46" i="1" s="1"/>
  <c r="CY47" i="1" a="1"/>
  <c r="CY47" i="1" s="1"/>
  <c r="CY48" i="1" a="1"/>
  <c r="CY48" i="1" s="1"/>
  <c r="CY49" i="1" a="1"/>
  <c r="CY49" i="1" s="1"/>
  <c r="CY50" i="1" a="1"/>
  <c r="CY50" i="1" s="1"/>
  <c r="CY51" i="1" a="1"/>
  <c r="CY51" i="1" s="1"/>
  <c r="CY52" i="1" a="1"/>
  <c r="CY52" i="1" s="1"/>
  <c r="CY53" i="1" a="1"/>
  <c r="CY53" i="1" s="1"/>
  <c r="CY54" i="1" a="1"/>
  <c r="CY54" i="1" s="1"/>
  <c r="CY55" i="1" a="1"/>
  <c r="CY55" i="1" s="1"/>
  <c r="CY56" i="1" a="1"/>
  <c r="CY56" i="1" s="1"/>
  <c r="CY57" i="1" a="1"/>
  <c r="CY57" i="1" s="1"/>
  <c r="CY58" i="1" a="1"/>
  <c r="CY58" i="1" s="1"/>
  <c r="CY59" i="1" a="1"/>
  <c r="CY59" i="1" s="1"/>
  <c r="CY60" i="1" a="1"/>
  <c r="CY60" i="1" s="1"/>
  <c r="CY61" i="1" a="1"/>
  <c r="CY61" i="1" s="1"/>
  <c r="CY62" i="1" a="1"/>
  <c r="CY62" i="1" s="1"/>
  <c r="CY63" i="1" a="1"/>
  <c r="CY63" i="1" s="1"/>
  <c r="CY64" i="1" a="1"/>
  <c r="CY64" i="1" s="1"/>
  <c r="CY65" i="1" a="1"/>
  <c r="CY65" i="1" s="1"/>
  <c r="CY66" i="1" a="1"/>
  <c r="CY66" i="1" s="1"/>
  <c r="CY67" i="1" a="1"/>
  <c r="CY67" i="1" s="1"/>
  <c r="CY68" i="1" a="1"/>
  <c r="CY68" i="1" s="1"/>
  <c r="CY69" i="1" a="1"/>
  <c r="CY69" i="1" s="1"/>
  <c r="CY70" i="1" a="1"/>
  <c r="CY70" i="1" s="1"/>
  <c r="CY71" i="1" a="1"/>
  <c r="CY71" i="1" s="1"/>
  <c r="CY72" i="1" a="1"/>
  <c r="CY72" i="1" s="1"/>
  <c r="CY73" i="1" a="1"/>
  <c r="CY73" i="1" s="1"/>
  <c r="CY74" i="1" a="1"/>
  <c r="CY74" i="1" s="1"/>
  <c r="CY75" i="1" a="1"/>
  <c r="CY75" i="1" s="1"/>
  <c r="CY76" i="1" a="1"/>
  <c r="CY76" i="1" s="1"/>
  <c r="CY77" i="1" a="1"/>
  <c r="CY77" i="1" s="1"/>
  <c r="CY78" i="1" a="1"/>
  <c r="CY78" i="1" s="1"/>
  <c r="CY79" i="1" a="1"/>
  <c r="CY79" i="1" s="1"/>
  <c r="CY80" i="1" a="1"/>
  <c r="CY80" i="1" s="1"/>
  <c r="CY81" i="1" a="1"/>
  <c r="CY81" i="1" s="1"/>
  <c r="CY82" i="1" a="1"/>
  <c r="CY82" i="1" s="1"/>
  <c r="CY83" i="1" a="1"/>
  <c r="CY83" i="1" s="1"/>
  <c r="CY84" i="1" a="1"/>
  <c r="CY84" i="1" s="1"/>
  <c r="CY85" i="1" a="1"/>
  <c r="CY85" i="1" s="1"/>
  <c r="CY86" i="1" a="1"/>
  <c r="CY86" i="1" s="1"/>
  <c r="CY87" i="1" a="1"/>
  <c r="CY87" i="1" s="1"/>
  <c r="CY88" i="1" a="1"/>
  <c r="CY88" i="1" s="1"/>
  <c r="CY89" i="1" a="1"/>
  <c r="CY89" i="1" s="1"/>
  <c r="CX2" i="1" l="1" a="1"/>
  <c r="CX2" i="1" s="1"/>
  <c r="CX3" i="1" a="1"/>
  <c r="CX3" i="1" s="1"/>
  <c r="CX4" i="1" a="1"/>
  <c r="CX4" i="1" s="1"/>
  <c r="CX5" i="1" a="1"/>
  <c r="CX5" i="1" s="1"/>
  <c r="CX6" i="1" a="1"/>
  <c r="CX6" i="1" s="1"/>
  <c r="CX7" i="1" a="1"/>
  <c r="CX7" i="1" s="1"/>
  <c r="CX8" i="1" a="1"/>
  <c r="CX8" i="1" s="1"/>
  <c r="CX9" i="1" a="1"/>
  <c r="CX9" i="1" s="1"/>
  <c r="CX10" i="1" a="1"/>
  <c r="CX10" i="1" s="1"/>
  <c r="CX11" i="1" a="1"/>
  <c r="CX11" i="1" s="1"/>
  <c r="CX12" i="1" a="1"/>
  <c r="CX12" i="1" s="1"/>
  <c r="CX13" i="1" a="1"/>
  <c r="CX13" i="1" s="1"/>
  <c r="CX14" i="1" a="1"/>
  <c r="CX14" i="1" s="1"/>
  <c r="CX15" i="1" a="1"/>
  <c r="CX15" i="1" s="1"/>
  <c r="CX16" i="1" a="1"/>
  <c r="CX16" i="1" s="1"/>
  <c r="CX17" i="1" a="1"/>
  <c r="CX17" i="1" s="1"/>
  <c r="CX18" i="1" a="1"/>
  <c r="CX18" i="1" s="1"/>
  <c r="CX19" i="1" a="1"/>
  <c r="CX19" i="1" s="1"/>
  <c r="CX20" i="1" a="1"/>
  <c r="CX20" i="1" s="1"/>
  <c r="CX21" i="1" a="1"/>
  <c r="CX21" i="1" s="1"/>
  <c r="CX22" i="1" a="1"/>
  <c r="CX22" i="1" s="1"/>
  <c r="CX23" i="1" a="1"/>
  <c r="CX23" i="1" s="1"/>
  <c r="CX24" i="1" a="1"/>
  <c r="CX24" i="1" s="1"/>
  <c r="CX25" i="1" a="1"/>
  <c r="CX25" i="1" s="1"/>
  <c r="CX26" i="1" a="1"/>
  <c r="CX26" i="1" s="1"/>
  <c r="CX27" i="1" a="1"/>
  <c r="CX27" i="1" s="1"/>
  <c r="CX28" i="1" a="1"/>
  <c r="CX28" i="1" s="1"/>
  <c r="CX29" i="1" a="1"/>
  <c r="CX29" i="1" s="1"/>
  <c r="CX30" i="1" a="1"/>
  <c r="CX30" i="1" s="1"/>
  <c r="CX31" i="1" a="1"/>
  <c r="CX31" i="1" s="1"/>
  <c r="CX32" i="1" a="1"/>
  <c r="CX32" i="1" s="1"/>
  <c r="CX33" i="1" a="1"/>
  <c r="CX33" i="1" s="1"/>
  <c r="CX34" i="1" a="1"/>
  <c r="CX34" i="1" s="1"/>
  <c r="CX35" i="1" a="1"/>
  <c r="CX35" i="1" s="1"/>
  <c r="CX36" i="1" a="1"/>
  <c r="CX36" i="1" s="1"/>
  <c r="CX37" i="1" a="1"/>
  <c r="CX37" i="1" s="1"/>
  <c r="CX38" i="1" a="1"/>
  <c r="CX38" i="1" s="1"/>
  <c r="CX39" i="1" a="1"/>
  <c r="CX39" i="1" s="1"/>
  <c r="CX40" i="1" a="1"/>
  <c r="CX40" i="1" s="1"/>
  <c r="CX41" i="1" a="1"/>
  <c r="CX41" i="1" s="1"/>
  <c r="CX42" i="1" a="1"/>
  <c r="CX42" i="1" s="1"/>
  <c r="CX43" i="1" a="1"/>
  <c r="CX43" i="1" s="1"/>
  <c r="CX44" i="1" a="1"/>
  <c r="CX44" i="1" s="1"/>
  <c r="CX45" i="1" a="1"/>
  <c r="CX45" i="1" s="1"/>
  <c r="CX46" i="1" a="1"/>
  <c r="CX46" i="1" s="1"/>
  <c r="CX47" i="1" a="1"/>
  <c r="CX47" i="1" s="1"/>
  <c r="CX48" i="1" a="1"/>
  <c r="CX48" i="1" s="1"/>
  <c r="CX49" i="1" a="1"/>
  <c r="CX49" i="1" s="1"/>
  <c r="CX50" i="1" a="1"/>
  <c r="CX50" i="1" s="1"/>
  <c r="CX51" i="1" a="1"/>
  <c r="CX51" i="1" s="1"/>
  <c r="CX52" i="1" a="1"/>
  <c r="CX52" i="1" s="1"/>
  <c r="CX53" i="1" a="1"/>
  <c r="CX53" i="1" s="1"/>
  <c r="CX54" i="1" a="1"/>
  <c r="CX54" i="1" s="1"/>
  <c r="CX55" i="1" a="1"/>
  <c r="CX55" i="1" s="1"/>
  <c r="CX56" i="1" a="1"/>
  <c r="CX56" i="1" s="1"/>
  <c r="CX57" i="1" a="1"/>
  <c r="CX57" i="1" s="1"/>
  <c r="CX58" i="1" a="1"/>
  <c r="CX58" i="1" s="1"/>
  <c r="CX59" i="1" a="1"/>
  <c r="CX59" i="1" s="1"/>
  <c r="CX60" i="1" a="1"/>
  <c r="CX60" i="1" s="1"/>
  <c r="CX61" i="1" a="1"/>
  <c r="CX61" i="1" s="1"/>
  <c r="CX62" i="1" a="1"/>
  <c r="CX62" i="1" s="1"/>
  <c r="CX63" i="1" a="1"/>
  <c r="CX63" i="1" s="1"/>
  <c r="CX64" i="1" a="1"/>
  <c r="CX64" i="1" s="1"/>
  <c r="CX65" i="1" a="1"/>
  <c r="CX65" i="1" s="1"/>
  <c r="CX66" i="1" a="1"/>
  <c r="CX66" i="1" s="1"/>
  <c r="CX67" i="1" a="1"/>
  <c r="CX67" i="1" s="1"/>
  <c r="CX68" i="1" a="1"/>
  <c r="CX68" i="1" s="1"/>
  <c r="CX69" i="1" a="1"/>
  <c r="CX69" i="1" s="1"/>
  <c r="CX70" i="1" a="1"/>
  <c r="CX70" i="1" s="1"/>
  <c r="CX71" i="1" a="1"/>
  <c r="CX71" i="1" s="1"/>
  <c r="CX72" i="1" a="1"/>
  <c r="CX72" i="1" s="1"/>
  <c r="CX73" i="1" a="1"/>
  <c r="CX73" i="1" s="1"/>
  <c r="CX74" i="1" a="1"/>
  <c r="CX74" i="1" s="1"/>
  <c r="CX75" i="1" a="1"/>
  <c r="CX75" i="1" s="1"/>
  <c r="CX76" i="1" a="1"/>
  <c r="CX76" i="1" s="1"/>
  <c r="CX77" i="1" a="1"/>
  <c r="CX77" i="1" s="1"/>
  <c r="CX78" i="1" a="1"/>
  <c r="CX78" i="1" s="1"/>
  <c r="CX79" i="1" a="1"/>
  <c r="CX79" i="1" s="1"/>
  <c r="CX80" i="1" a="1"/>
  <c r="CX80" i="1" s="1"/>
  <c r="CX81" i="1" a="1"/>
  <c r="CX81" i="1" s="1"/>
  <c r="CX82" i="1" a="1"/>
  <c r="CX82" i="1" s="1"/>
  <c r="CX83" i="1" a="1"/>
  <c r="CX83" i="1" s="1"/>
  <c r="CX84" i="1" a="1"/>
  <c r="CX84" i="1" s="1"/>
  <c r="CX85" i="1" a="1"/>
  <c r="CX85" i="1" s="1"/>
  <c r="CX86" i="1" a="1"/>
  <c r="CX86" i="1" s="1"/>
  <c r="CX87" i="1" a="1"/>
  <c r="CX87" i="1" s="1"/>
  <c r="CX88" i="1" a="1"/>
  <c r="CX88" i="1" s="1"/>
  <c r="CX89" i="1" a="1"/>
  <c r="CX89" i="1" s="1"/>
  <c r="CW2" i="1" l="1" a="1"/>
  <c r="CW2" i="1" s="1"/>
  <c r="CW3" i="1" a="1"/>
  <c r="CW3" i="1" s="1"/>
  <c r="CW4" i="1" a="1"/>
  <c r="CW4" i="1" s="1"/>
  <c r="CW5" i="1" a="1"/>
  <c r="CW5" i="1" s="1"/>
  <c r="CW6" i="1" a="1"/>
  <c r="CW6" i="1" s="1"/>
  <c r="CW7" i="1" a="1"/>
  <c r="CW7" i="1" s="1"/>
  <c r="CW8" i="1" a="1"/>
  <c r="CW8" i="1" s="1"/>
  <c r="CW9" i="1" a="1"/>
  <c r="CW9" i="1" s="1"/>
  <c r="CW10" i="1" a="1"/>
  <c r="CW10" i="1" s="1"/>
  <c r="CW11" i="1" a="1"/>
  <c r="CW11" i="1" s="1"/>
  <c r="CW12" i="1" a="1"/>
  <c r="CW12" i="1" s="1"/>
  <c r="CW13" i="1" a="1"/>
  <c r="CW13" i="1" s="1"/>
  <c r="CW14" i="1" a="1"/>
  <c r="CW14" i="1" s="1"/>
  <c r="CW15" i="1" a="1"/>
  <c r="CW15" i="1" s="1"/>
  <c r="CW16" i="1" a="1"/>
  <c r="CW16" i="1" s="1"/>
  <c r="CW17" i="1" a="1"/>
  <c r="CW17" i="1" s="1"/>
  <c r="CW18" i="1" a="1"/>
  <c r="CW18" i="1" s="1"/>
  <c r="CW19" i="1" a="1"/>
  <c r="CW19" i="1" s="1"/>
  <c r="CW20" i="1" a="1"/>
  <c r="CW20" i="1" s="1"/>
  <c r="CW21" i="1" a="1"/>
  <c r="CW21" i="1" s="1"/>
  <c r="CW22" i="1" a="1"/>
  <c r="CW22" i="1" s="1"/>
  <c r="CW23" i="1" a="1"/>
  <c r="CW23" i="1" s="1"/>
  <c r="CW24" i="1" a="1"/>
  <c r="CW24" i="1" s="1"/>
  <c r="CW25" i="1" a="1"/>
  <c r="CW25" i="1" s="1"/>
  <c r="CW26" i="1" a="1"/>
  <c r="CW26" i="1" s="1"/>
  <c r="CW27" i="1" a="1"/>
  <c r="CW27" i="1" s="1"/>
  <c r="CW28" i="1" a="1"/>
  <c r="CW28" i="1" s="1"/>
  <c r="CW29" i="1" a="1"/>
  <c r="CW29" i="1" s="1"/>
  <c r="CW30" i="1" a="1"/>
  <c r="CW30" i="1" s="1"/>
  <c r="CW31" i="1" a="1"/>
  <c r="CW31" i="1" s="1"/>
  <c r="CW32" i="1" a="1"/>
  <c r="CW32" i="1" s="1"/>
  <c r="CW33" i="1" a="1"/>
  <c r="CW33" i="1" s="1"/>
  <c r="CW34" i="1" a="1"/>
  <c r="CW34" i="1" s="1"/>
  <c r="CW35" i="1" a="1"/>
  <c r="CW35" i="1" s="1"/>
  <c r="CW36" i="1" a="1"/>
  <c r="CW36" i="1" s="1"/>
  <c r="CW37" i="1" a="1"/>
  <c r="CW37" i="1" s="1"/>
  <c r="CW38" i="1" a="1"/>
  <c r="CW38" i="1" s="1"/>
  <c r="CW39" i="1" a="1"/>
  <c r="CW39" i="1" s="1"/>
  <c r="CW40" i="1" a="1"/>
  <c r="CW40" i="1" s="1"/>
  <c r="CW41" i="1" a="1"/>
  <c r="CW41" i="1" s="1"/>
  <c r="CW42" i="1" a="1"/>
  <c r="CW42" i="1" s="1"/>
  <c r="CW43" i="1" a="1"/>
  <c r="CW43" i="1" s="1"/>
  <c r="CW44" i="1" a="1"/>
  <c r="CW44" i="1" s="1"/>
  <c r="CW45" i="1" a="1"/>
  <c r="CW45" i="1" s="1"/>
  <c r="CW46" i="1" a="1"/>
  <c r="CW46" i="1" s="1"/>
  <c r="CW47" i="1" a="1"/>
  <c r="CW47" i="1" s="1"/>
  <c r="CW48" i="1" a="1"/>
  <c r="CW48" i="1" s="1"/>
  <c r="CW49" i="1" a="1"/>
  <c r="CW49" i="1" s="1"/>
  <c r="CW50" i="1" a="1"/>
  <c r="CW50" i="1" s="1"/>
  <c r="CW51" i="1" a="1"/>
  <c r="CW51" i="1" s="1"/>
  <c r="CW52" i="1" a="1"/>
  <c r="CW52" i="1" s="1"/>
  <c r="CW53" i="1" a="1"/>
  <c r="CW53" i="1" s="1"/>
  <c r="CW54" i="1" a="1"/>
  <c r="CW54" i="1" s="1"/>
  <c r="CW55" i="1" a="1"/>
  <c r="CW55" i="1" s="1"/>
  <c r="CW56" i="1" a="1"/>
  <c r="CW56" i="1" s="1"/>
  <c r="CW57" i="1" a="1"/>
  <c r="CW57" i="1" s="1"/>
  <c r="CW58" i="1" a="1"/>
  <c r="CW58" i="1" s="1"/>
  <c r="CW59" i="1" a="1"/>
  <c r="CW59" i="1" s="1"/>
  <c r="CW60" i="1" a="1"/>
  <c r="CW60" i="1" s="1"/>
  <c r="CW61" i="1" a="1"/>
  <c r="CW61" i="1" s="1"/>
  <c r="CW62" i="1" a="1"/>
  <c r="CW62" i="1" s="1"/>
  <c r="CW63" i="1" a="1"/>
  <c r="CW63" i="1" s="1"/>
  <c r="CW64" i="1" a="1"/>
  <c r="CW64" i="1" s="1"/>
  <c r="CW65" i="1" a="1"/>
  <c r="CW65" i="1" s="1"/>
  <c r="CW66" i="1" a="1"/>
  <c r="CW66" i="1" s="1"/>
  <c r="CW67" i="1" a="1"/>
  <c r="CW67" i="1" s="1"/>
  <c r="CW68" i="1" a="1"/>
  <c r="CW68" i="1" s="1"/>
  <c r="CW69" i="1" a="1"/>
  <c r="CW69" i="1" s="1"/>
  <c r="CW70" i="1" a="1"/>
  <c r="CW70" i="1" s="1"/>
  <c r="CW71" i="1" a="1"/>
  <c r="CW71" i="1" s="1"/>
  <c r="CW72" i="1" a="1"/>
  <c r="CW72" i="1" s="1"/>
  <c r="CW73" i="1" a="1"/>
  <c r="CW73" i="1" s="1"/>
  <c r="CW74" i="1" a="1"/>
  <c r="CW74" i="1" s="1"/>
  <c r="CW75" i="1" a="1"/>
  <c r="CW75" i="1" s="1"/>
  <c r="CW76" i="1" a="1"/>
  <c r="CW76" i="1" s="1"/>
  <c r="CW77" i="1" a="1"/>
  <c r="CW77" i="1" s="1"/>
  <c r="CW78" i="1" a="1"/>
  <c r="CW78" i="1" s="1"/>
  <c r="CW79" i="1" a="1"/>
  <c r="CW79" i="1" s="1"/>
  <c r="CW80" i="1" a="1"/>
  <c r="CW80" i="1" s="1"/>
  <c r="CW81" i="1" a="1"/>
  <c r="CW81" i="1" s="1"/>
  <c r="CW82" i="1" a="1"/>
  <c r="CW82" i="1" s="1"/>
  <c r="CW83" i="1" a="1"/>
  <c r="CW83" i="1" s="1"/>
  <c r="CW84" i="1" a="1"/>
  <c r="CW84" i="1" s="1"/>
  <c r="CW85" i="1" a="1"/>
  <c r="CW85" i="1" s="1"/>
  <c r="CW86" i="1" a="1"/>
  <c r="CW86" i="1" s="1"/>
  <c r="CW87" i="1" a="1"/>
  <c r="CW87" i="1" s="1"/>
  <c r="CW88" i="1" a="1"/>
  <c r="CW88" i="1" s="1"/>
  <c r="CW89" i="1" a="1"/>
  <c r="CW89" i="1" s="1"/>
  <c r="CV2" i="1" l="1" a="1"/>
  <c r="CV2" i="1" s="1"/>
  <c r="CV3" i="1" a="1"/>
  <c r="CV3" i="1" s="1"/>
  <c r="CV4" i="1" a="1"/>
  <c r="CV4" i="1" s="1"/>
  <c r="CV5" i="1" a="1"/>
  <c r="CV5" i="1" s="1"/>
  <c r="CV6" i="1" a="1"/>
  <c r="CV6" i="1" s="1"/>
  <c r="CV7" i="1" a="1"/>
  <c r="CV7" i="1" s="1"/>
  <c r="CV8" i="1" a="1"/>
  <c r="CV8" i="1" s="1"/>
  <c r="CV9" i="1" a="1"/>
  <c r="CV9" i="1" s="1"/>
  <c r="CV10" i="1" a="1"/>
  <c r="CV10" i="1" s="1"/>
  <c r="CV11" i="1" a="1"/>
  <c r="CV11" i="1" s="1"/>
  <c r="CV12" i="1" a="1"/>
  <c r="CV12" i="1" s="1"/>
  <c r="CV13" i="1" a="1"/>
  <c r="CV13" i="1" s="1"/>
  <c r="CV14" i="1" a="1"/>
  <c r="CV14" i="1" s="1"/>
  <c r="CV15" i="1" a="1"/>
  <c r="CV15" i="1" s="1"/>
  <c r="CV16" i="1" a="1"/>
  <c r="CV16" i="1" s="1"/>
  <c r="CV17" i="1" a="1"/>
  <c r="CV17" i="1" s="1"/>
  <c r="CV18" i="1" a="1"/>
  <c r="CV18" i="1" s="1"/>
  <c r="CV19" i="1" a="1"/>
  <c r="CV19" i="1" s="1"/>
  <c r="CV20" i="1" a="1"/>
  <c r="CV20" i="1" s="1"/>
  <c r="CV21" i="1" a="1"/>
  <c r="CV21" i="1" s="1"/>
  <c r="CV22" i="1" a="1"/>
  <c r="CV22" i="1" s="1"/>
  <c r="CV23" i="1" a="1"/>
  <c r="CV23" i="1" s="1"/>
  <c r="CV24" i="1" a="1"/>
  <c r="CV24" i="1" s="1"/>
  <c r="CV25" i="1" a="1"/>
  <c r="CV25" i="1" s="1"/>
  <c r="CV26" i="1" a="1"/>
  <c r="CV26" i="1" s="1"/>
  <c r="CV27" i="1" a="1"/>
  <c r="CV27" i="1" s="1"/>
  <c r="CV28" i="1" a="1"/>
  <c r="CV28" i="1" s="1"/>
  <c r="CV29" i="1" a="1"/>
  <c r="CV29" i="1" s="1"/>
  <c r="CV30" i="1" a="1"/>
  <c r="CV30" i="1" s="1"/>
  <c r="CV31" i="1" a="1"/>
  <c r="CV31" i="1" s="1"/>
  <c r="CV32" i="1" a="1"/>
  <c r="CV32" i="1" s="1"/>
  <c r="CV33" i="1" a="1"/>
  <c r="CV33" i="1" s="1"/>
  <c r="CV34" i="1" a="1"/>
  <c r="CV34" i="1" s="1"/>
  <c r="CV35" i="1" a="1"/>
  <c r="CV35" i="1" s="1"/>
  <c r="CV36" i="1" a="1"/>
  <c r="CV36" i="1" s="1"/>
  <c r="CV37" i="1" a="1"/>
  <c r="CV37" i="1" s="1"/>
  <c r="CV38" i="1" a="1"/>
  <c r="CV38" i="1" s="1"/>
  <c r="CV39" i="1" a="1"/>
  <c r="CV39" i="1" s="1"/>
  <c r="CV40" i="1" a="1"/>
  <c r="CV40" i="1" s="1"/>
  <c r="CV41" i="1" a="1"/>
  <c r="CV41" i="1" s="1"/>
  <c r="CV42" i="1" a="1"/>
  <c r="CV42" i="1" s="1"/>
  <c r="CV43" i="1" a="1"/>
  <c r="CV43" i="1" s="1"/>
  <c r="CV44" i="1" a="1"/>
  <c r="CV44" i="1" s="1"/>
  <c r="CV45" i="1" a="1"/>
  <c r="CV45" i="1" s="1"/>
  <c r="CV46" i="1" a="1"/>
  <c r="CV46" i="1" s="1"/>
  <c r="CV47" i="1" a="1"/>
  <c r="CV47" i="1" s="1"/>
  <c r="CV48" i="1" a="1"/>
  <c r="CV48" i="1" s="1"/>
  <c r="CV49" i="1" a="1"/>
  <c r="CV49" i="1" s="1"/>
  <c r="CV50" i="1" a="1"/>
  <c r="CV50" i="1" s="1"/>
  <c r="CV51" i="1" a="1"/>
  <c r="CV51" i="1" s="1"/>
  <c r="CV52" i="1" a="1"/>
  <c r="CV52" i="1" s="1"/>
  <c r="CV53" i="1" a="1"/>
  <c r="CV53" i="1" s="1"/>
  <c r="CV54" i="1" a="1"/>
  <c r="CV54" i="1" s="1"/>
  <c r="CV55" i="1" a="1"/>
  <c r="CV55" i="1" s="1"/>
  <c r="CV56" i="1" a="1"/>
  <c r="CV56" i="1" s="1"/>
  <c r="CV57" i="1" a="1"/>
  <c r="CV57" i="1" s="1"/>
  <c r="CV58" i="1" a="1"/>
  <c r="CV58" i="1" s="1"/>
  <c r="CV59" i="1" a="1"/>
  <c r="CV59" i="1" s="1"/>
  <c r="CV60" i="1" a="1"/>
  <c r="CV60" i="1" s="1"/>
  <c r="CV61" i="1" a="1"/>
  <c r="CV61" i="1" s="1"/>
  <c r="CV62" i="1" a="1"/>
  <c r="CV62" i="1" s="1"/>
  <c r="CV63" i="1" a="1"/>
  <c r="CV63" i="1" s="1"/>
  <c r="CV64" i="1" a="1"/>
  <c r="CV64" i="1" s="1"/>
  <c r="CV65" i="1" a="1"/>
  <c r="CV65" i="1" s="1"/>
  <c r="CV66" i="1" a="1"/>
  <c r="CV66" i="1" s="1"/>
  <c r="CV67" i="1" a="1"/>
  <c r="CV67" i="1" s="1"/>
  <c r="CV68" i="1" a="1"/>
  <c r="CV68" i="1" s="1"/>
  <c r="CV69" i="1" a="1"/>
  <c r="CV69" i="1" s="1"/>
  <c r="CV70" i="1" a="1"/>
  <c r="CV70" i="1" s="1"/>
  <c r="CV71" i="1" a="1"/>
  <c r="CV71" i="1" s="1"/>
  <c r="CV72" i="1" a="1"/>
  <c r="CV72" i="1" s="1"/>
  <c r="CV73" i="1" a="1"/>
  <c r="CV73" i="1" s="1"/>
  <c r="CV74" i="1" a="1"/>
  <c r="CV74" i="1" s="1"/>
  <c r="CV75" i="1" a="1"/>
  <c r="CV75" i="1" s="1"/>
  <c r="CV76" i="1" a="1"/>
  <c r="CV76" i="1" s="1"/>
  <c r="CV77" i="1" a="1"/>
  <c r="CV77" i="1" s="1"/>
  <c r="CV78" i="1" a="1"/>
  <c r="CV78" i="1" s="1"/>
  <c r="CV79" i="1" a="1"/>
  <c r="CV79" i="1" s="1"/>
  <c r="CV80" i="1" a="1"/>
  <c r="CV80" i="1" s="1"/>
  <c r="CV81" i="1" a="1"/>
  <c r="CV81" i="1" s="1"/>
  <c r="CV82" i="1" a="1"/>
  <c r="CV82" i="1" s="1"/>
  <c r="CV83" i="1" a="1"/>
  <c r="CV83" i="1" s="1"/>
  <c r="CV84" i="1" a="1"/>
  <c r="CV84" i="1" s="1"/>
  <c r="CV85" i="1" a="1"/>
  <c r="CV85" i="1" s="1"/>
  <c r="CV86" i="1" a="1"/>
  <c r="CV86" i="1" s="1"/>
  <c r="CV87" i="1" a="1"/>
  <c r="CV87" i="1" s="1"/>
  <c r="CV88" i="1" a="1"/>
  <c r="CV88" i="1" s="1"/>
  <c r="CV89" i="1" a="1"/>
  <c r="CV89" i="1" s="1"/>
  <c r="CD89" i="1" l="1" a="1"/>
  <c r="CD89" i="1" s="1"/>
  <c r="CO89" i="1" a="1"/>
  <c r="CO89" i="1" s="1"/>
  <c r="CO90" i="2" s="1"/>
  <c r="CF89" i="1" a="1"/>
  <c r="CF89" i="1" s="1"/>
  <c r="CE89" i="1" a="1"/>
  <c r="CE89" i="1" s="1"/>
  <c r="CM89" i="1" a="1"/>
  <c r="CM89" i="1" s="1"/>
  <c r="CM90" i="2" s="1"/>
  <c r="CU89" i="1" a="1"/>
  <c r="CU89" i="1" s="1"/>
  <c r="CJ89" i="1" a="1"/>
  <c r="CJ89" i="1" s="1"/>
  <c r="CJ90" i="2" s="1"/>
  <c r="CT89" i="1" a="1"/>
  <c r="CT89" i="1" s="1"/>
  <c r="CN89" i="1" a="1"/>
  <c r="CN89" i="1" s="1"/>
  <c r="CN90" i="2" s="1"/>
  <c r="CI89" i="1" a="1"/>
  <c r="CI89" i="1" s="1"/>
  <c r="CS89" i="1" a="1"/>
  <c r="CS89" i="1" s="1"/>
  <c r="CS90" i="2" s="1"/>
  <c r="CR89" i="1" a="1"/>
  <c r="CR89" i="1" s="1"/>
  <c r="CR90" i="2" s="1"/>
  <c r="CP89" i="1" a="1"/>
  <c r="CP89" i="1" s="1"/>
  <c r="CP90" i="2" s="1"/>
  <c r="CK89" i="1" a="1"/>
  <c r="CK89" i="1" s="1"/>
  <c r="CK90" i="2" s="1"/>
  <c r="CH89" i="1" a="1"/>
  <c r="CH89" i="1" s="1"/>
  <c r="CL89" i="1" a="1"/>
  <c r="CL89" i="1" s="1"/>
  <c r="CL90" i="2" s="1"/>
  <c r="CC89" i="1" a="1"/>
  <c r="CC89" i="1" s="1"/>
  <c r="CQ89" i="1" a="1"/>
  <c r="CQ89" i="1" s="1"/>
  <c r="CQ90" i="2" s="1"/>
  <c r="CG89" i="1" a="1"/>
  <c r="CG89" i="1" s="1"/>
  <c r="BT89" i="1" a="1"/>
  <c r="BT89" i="1" s="1"/>
  <c r="BG89" i="1" a="1"/>
  <c r="BG89" i="1" s="1"/>
  <c r="BR89" i="1" a="1"/>
  <c r="BR89" i="1" s="1"/>
  <c r="BU89" i="1" a="1"/>
  <c r="BU89" i="1" s="1"/>
  <c r="BI89" i="1" a="1"/>
  <c r="BI89" i="1" s="1"/>
  <c r="BH89" i="1" a="1"/>
  <c r="BH89" i="1" s="1"/>
  <c r="BF89" i="1" a="1"/>
  <c r="BF89" i="1" s="1"/>
  <c r="BS89" i="1" a="1"/>
  <c r="BS89" i="1" s="1"/>
  <c r="AW89" i="1" a="1"/>
  <c r="AW89" i="1" s="1"/>
  <c r="BD89" i="1" a="1"/>
  <c r="BD89" i="1" s="1"/>
  <c r="BP89" i="1" a="1"/>
  <c r="BP89" i="1" s="1"/>
  <c r="AZ89" i="1" a="1"/>
  <c r="AZ89" i="1" s="1"/>
  <c r="BW89" i="1" a="1"/>
  <c r="BW89" i="1" s="1"/>
  <c r="BE89" i="1" a="1"/>
  <c r="BE89" i="1" s="1"/>
  <c r="CB89" i="1" a="1"/>
  <c r="CB89" i="1" s="1"/>
  <c r="CA89" i="1" a="1"/>
  <c r="CA89" i="1" s="1"/>
  <c r="BZ89" i="1" a="1"/>
  <c r="BZ89" i="1" s="1"/>
  <c r="BQ89" i="1" a="1"/>
  <c r="BQ89" i="1" s="1"/>
  <c r="BO89" i="1" a="1"/>
  <c r="BO89" i="1" s="1"/>
  <c r="BB89" i="1" a="1"/>
  <c r="BB89" i="1" s="1"/>
  <c r="BK89" i="1" a="1"/>
  <c r="BK89" i="1" s="1"/>
  <c r="AY89" i="1" a="1"/>
  <c r="AY89" i="1" s="1"/>
  <c r="BN89" i="1" a="1"/>
  <c r="BN89" i="1" s="1"/>
  <c r="BL89" i="1" a="1"/>
  <c r="BL89" i="1" s="1"/>
  <c r="BM89" i="1" a="1"/>
  <c r="BM89" i="1" s="1"/>
  <c r="BJ89" i="1" a="1"/>
  <c r="BJ89" i="1" s="1"/>
  <c r="BY89" i="1" a="1"/>
  <c r="BY89" i="1" s="1"/>
  <c r="BV89" i="1" a="1"/>
  <c r="BV89" i="1" s="1"/>
  <c r="BC89" i="1" a="1"/>
  <c r="BC89" i="1" s="1"/>
  <c r="AX89" i="1" a="1"/>
  <c r="AX89" i="1" s="1"/>
  <c r="BX89" i="1" a="1"/>
  <c r="BX89" i="1" s="1"/>
  <c r="BA89" i="1" a="1"/>
  <c r="BA89" i="1" s="1"/>
  <c r="AU89" i="1" a="1"/>
  <c r="AU89" i="1" s="1"/>
  <c r="AC89" i="1" a="1"/>
  <c r="AC89" i="1" s="1"/>
  <c r="AS89" i="1" a="1"/>
  <c r="AS89" i="1" s="1"/>
  <c r="AM89" i="1" a="1"/>
  <c r="AM89" i="1" s="1"/>
  <c r="X89" i="1" a="1"/>
  <c r="X89" i="1" s="1"/>
  <c r="AQ89" i="1" a="1"/>
  <c r="AQ89" i="1" s="1"/>
  <c r="AP89" i="1" a="1"/>
  <c r="AP89" i="1" s="1"/>
  <c r="AO89" i="1" a="1"/>
  <c r="AO89" i="1" s="1"/>
  <c r="AN89" i="1" a="1"/>
  <c r="AN89" i="1" s="1"/>
  <c r="AF89" i="1" a="1"/>
  <c r="AF89" i="1" s="1"/>
  <c r="AJ89" i="1" a="1"/>
  <c r="AJ89" i="1" s="1"/>
  <c r="AK89" i="1" a="1"/>
  <c r="AK89" i="1" s="1"/>
  <c r="AH89" i="1" a="1"/>
  <c r="AH89" i="1" s="1"/>
  <c r="AA89" i="1" a="1"/>
  <c r="AA89" i="1" s="1"/>
  <c r="AI89" i="1" a="1"/>
  <c r="AI89" i="1" s="1"/>
  <c r="AG89" i="1" a="1"/>
  <c r="AG89" i="1" s="1"/>
  <c r="AE89" i="1" a="1"/>
  <c r="AE89" i="1" s="1"/>
  <c r="AD89" i="1" a="1"/>
  <c r="AD89" i="1" s="1"/>
  <c r="Y89" i="1" a="1"/>
  <c r="Y89" i="1" s="1"/>
  <c r="W89" i="1" a="1"/>
  <c r="W89" i="1" s="1"/>
  <c r="V89" i="1" a="1"/>
  <c r="V89" i="1" s="1"/>
  <c r="S89" i="1" a="1"/>
  <c r="S89" i="1" s="1"/>
  <c r="R89" i="1" a="1"/>
  <c r="R89" i="1" s="1"/>
  <c r="U89" i="1" a="1"/>
  <c r="U89" i="1" s="1"/>
  <c r="T89" i="1" a="1"/>
  <c r="T89" i="1" s="1"/>
  <c r="AT89" i="1" a="1"/>
  <c r="AT89" i="1" s="1"/>
  <c r="Q89" i="1" a="1"/>
  <c r="Q89" i="1" s="1"/>
  <c r="AR89" i="1" a="1"/>
  <c r="AR89" i="1" s="1"/>
  <c r="AB89" i="1" a="1"/>
  <c r="AB89" i="1" s="1"/>
  <c r="Z89" i="1" a="1"/>
  <c r="Z89" i="1" s="1"/>
  <c r="AL89" i="1" a="1"/>
  <c r="AL89" i="1" s="1"/>
  <c r="AV89" i="1" a="1"/>
  <c r="AV89" i="1" s="1"/>
  <c r="CN88" i="1" a="1"/>
  <c r="CN88" i="1" s="1"/>
  <c r="CN89" i="2" s="1"/>
  <c r="CF88" i="1" a="1"/>
  <c r="CF88" i="1" s="1"/>
  <c r="CL88" i="1" a="1"/>
  <c r="CL88" i="1" s="1"/>
  <c r="CL89" i="2" s="1"/>
  <c r="CO88" i="1" a="1"/>
  <c r="CO88" i="1" s="1"/>
  <c r="CO89" i="2" s="1"/>
  <c r="M89" i="1" a="1"/>
  <c r="M89" i="1" s="1"/>
  <c r="F89" i="1" a="1"/>
  <c r="F89" i="1" s="1"/>
  <c r="E89" i="1" a="1"/>
  <c r="E89" i="1" s="1"/>
  <c r="CS88" i="1" a="1"/>
  <c r="CS88" i="1" s="1"/>
  <c r="CS89" i="2" s="1"/>
  <c r="CR88" i="1" a="1"/>
  <c r="CR88" i="1" s="1"/>
  <c r="CR89" i="2" s="1"/>
  <c r="CM88" i="1" a="1"/>
  <c r="CM88" i="1" s="1"/>
  <c r="CM89" i="2" s="1"/>
  <c r="CJ88" i="1" a="1"/>
  <c r="CJ88" i="1" s="1"/>
  <c r="CJ89" i="2" s="1"/>
  <c r="CT88" i="1" a="1"/>
  <c r="CT88" i="1" s="1"/>
  <c r="CQ88" i="1" a="1"/>
  <c r="CQ88" i="1" s="1"/>
  <c r="CQ89" i="2" s="1"/>
  <c r="P89" i="1" a="1"/>
  <c r="P89" i="1" s="1"/>
  <c r="J89" i="1" a="1"/>
  <c r="J89" i="1" s="1"/>
  <c r="O89" i="1" a="1"/>
  <c r="O89" i="1" s="1"/>
  <c r="N89" i="1" a="1"/>
  <c r="N89" i="1" s="1"/>
  <c r="I89" i="1" a="1"/>
  <c r="I89" i="1" s="1"/>
  <c r="CH88" i="1" a="1"/>
  <c r="CH88" i="1" s="1"/>
  <c r="L89" i="1" a="1"/>
  <c r="L89" i="1" s="1"/>
  <c r="K89" i="1" a="1"/>
  <c r="K89" i="1" s="1"/>
  <c r="H89" i="1" a="1"/>
  <c r="H89" i="1" s="1"/>
  <c r="CE88" i="1" a="1"/>
  <c r="CE88" i="1" s="1"/>
  <c r="C89" i="1" a="1"/>
  <c r="C89" i="1" s="1"/>
  <c r="CK88" i="1" a="1"/>
  <c r="CK88" i="1" s="1"/>
  <c r="CK89" i="2" s="1"/>
  <c r="B89" i="1" a="1"/>
  <c r="B89" i="1" s="1"/>
  <c r="G89" i="1" a="1"/>
  <c r="G89" i="1" s="1"/>
  <c r="CI88" i="1" a="1"/>
  <c r="CI88" i="1" s="1"/>
  <c r="CP88" i="1" a="1"/>
  <c r="CP88" i="1" s="1"/>
  <c r="CP89" i="2" s="1"/>
  <c r="D89" i="1" a="1"/>
  <c r="D89" i="1" s="1"/>
  <c r="CU88" i="1" a="1"/>
  <c r="CU88" i="1" s="1"/>
  <c r="CG88" i="1" a="1"/>
  <c r="CG88" i="1" s="1"/>
  <c r="BD88" i="1" a="1"/>
  <c r="BD88" i="1" s="1"/>
  <c r="BK88" i="1" a="1"/>
  <c r="BK88" i="1" s="1"/>
  <c r="BY88" i="1" a="1"/>
  <c r="BY88" i="1" s="1"/>
  <c r="BX88" i="1" a="1"/>
  <c r="BX88" i="1" s="1"/>
  <c r="BW88" i="1" a="1"/>
  <c r="BW88" i="1" s="1"/>
  <c r="BS88" i="1" a="1"/>
  <c r="BS88" i="1" s="1"/>
  <c r="BM88" i="1" a="1"/>
  <c r="BM88" i="1" s="1"/>
  <c r="BG88" i="1" a="1"/>
  <c r="BG88" i="1" s="1"/>
  <c r="AZ88" i="1" a="1"/>
  <c r="AZ88" i="1" s="1"/>
  <c r="BE88" i="1" a="1"/>
  <c r="BE88" i="1" s="1"/>
  <c r="AY88" i="1" a="1"/>
  <c r="AY88" i="1" s="1"/>
  <c r="BB88" i="1" a="1"/>
  <c r="BB88" i="1" s="1"/>
  <c r="BC88" i="1" a="1"/>
  <c r="BC88" i="1" s="1"/>
  <c r="BF88" i="1" a="1"/>
  <c r="BF88" i="1" s="1"/>
  <c r="BU88" i="1" a="1"/>
  <c r="BU88" i="1" s="1"/>
  <c r="BP88" i="1" a="1"/>
  <c r="BP88" i="1" s="1"/>
  <c r="BL88" i="1" a="1"/>
  <c r="BL88" i="1" s="1"/>
  <c r="BO88" i="1" a="1"/>
  <c r="BO88" i="1" s="1"/>
  <c r="BR88" i="1" a="1"/>
  <c r="BR88" i="1" s="1"/>
  <c r="BQ88" i="1" a="1"/>
  <c r="BQ88" i="1" s="1"/>
  <c r="BN88" i="1" a="1"/>
  <c r="BN88" i="1" s="1"/>
  <c r="BJ88" i="1" a="1"/>
  <c r="BJ88" i="1" s="1"/>
  <c r="BH88" i="1" a="1"/>
  <c r="BH88" i="1" s="1"/>
  <c r="BI88" i="1" a="1"/>
  <c r="BI88" i="1" s="1"/>
  <c r="CD88" i="1" a="1"/>
  <c r="CD88" i="1" s="1"/>
  <c r="CC88" i="1" a="1"/>
  <c r="CC88" i="1" s="1"/>
  <c r="BT88" i="1" a="1"/>
  <c r="BT88" i="1" s="1"/>
  <c r="BA88" i="1" a="1"/>
  <c r="BA88" i="1" s="1"/>
  <c r="CB88" i="1" a="1"/>
  <c r="CB88" i="1" s="1"/>
  <c r="CA88" i="1" a="1"/>
  <c r="CA88" i="1" s="1"/>
  <c r="BZ88" i="1" a="1"/>
  <c r="BZ88" i="1" s="1"/>
  <c r="BV88" i="1" a="1"/>
  <c r="BV88" i="1" s="1"/>
  <c r="AF88" i="1" a="1"/>
  <c r="AF88" i="1" s="1"/>
  <c r="AA88" i="1" a="1"/>
  <c r="AA88" i="1" s="1"/>
  <c r="T88" i="1" a="1"/>
  <c r="T88" i="1" s="1"/>
  <c r="AO88" i="1" a="1"/>
  <c r="AO88" i="1" s="1"/>
  <c r="AL88" i="1" a="1"/>
  <c r="AL88" i="1" s="1"/>
  <c r="AJ88" i="1" a="1"/>
  <c r="AJ88" i="1" s="1"/>
  <c r="AE88" i="1" a="1"/>
  <c r="AE88" i="1" s="1"/>
  <c r="AB88" i="1" a="1"/>
  <c r="AB88" i="1" s="1"/>
  <c r="AN88" i="1" a="1"/>
  <c r="AN88" i="1" s="1"/>
  <c r="AI88" i="1" a="1"/>
  <c r="AI88" i="1" s="1"/>
  <c r="Y88" i="1" a="1"/>
  <c r="Y88" i="1" s="1"/>
  <c r="X88" i="1" a="1"/>
  <c r="X88" i="1" s="1"/>
  <c r="AG88" i="1" a="1"/>
  <c r="AG88" i="1" s="1"/>
  <c r="W88" i="1" a="1"/>
  <c r="W88" i="1" s="1"/>
  <c r="AC88" i="1" a="1"/>
  <c r="AC88" i="1" s="1"/>
  <c r="AX88" i="1" a="1"/>
  <c r="AX88" i="1" s="1"/>
  <c r="AW88" i="1" a="1"/>
  <c r="AW88" i="1" s="1"/>
  <c r="AM88" i="1" a="1"/>
  <c r="AM88" i="1" s="1"/>
  <c r="AV88" i="1" a="1"/>
  <c r="AV88" i="1" s="1"/>
  <c r="AU88" i="1" a="1"/>
  <c r="AU88" i="1" s="1"/>
  <c r="S88" i="1" a="1"/>
  <c r="S88" i="1" s="1"/>
  <c r="AT88" i="1" a="1"/>
  <c r="AT88" i="1" s="1"/>
  <c r="AP88" i="1" a="1"/>
  <c r="AP88" i="1" s="1"/>
  <c r="AK88" i="1" a="1"/>
  <c r="AK88" i="1" s="1"/>
  <c r="AS88" i="1" a="1"/>
  <c r="AS88" i="1" s="1"/>
  <c r="U88" i="1" a="1"/>
  <c r="U88" i="1" s="1"/>
  <c r="AH88" i="1" a="1"/>
  <c r="AH88" i="1" s="1"/>
  <c r="Z88" i="1" a="1"/>
  <c r="Z88" i="1" s="1"/>
  <c r="AQ88" i="1" a="1"/>
  <c r="AQ88" i="1" s="1"/>
  <c r="V88" i="1" a="1"/>
  <c r="V88" i="1" s="1"/>
  <c r="AR88" i="1" a="1"/>
  <c r="AR88" i="1" s="1"/>
  <c r="AD88" i="1" a="1"/>
  <c r="AD88" i="1" s="1"/>
  <c r="CR87" i="1" a="1"/>
  <c r="CR87" i="1" s="1"/>
  <c r="CR88" i="2" s="1"/>
  <c r="CP87" i="1" a="1"/>
  <c r="CP87" i="1" s="1"/>
  <c r="CP88" i="2" s="1"/>
  <c r="P88" i="1" a="1"/>
  <c r="P88" i="1" s="1"/>
  <c r="N88" i="1" a="1"/>
  <c r="N88" i="1" s="1"/>
  <c r="H88" i="1" a="1"/>
  <c r="H88" i="1" s="1"/>
  <c r="L88" i="1" a="1"/>
  <c r="L88" i="1" s="1"/>
  <c r="K88" i="1" a="1"/>
  <c r="K88" i="1" s="1"/>
  <c r="J88" i="1" a="1"/>
  <c r="J88" i="1" s="1"/>
  <c r="CU87" i="1" a="1"/>
  <c r="CU87" i="1" s="1"/>
  <c r="CN87" i="1" a="1"/>
  <c r="CN87" i="1" s="1"/>
  <c r="CN88" i="2" s="1"/>
  <c r="E88" i="1" a="1"/>
  <c r="E88" i="1" s="1"/>
  <c r="I88" i="1" a="1"/>
  <c r="I88" i="1" s="1"/>
  <c r="F88" i="1" a="1"/>
  <c r="F88" i="1" s="1"/>
  <c r="C88" i="1" a="1"/>
  <c r="C88" i="1" s="1"/>
  <c r="D88" i="1" a="1"/>
  <c r="D88" i="1" s="1"/>
  <c r="B88" i="1" a="1"/>
  <c r="B88" i="1" s="1"/>
  <c r="CL87" i="1" a="1"/>
  <c r="CL87" i="1" s="1"/>
  <c r="CL88" i="2" s="1"/>
  <c r="CT87" i="1" a="1"/>
  <c r="CT87" i="1" s="1"/>
  <c r="CH87" i="1" a="1"/>
  <c r="CH87" i="1" s="1"/>
  <c r="CG87" i="1" a="1"/>
  <c r="CG87" i="1" s="1"/>
  <c r="CK87" i="1" a="1"/>
  <c r="CK87" i="1" s="1"/>
  <c r="CK88" i="2" s="1"/>
  <c r="CI87" i="1" a="1"/>
  <c r="CI87" i="1" s="1"/>
  <c r="CM87" i="1" a="1"/>
  <c r="CM87" i="1" s="1"/>
  <c r="CM88" i="2" s="1"/>
  <c r="CS87" i="1" a="1"/>
  <c r="CS87" i="1" s="1"/>
  <c r="CS88" i="2" s="1"/>
  <c r="R88" i="1" a="1"/>
  <c r="R88" i="1" s="1"/>
  <c r="O88" i="1" a="1"/>
  <c r="O88" i="1" s="1"/>
  <c r="CO87" i="1" a="1"/>
  <c r="CO87" i="1" s="1"/>
  <c r="CO88" i="2" s="1"/>
  <c r="M88" i="1" a="1"/>
  <c r="M88" i="1" s="1"/>
  <c r="CQ87" i="1" a="1"/>
  <c r="CQ87" i="1" s="1"/>
  <c r="CQ88" i="2" s="1"/>
  <c r="CJ87" i="1" a="1"/>
  <c r="CJ87" i="1" s="1"/>
  <c r="CJ88" i="2" s="1"/>
  <c r="G88" i="1" a="1"/>
  <c r="G88" i="1" s="1"/>
  <c r="Q88" i="1" a="1"/>
  <c r="Q88" i="1" s="1"/>
  <c r="CF87" i="1" a="1"/>
  <c r="CF87" i="1" s="1"/>
  <c r="BU87" i="1" a="1"/>
  <c r="BU87" i="1" s="1"/>
  <c r="CE87" i="1" a="1"/>
  <c r="CE87" i="1" s="1"/>
  <c r="BA87" i="1" a="1"/>
  <c r="BA87" i="1" s="1"/>
  <c r="BT87" i="1" a="1"/>
  <c r="BT87" i="1" s="1"/>
  <c r="CD87" i="1" a="1"/>
  <c r="CD87" i="1" s="1"/>
  <c r="BD87" i="1" a="1"/>
  <c r="BD87" i="1" s="1"/>
  <c r="BB87" i="1" a="1"/>
  <c r="BB87" i="1" s="1"/>
  <c r="CC87" i="1" a="1"/>
  <c r="CC87" i="1" s="1"/>
  <c r="CA87" i="1" a="1"/>
  <c r="CA87" i="1" s="1"/>
  <c r="BC87" i="1" a="1"/>
  <c r="BC87" i="1" s="1"/>
  <c r="BF87" i="1" a="1"/>
  <c r="BF87" i="1" s="1"/>
  <c r="BR87" i="1" a="1"/>
  <c r="BR87" i="1" s="1"/>
  <c r="BZ87" i="1" a="1"/>
  <c r="BZ87" i="1" s="1"/>
  <c r="BY87" i="1" a="1"/>
  <c r="BY87" i="1" s="1"/>
  <c r="BK87" i="1" a="1"/>
  <c r="BK87" i="1" s="1"/>
  <c r="BJ87" i="1" a="1"/>
  <c r="BJ87" i="1" s="1"/>
  <c r="BN87" i="1" a="1"/>
  <c r="BN87" i="1" s="1"/>
  <c r="BH87" i="1" a="1"/>
  <c r="BH87" i="1" s="1"/>
  <c r="CB87" i="1" a="1"/>
  <c r="CB87" i="1" s="1"/>
  <c r="BW87" i="1" a="1"/>
  <c r="BW87" i="1" s="1"/>
  <c r="BG87" i="1" a="1"/>
  <c r="BG87" i="1" s="1"/>
  <c r="BE87" i="1" a="1"/>
  <c r="BE87" i="1" s="1"/>
  <c r="BX87" i="1" a="1"/>
  <c r="BX87" i="1" s="1"/>
  <c r="BL87" i="1" a="1"/>
  <c r="BL87" i="1" s="1"/>
  <c r="BP87" i="1" a="1"/>
  <c r="BP87" i="1" s="1"/>
  <c r="BV87" i="1" a="1"/>
  <c r="BV87" i="1" s="1"/>
  <c r="BS87" i="1" a="1"/>
  <c r="BS87" i="1" s="1"/>
  <c r="BM87" i="1" a="1"/>
  <c r="BM87" i="1" s="1"/>
  <c r="BQ87" i="1" a="1"/>
  <c r="BQ87" i="1" s="1"/>
  <c r="BI87" i="1" a="1"/>
  <c r="BI87" i="1" s="1"/>
  <c r="BO87" i="1" a="1"/>
  <c r="BO87" i="1" s="1"/>
  <c r="AW87" i="1" a="1"/>
  <c r="AW87" i="1" s="1"/>
  <c r="AP87" i="1" a="1"/>
  <c r="AP87" i="1" s="1"/>
  <c r="AU87" i="1" a="1"/>
  <c r="AU87" i="1" s="1"/>
  <c r="AK87" i="1" a="1"/>
  <c r="AK87" i="1" s="1"/>
  <c r="AB87" i="1" a="1"/>
  <c r="AB87" i="1" s="1"/>
  <c r="AV87" i="1" a="1"/>
  <c r="AV87" i="1" s="1"/>
  <c r="AT87" i="1" a="1"/>
  <c r="AT87" i="1" s="1"/>
  <c r="AQ87" i="1" a="1"/>
  <c r="AQ87" i="1" s="1"/>
  <c r="AO87" i="1" a="1"/>
  <c r="AO87" i="1" s="1"/>
  <c r="AN87" i="1" a="1"/>
  <c r="AN87" i="1" s="1"/>
  <c r="AL87" i="1" a="1"/>
  <c r="AL87" i="1" s="1"/>
  <c r="Z87" i="1" a="1"/>
  <c r="Z87" i="1" s="1"/>
  <c r="AJ87" i="1" a="1"/>
  <c r="AJ87" i="1" s="1"/>
  <c r="AI87" i="1" a="1"/>
  <c r="AI87" i="1" s="1"/>
  <c r="W87" i="1" a="1"/>
  <c r="W87" i="1" s="1"/>
  <c r="AH87" i="1" a="1"/>
  <c r="AH87" i="1" s="1"/>
  <c r="AA87" i="1" a="1"/>
  <c r="AA87" i="1" s="1"/>
  <c r="V87" i="1" a="1"/>
  <c r="V87" i="1" s="1"/>
  <c r="AF87" i="1" a="1"/>
  <c r="AF87" i="1" s="1"/>
  <c r="AE87" i="1" a="1"/>
  <c r="AE87" i="1" s="1"/>
  <c r="AC87" i="1" a="1"/>
  <c r="AC87" i="1" s="1"/>
  <c r="X87" i="1" a="1"/>
  <c r="X87" i="1" s="1"/>
  <c r="U87" i="1" a="1"/>
  <c r="U87" i="1" s="1"/>
  <c r="Y87" i="1" a="1"/>
  <c r="Y87" i="1" s="1"/>
  <c r="AG87" i="1" a="1"/>
  <c r="AG87" i="1" s="1"/>
  <c r="AZ87" i="1" a="1"/>
  <c r="AZ87" i="1" s="1"/>
  <c r="AD87" i="1" a="1"/>
  <c r="AD87" i="1" s="1"/>
  <c r="AY87" i="1" a="1"/>
  <c r="AY87" i="1" s="1"/>
  <c r="AX87" i="1" a="1"/>
  <c r="AX87" i="1" s="1"/>
  <c r="AM87" i="1" a="1"/>
  <c r="AM87" i="1" s="1"/>
  <c r="AS87" i="1" a="1"/>
  <c r="AS87" i="1" s="1"/>
  <c r="AR87" i="1" a="1"/>
  <c r="AR87" i="1" s="1"/>
  <c r="BA86" i="1" a="1"/>
  <c r="BA86" i="1" s="1"/>
  <c r="AV86" i="1" a="1"/>
  <c r="AV86" i="1" s="1"/>
  <c r="AM86" i="1" a="1"/>
  <c r="AM86" i="1" s="1"/>
  <c r="AZ86" i="1" a="1"/>
  <c r="AZ86" i="1" s="1"/>
  <c r="AY86" i="1" a="1"/>
  <c r="AY86" i="1" s="1"/>
  <c r="AW86" i="1" a="1"/>
  <c r="AW86" i="1" s="1"/>
  <c r="AT86" i="1" a="1"/>
  <c r="AT86" i="1" s="1"/>
  <c r="AS86" i="1" a="1"/>
  <c r="AS86" i="1" s="1"/>
  <c r="AR86" i="1" a="1"/>
  <c r="AR86" i="1" s="1"/>
  <c r="AL86" i="1" a="1"/>
  <c r="AL86" i="1" s="1"/>
  <c r="AQ86" i="1" a="1"/>
  <c r="AQ86" i="1" s="1"/>
  <c r="AP86" i="1" a="1"/>
  <c r="AP86" i="1" s="1"/>
  <c r="AN86" i="1" a="1"/>
  <c r="AN86" i="1" s="1"/>
  <c r="AU86" i="1" a="1"/>
  <c r="AU86" i="1" s="1"/>
  <c r="AO86" i="1" a="1"/>
  <c r="AO86" i="1" s="1"/>
  <c r="AX86" i="1" a="1"/>
  <c r="AX86" i="1" s="1"/>
  <c r="BB86" i="1" a="1"/>
  <c r="BB86" i="1" s="1"/>
  <c r="AA86" i="1" a="1"/>
  <c r="AA86" i="1" s="1"/>
  <c r="T86" i="1" a="1"/>
  <c r="T86" i="1" s="1"/>
  <c r="AD86" i="1" a="1"/>
  <c r="AD86" i="1" s="1"/>
  <c r="Z86" i="1" a="1"/>
  <c r="Z86" i="1" s="1"/>
  <c r="W86" i="1" a="1"/>
  <c r="W86" i="1" s="1"/>
  <c r="AC86" i="1" a="1"/>
  <c r="AC86" i="1" s="1"/>
  <c r="AB86" i="1" a="1"/>
  <c r="AB86" i="1" s="1"/>
  <c r="X86" i="1" a="1"/>
  <c r="X86" i="1" s="1"/>
  <c r="Q86" i="1" a="1"/>
  <c r="Q86" i="1" s="1"/>
  <c r="Y86" i="1" a="1"/>
  <c r="Y86" i="1" s="1"/>
  <c r="K86" i="1" a="1"/>
  <c r="K86" i="1" s="1"/>
  <c r="V86" i="1" a="1"/>
  <c r="V86" i="1" s="1"/>
  <c r="U86" i="1" a="1"/>
  <c r="U86" i="1" s="1"/>
  <c r="S86" i="1" a="1"/>
  <c r="S86" i="1" s="1"/>
  <c r="P86" i="1" a="1"/>
  <c r="P86" i="1" s="1"/>
  <c r="N86" i="1" a="1"/>
  <c r="N86" i="1" s="1"/>
  <c r="J86" i="1" a="1"/>
  <c r="J86" i="1" s="1"/>
  <c r="M86" i="1" a="1"/>
  <c r="M86" i="1" s="1"/>
  <c r="O86" i="1" a="1"/>
  <c r="O86" i="1" s="1"/>
  <c r="L86" i="1" a="1"/>
  <c r="L86" i="1" s="1"/>
  <c r="I86" i="1" a="1"/>
  <c r="I86" i="1" s="1"/>
  <c r="H86" i="1" a="1"/>
  <c r="H86" i="1" s="1"/>
  <c r="F86" i="1" a="1"/>
  <c r="F86" i="1" s="1"/>
  <c r="G86" i="1" a="1"/>
  <c r="G86" i="1" s="1"/>
  <c r="AK86" i="1" a="1"/>
  <c r="AK86" i="1" s="1"/>
  <c r="AJ86" i="1" a="1"/>
  <c r="AJ86" i="1" s="1"/>
  <c r="R86" i="1" a="1"/>
  <c r="R86" i="1" s="1"/>
  <c r="AI86" i="1" a="1"/>
  <c r="AI86" i="1" s="1"/>
  <c r="AH86" i="1" a="1"/>
  <c r="AH86" i="1" s="1"/>
  <c r="AE86" i="1" a="1"/>
  <c r="AE86" i="1" s="1"/>
  <c r="AG86" i="1" a="1"/>
  <c r="AG86" i="1" s="1"/>
  <c r="AF86" i="1" a="1"/>
  <c r="AF86" i="1" s="1"/>
  <c r="CG85" i="1" a="1"/>
  <c r="CG85" i="1" s="1"/>
  <c r="CU85" i="1" a="1"/>
  <c r="CU85" i="1" s="1"/>
  <c r="CT85" i="1" a="1"/>
  <c r="CT85" i="1" s="1"/>
  <c r="CR85" i="1" a="1"/>
  <c r="CR85" i="1" s="1"/>
  <c r="CR86" i="2" s="1"/>
  <c r="BY85" i="1" a="1"/>
  <c r="BY85" i="1" s="1"/>
  <c r="BW85" i="1" a="1"/>
  <c r="BW85" i="1" s="1"/>
  <c r="CP85" i="1" a="1"/>
  <c r="CP85" i="1" s="1"/>
  <c r="CP86" i="2" s="1"/>
  <c r="CL85" i="1" a="1"/>
  <c r="CL85" i="1" s="1"/>
  <c r="CL86" i="2" s="1"/>
  <c r="CJ85" i="1" a="1"/>
  <c r="CJ85" i="1" s="1"/>
  <c r="CJ86" i="2" s="1"/>
  <c r="CE85" i="1" a="1"/>
  <c r="CE85" i="1" s="1"/>
  <c r="CB85" i="1" a="1"/>
  <c r="CB85" i="1" s="1"/>
  <c r="BV85" i="1" a="1"/>
  <c r="BV85" i="1" s="1"/>
  <c r="CO85" i="1" a="1"/>
  <c r="CO85" i="1" s="1"/>
  <c r="CO86" i="2" s="1"/>
  <c r="BT85" i="1" a="1"/>
  <c r="BT85" i="1" s="1"/>
  <c r="CA85" i="1" a="1"/>
  <c r="CA85" i="1" s="1"/>
  <c r="CN85" i="1" a="1"/>
  <c r="CN85" i="1" s="1"/>
  <c r="CN86" i="2" s="1"/>
  <c r="CM85" i="1" a="1"/>
  <c r="CM85" i="1" s="1"/>
  <c r="CM86" i="2" s="1"/>
  <c r="BZ85" i="1" a="1"/>
  <c r="BZ85" i="1" s="1"/>
  <c r="CI85" i="1" a="1"/>
  <c r="CI85" i="1" s="1"/>
  <c r="CH85" i="1" a="1"/>
  <c r="CH85" i="1" s="1"/>
  <c r="CK85" i="1" a="1"/>
  <c r="CK85" i="1" s="1"/>
  <c r="CK86" i="2" s="1"/>
  <c r="E86" i="1" a="1"/>
  <c r="E86" i="1" s="1"/>
  <c r="CC85" i="1" a="1"/>
  <c r="CC85" i="1" s="1"/>
  <c r="BX85" i="1" a="1"/>
  <c r="BX85" i="1" s="1"/>
  <c r="D86" i="1" a="1"/>
  <c r="D86" i="1" s="1"/>
  <c r="CS85" i="1" a="1"/>
  <c r="CS85" i="1" s="1"/>
  <c r="CS86" i="2" s="1"/>
  <c r="CQ85" i="1" a="1"/>
  <c r="CQ85" i="1" s="1"/>
  <c r="CQ86" i="2" s="1"/>
  <c r="BU85" i="1" a="1"/>
  <c r="BU85" i="1" s="1"/>
  <c r="CF85" i="1" a="1"/>
  <c r="CF85" i="1" s="1"/>
  <c r="CD85" i="1" a="1"/>
  <c r="CD85" i="1" s="1"/>
  <c r="C86" i="1" a="1"/>
  <c r="C86" i="1" s="1"/>
  <c r="B86" i="1" a="1"/>
  <c r="B86" i="1" s="1"/>
  <c r="BN85" i="1" a="1"/>
  <c r="BN85" i="1" s="1"/>
  <c r="BB85" i="1" a="1"/>
  <c r="BB85" i="1" s="1"/>
  <c r="BG85" i="1" a="1"/>
  <c r="BG85" i="1" s="1"/>
  <c r="BD85" i="1" a="1"/>
  <c r="BD85" i="1" s="1"/>
  <c r="AP85" i="1" a="1"/>
  <c r="AP85" i="1" s="1"/>
  <c r="BC85" i="1" a="1"/>
  <c r="BC85" i="1" s="1"/>
  <c r="AZ85" i="1" a="1"/>
  <c r="AZ85" i="1" s="1"/>
  <c r="AY85" i="1" a="1"/>
  <c r="AY85" i="1" s="1"/>
  <c r="AV85" i="1" a="1"/>
  <c r="AV85" i="1" s="1"/>
  <c r="AS85" i="1" a="1"/>
  <c r="AS85" i="1" s="1"/>
  <c r="BL85" i="1" a="1"/>
  <c r="BL85" i="1" s="1"/>
  <c r="BK85" i="1" a="1"/>
  <c r="BK85" i="1" s="1"/>
  <c r="BS85" i="1" a="1"/>
  <c r="BS85" i="1" s="1"/>
  <c r="BJ85" i="1" a="1"/>
  <c r="BJ85" i="1" s="1"/>
  <c r="AR85" i="1" a="1"/>
  <c r="AR85" i="1" s="1"/>
  <c r="BR85" i="1" a="1"/>
  <c r="BR85" i="1" s="1"/>
  <c r="BQ85" i="1" a="1"/>
  <c r="BQ85" i="1" s="1"/>
  <c r="AN85" i="1" a="1"/>
  <c r="AN85" i="1" s="1"/>
  <c r="BP85" i="1" a="1"/>
  <c r="BP85" i="1" s="1"/>
  <c r="BF85" i="1" a="1"/>
  <c r="BF85" i="1" s="1"/>
  <c r="AX85" i="1" a="1"/>
  <c r="AX85" i="1" s="1"/>
  <c r="AQ85" i="1" a="1"/>
  <c r="AQ85" i="1" s="1"/>
  <c r="AT85" i="1" a="1"/>
  <c r="AT85" i="1" s="1"/>
  <c r="BM85" i="1" a="1"/>
  <c r="BM85" i="1" s="1"/>
  <c r="BH85" i="1" a="1"/>
  <c r="BH85" i="1" s="1"/>
  <c r="BE85" i="1" a="1"/>
  <c r="BE85" i="1" s="1"/>
  <c r="BI85" i="1" a="1"/>
  <c r="BI85" i="1" s="1"/>
  <c r="AU85" i="1" a="1"/>
  <c r="AU85" i="1" s="1"/>
  <c r="AW85" i="1" a="1"/>
  <c r="AW85" i="1" s="1"/>
  <c r="BA85" i="1" a="1"/>
  <c r="BA85" i="1" s="1"/>
  <c r="AO85" i="1" a="1"/>
  <c r="AO85" i="1" s="1"/>
  <c r="BO85" i="1" a="1"/>
  <c r="BO85" i="1" s="1"/>
  <c r="AD85" i="1" a="1"/>
  <c r="AD85" i="1" s="1"/>
  <c r="S85" i="1" a="1"/>
  <c r="S85" i="1" s="1"/>
  <c r="AL85" i="1" a="1"/>
  <c r="AL85" i="1" s="1"/>
  <c r="W85" i="1" a="1"/>
  <c r="W85" i="1" s="1"/>
  <c r="AK85" i="1" a="1"/>
  <c r="AK85" i="1" s="1"/>
  <c r="AI85" i="1" a="1"/>
  <c r="AI85" i="1" s="1"/>
  <c r="J85" i="1" a="1"/>
  <c r="J85" i="1" s="1"/>
  <c r="AB85" i="1" a="1"/>
  <c r="AB85" i="1" s="1"/>
  <c r="AA85" i="1" a="1"/>
  <c r="AA85" i="1" s="1"/>
  <c r="Z85" i="1" a="1"/>
  <c r="Z85" i="1" s="1"/>
  <c r="I85" i="1" a="1"/>
  <c r="I85" i="1" s="1"/>
  <c r="L85" i="1" a="1"/>
  <c r="L85" i="1" s="1"/>
  <c r="H85" i="1" a="1"/>
  <c r="H85" i="1" s="1"/>
  <c r="X85" i="1" a="1"/>
  <c r="X85" i="1" s="1"/>
  <c r="U85" i="1" a="1"/>
  <c r="U85" i="1" s="1"/>
  <c r="Q85" i="1" a="1"/>
  <c r="Q85" i="1" s="1"/>
  <c r="P85" i="1" a="1"/>
  <c r="P85" i="1" s="1"/>
  <c r="AJ85" i="1" a="1"/>
  <c r="AJ85" i="1" s="1"/>
  <c r="N85" i="1" a="1"/>
  <c r="N85" i="1" s="1"/>
  <c r="AH85" i="1" a="1"/>
  <c r="AH85" i="1" s="1"/>
  <c r="Y85" i="1" a="1"/>
  <c r="Y85" i="1" s="1"/>
  <c r="M85" i="1" a="1"/>
  <c r="M85" i="1" s="1"/>
  <c r="K85" i="1" a="1"/>
  <c r="K85" i="1" s="1"/>
  <c r="AG85" i="1" a="1"/>
  <c r="AG85" i="1" s="1"/>
  <c r="T85" i="1" a="1"/>
  <c r="T85" i="1" s="1"/>
  <c r="AE85" i="1" a="1"/>
  <c r="AE85" i="1" s="1"/>
  <c r="AC85" i="1" a="1"/>
  <c r="AC85" i="1" s="1"/>
  <c r="V85" i="1" a="1"/>
  <c r="V85" i="1" s="1"/>
  <c r="R85" i="1" a="1"/>
  <c r="R85" i="1" s="1"/>
  <c r="AM85" i="1" a="1"/>
  <c r="AM85" i="1" s="1"/>
  <c r="O85" i="1" a="1"/>
  <c r="O85" i="1" s="1"/>
  <c r="AF85" i="1" a="1"/>
  <c r="AF85" i="1" s="1"/>
  <c r="BX84" i="1" a="1"/>
  <c r="BX84" i="1" s="1"/>
  <c r="CG84" i="1" a="1"/>
  <c r="CG84" i="1" s="1"/>
  <c r="BV84" i="1" a="1"/>
  <c r="BV84" i="1" s="1"/>
  <c r="CJ84" i="1" a="1"/>
  <c r="CJ84" i="1" s="1"/>
  <c r="CJ85" i="2" s="1"/>
  <c r="F85" i="1" a="1"/>
  <c r="F85" i="1" s="1"/>
  <c r="BW84" i="1" a="1"/>
  <c r="BW84" i="1" s="1"/>
  <c r="E85" i="1" a="1"/>
  <c r="E85" i="1" s="1"/>
  <c r="CS84" i="1" a="1"/>
  <c r="CS84" i="1" s="1"/>
  <c r="CS85" i="2" s="1"/>
  <c r="CQ84" i="1" a="1"/>
  <c r="CQ84" i="1" s="1"/>
  <c r="CQ85" i="2" s="1"/>
  <c r="CN84" i="1" a="1"/>
  <c r="CN84" i="1" s="1"/>
  <c r="CN85" i="2" s="1"/>
  <c r="CH84" i="1" a="1"/>
  <c r="CH84" i="1" s="1"/>
  <c r="CE84" i="1" a="1"/>
  <c r="CE84" i="1" s="1"/>
  <c r="CO84" i="1" a="1"/>
  <c r="CO84" i="1" s="1"/>
  <c r="CO85" i="2" s="1"/>
  <c r="CR84" i="1" a="1"/>
  <c r="CR84" i="1" s="1"/>
  <c r="CR85" i="2" s="1"/>
  <c r="D85" i="1" a="1"/>
  <c r="D85" i="1" s="1"/>
  <c r="CA84" i="1" a="1"/>
  <c r="CA84" i="1" s="1"/>
  <c r="C85" i="1" a="1"/>
  <c r="C85" i="1" s="1"/>
  <c r="B85" i="1" a="1"/>
  <c r="B85" i="1" s="1"/>
  <c r="CU84" i="1" a="1"/>
  <c r="CU84" i="1" s="1"/>
  <c r="BZ84" i="1" a="1"/>
  <c r="BZ84" i="1" s="1"/>
  <c r="BY84" i="1" a="1"/>
  <c r="BY84" i="1" s="1"/>
  <c r="CT84" i="1" a="1"/>
  <c r="CT84" i="1" s="1"/>
  <c r="CF84" i="1" a="1"/>
  <c r="CF84" i="1" s="1"/>
  <c r="CD84" i="1" a="1"/>
  <c r="CD84" i="1" s="1"/>
  <c r="CC84" i="1" a="1"/>
  <c r="CC84" i="1" s="1"/>
  <c r="CB84" i="1" a="1"/>
  <c r="CB84" i="1" s="1"/>
  <c r="G85" i="1" a="1"/>
  <c r="G85" i="1" s="1"/>
  <c r="CM84" i="1" a="1"/>
  <c r="CM84" i="1" s="1"/>
  <c r="CM85" i="2" s="1"/>
  <c r="CK84" i="1" a="1"/>
  <c r="CK84" i="1" s="1"/>
  <c r="CK85" i="2" s="1"/>
  <c r="CP84" i="1" a="1"/>
  <c r="CP84" i="1" s="1"/>
  <c r="CP85" i="2" s="1"/>
  <c r="CL84" i="1" a="1"/>
  <c r="CL84" i="1" s="1"/>
  <c r="CL85" i="2" s="1"/>
  <c r="CI84" i="1" a="1"/>
  <c r="CI84" i="1" s="1"/>
  <c r="BL84" i="1" a="1"/>
  <c r="BL84" i="1" s="1"/>
  <c r="BH84" i="1" a="1"/>
  <c r="BH84" i="1" s="1"/>
  <c r="BR84" i="1" a="1"/>
  <c r="BR84" i="1" s="1"/>
  <c r="BU84" i="1" a="1"/>
  <c r="BU84" i="1" s="1"/>
  <c r="BG84" i="1" a="1"/>
  <c r="BG84" i="1" s="1"/>
  <c r="BM84" i="1" a="1"/>
  <c r="BM84" i="1" s="1"/>
  <c r="AQ84" i="1" a="1"/>
  <c r="AQ84" i="1" s="1"/>
  <c r="BN84" i="1" a="1"/>
  <c r="BN84" i="1" s="1"/>
  <c r="BT84" i="1" a="1"/>
  <c r="BT84" i="1" s="1"/>
  <c r="BP84" i="1" a="1"/>
  <c r="BP84" i="1" s="1"/>
  <c r="BS84" i="1" a="1"/>
  <c r="BS84" i="1" s="1"/>
  <c r="AS84" i="1" a="1"/>
  <c r="AS84" i="1" s="1"/>
  <c r="BE84" i="1" a="1"/>
  <c r="BE84" i="1" s="1"/>
  <c r="BQ84" i="1" a="1"/>
  <c r="BQ84" i="1" s="1"/>
  <c r="BJ84" i="1" a="1"/>
  <c r="BJ84" i="1" s="1"/>
  <c r="AX84" i="1" a="1"/>
  <c r="AX84" i="1" s="1"/>
  <c r="AW84" i="1" a="1"/>
  <c r="AW84" i="1" s="1"/>
  <c r="BA84" i="1" a="1"/>
  <c r="BA84" i="1" s="1"/>
  <c r="AU84" i="1" a="1"/>
  <c r="AU84" i="1" s="1"/>
  <c r="BO84" i="1" a="1"/>
  <c r="BO84" i="1" s="1"/>
  <c r="BK84" i="1" a="1"/>
  <c r="BK84" i="1" s="1"/>
  <c r="AT84" i="1" a="1"/>
  <c r="AT84" i="1" s="1"/>
  <c r="AR84" i="1" a="1"/>
  <c r="AR84" i="1" s="1"/>
  <c r="BI84" i="1" a="1"/>
  <c r="BI84" i="1" s="1"/>
  <c r="AY84" i="1" a="1"/>
  <c r="AY84" i="1" s="1"/>
  <c r="BC84" i="1" a="1"/>
  <c r="BC84" i="1" s="1"/>
  <c r="BF84" i="1" a="1"/>
  <c r="BF84" i="1" s="1"/>
  <c r="AP84" i="1" a="1"/>
  <c r="AP84" i="1" s="1"/>
  <c r="AZ84" i="1" a="1"/>
  <c r="AZ84" i="1" s="1"/>
  <c r="BD84" i="1" a="1"/>
  <c r="BD84" i="1" s="1"/>
  <c r="AV84" i="1" a="1"/>
  <c r="AV84" i="1" s="1"/>
  <c r="BB84" i="1" a="1"/>
  <c r="BB84" i="1" s="1"/>
  <c r="K84" i="1" a="1"/>
  <c r="K84" i="1" s="1"/>
  <c r="AC84" i="1" a="1"/>
  <c r="AC84" i="1" s="1"/>
  <c r="AH84" i="1" a="1"/>
  <c r="AH84" i="1" s="1"/>
  <c r="AG84" i="1" a="1"/>
  <c r="AG84" i="1" s="1"/>
  <c r="AF84" i="1" a="1"/>
  <c r="AF84" i="1" s="1"/>
  <c r="AE84" i="1" a="1"/>
  <c r="AE84" i="1" s="1"/>
  <c r="AD84" i="1" a="1"/>
  <c r="AD84" i="1" s="1"/>
  <c r="Z84" i="1" a="1"/>
  <c r="Z84" i="1" s="1"/>
  <c r="N84" i="1" a="1"/>
  <c r="N84" i="1" s="1"/>
  <c r="L84" i="1" a="1"/>
  <c r="L84" i="1" s="1"/>
  <c r="T84" i="1" a="1"/>
  <c r="T84" i="1" s="1"/>
  <c r="W84" i="1" a="1"/>
  <c r="W84" i="1" s="1"/>
  <c r="J84" i="1" a="1"/>
  <c r="J84" i="1" s="1"/>
  <c r="M84" i="1" a="1"/>
  <c r="M84" i="1" s="1"/>
  <c r="AB84" i="1" a="1"/>
  <c r="AB84" i="1" s="1"/>
  <c r="Y84" i="1" a="1"/>
  <c r="Y84" i="1" s="1"/>
  <c r="S84" i="1" a="1"/>
  <c r="S84" i="1" s="1"/>
  <c r="V84" i="1" a="1"/>
  <c r="V84" i="1" s="1"/>
  <c r="X84" i="1" a="1"/>
  <c r="X84" i="1" s="1"/>
  <c r="U84" i="1" a="1"/>
  <c r="U84" i="1" s="1"/>
  <c r="R84" i="1" a="1"/>
  <c r="R84" i="1" s="1"/>
  <c r="Q84" i="1" a="1"/>
  <c r="Q84" i="1" s="1"/>
  <c r="O84" i="1" a="1"/>
  <c r="O84" i="1" s="1"/>
  <c r="P84" i="1" a="1"/>
  <c r="P84" i="1" s="1"/>
  <c r="AO84" i="1" a="1"/>
  <c r="AO84" i="1" s="1"/>
  <c r="AN84" i="1" a="1"/>
  <c r="AN84" i="1" s="1"/>
  <c r="AA84" i="1" a="1"/>
  <c r="AA84" i="1" s="1"/>
  <c r="AM84" i="1" a="1"/>
  <c r="AM84" i="1" s="1"/>
  <c r="AL84" i="1" a="1"/>
  <c r="AL84" i="1" s="1"/>
  <c r="AK84" i="1" a="1"/>
  <c r="AK84" i="1" s="1"/>
  <c r="AJ84" i="1" a="1"/>
  <c r="AJ84" i="1" s="1"/>
  <c r="AI84" i="1" a="1"/>
  <c r="AI84" i="1" s="1"/>
  <c r="I84" i="1" a="1"/>
  <c r="I84" i="1" s="1"/>
  <c r="C84" i="1" a="1"/>
  <c r="C84" i="1" s="1"/>
  <c r="H84" i="1" a="1"/>
  <c r="H84" i="1" s="1"/>
  <c r="CC83" i="1" a="1"/>
  <c r="CC83" i="1" s="1"/>
  <c r="B84" i="1" a="1"/>
  <c r="B84" i="1" s="1"/>
  <c r="E84" i="1" a="1"/>
  <c r="E84" i="1" s="1"/>
  <c r="CF83" i="1" a="1"/>
  <c r="CF83" i="1" s="1"/>
  <c r="CT83" i="1" a="1"/>
  <c r="CT83" i="1" s="1"/>
  <c r="CP83" i="1" a="1"/>
  <c r="CP83" i="1" s="1"/>
  <c r="CP84" i="2" s="1"/>
  <c r="CE83" i="1" a="1"/>
  <c r="CE83" i="1" s="1"/>
  <c r="BY83" i="1" a="1"/>
  <c r="BY83" i="1" s="1"/>
  <c r="CH83" i="1" a="1"/>
  <c r="CH83" i="1" s="1"/>
  <c r="CA83" i="1" a="1"/>
  <c r="CA83" i="1" s="1"/>
  <c r="CD83" i="1" a="1"/>
  <c r="CD83" i="1" s="1"/>
  <c r="CM83" i="1" a="1"/>
  <c r="CM83" i="1" s="1"/>
  <c r="CM84" i="2" s="1"/>
  <c r="CL83" i="1" a="1"/>
  <c r="CL83" i="1" s="1"/>
  <c r="CL84" i="2" s="1"/>
  <c r="CJ83" i="1" a="1"/>
  <c r="CJ83" i="1" s="1"/>
  <c r="CJ84" i="2" s="1"/>
  <c r="CB83" i="1" a="1"/>
  <c r="CB83" i="1" s="1"/>
  <c r="BX83" i="1" a="1"/>
  <c r="BX83" i="1" s="1"/>
  <c r="G84" i="1" a="1"/>
  <c r="G84" i="1" s="1"/>
  <c r="F84" i="1" a="1"/>
  <c r="F84" i="1" s="1"/>
  <c r="CI83" i="1" a="1"/>
  <c r="CI83" i="1" s="1"/>
  <c r="CG83" i="1" a="1"/>
  <c r="CG83" i="1" s="1"/>
  <c r="BZ83" i="1" a="1"/>
  <c r="BZ83" i="1" s="1"/>
  <c r="CN83" i="1" a="1"/>
  <c r="CN83" i="1" s="1"/>
  <c r="CN84" i="2" s="1"/>
  <c r="CR83" i="1" a="1"/>
  <c r="CR83" i="1" s="1"/>
  <c r="CR84" i="2" s="1"/>
  <c r="D84" i="1" a="1"/>
  <c r="D84" i="1" s="1"/>
  <c r="CU83" i="1" a="1"/>
  <c r="CU83" i="1" s="1"/>
  <c r="CO83" i="1" a="1"/>
  <c r="CO83" i="1" s="1"/>
  <c r="CO84" i="2" s="1"/>
  <c r="CS83" i="1" a="1"/>
  <c r="CS83" i="1" s="1"/>
  <c r="CS84" i="2" s="1"/>
  <c r="CK83" i="1" a="1"/>
  <c r="CK83" i="1" s="1"/>
  <c r="CK84" i="2" s="1"/>
  <c r="CQ83" i="1" a="1"/>
  <c r="CQ83" i="1" s="1"/>
  <c r="CQ84" i="2" s="1"/>
  <c r="BN83" i="1" a="1"/>
  <c r="BN83" i="1" s="1"/>
  <c r="BM83" i="1" a="1"/>
  <c r="BM83" i="1" s="1"/>
  <c r="BC83" i="1" a="1"/>
  <c r="BC83" i="1" s="1"/>
  <c r="AS83" i="1" a="1"/>
  <c r="AS83" i="1" s="1"/>
  <c r="AT83" i="1" a="1"/>
  <c r="AT83" i="1" s="1"/>
  <c r="BW83" i="1" a="1"/>
  <c r="BW83" i="1" s="1"/>
  <c r="BV83" i="1" a="1"/>
  <c r="BV83" i="1" s="1"/>
  <c r="BP83" i="1" a="1"/>
  <c r="BP83" i="1" s="1"/>
  <c r="BS83" i="1" a="1"/>
  <c r="BS83" i="1" s="1"/>
  <c r="BL83" i="1" a="1"/>
  <c r="BL83" i="1" s="1"/>
  <c r="BQ83" i="1" a="1"/>
  <c r="BQ83" i="1" s="1"/>
  <c r="BK83" i="1" a="1"/>
  <c r="BK83" i="1" s="1"/>
  <c r="BJ83" i="1" a="1"/>
  <c r="BJ83" i="1" s="1"/>
  <c r="BF83" i="1" a="1"/>
  <c r="BF83" i="1" s="1"/>
  <c r="BI83" i="1" a="1"/>
  <c r="BI83" i="1" s="1"/>
  <c r="BG83" i="1" a="1"/>
  <c r="BG83" i="1" s="1"/>
  <c r="BD83" i="1" a="1"/>
  <c r="BD83" i="1" s="1"/>
  <c r="BB83" i="1" a="1"/>
  <c r="BB83" i="1" s="1"/>
  <c r="BA83" i="1" a="1"/>
  <c r="BA83" i="1" s="1"/>
  <c r="AX83" i="1" a="1"/>
  <c r="AX83" i="1" s="1"/>
  <c r="AW83" i="1" a="1"/>
  <c r="AW83" i="1" s="1"/>
  <c r="AU83" i="1" a="1"/>
  <c r="AU83" i="1" s="1"/>
  <c r="AR83" i="1" a="1"/>
  <c r="AR83" i="1" s="1"/>
  <c r="AZ83" i="1" a="1"/>
  <c r="AZ83" i="1" s="1"/>
  <c r="AY83" i="1" a="1"/>
  <c r="AY83" i="1" s="1"/>
  <c r="BU83" i="1" a="1"/>
  <c r="BU83" i="1" s="1"/>
  <c r="AV83" i="1" a="1"/>
  <c r="AV83" i="1" s="1"/>
  <c r="BO83" i="1" a="1"/>
  <c r="BO83" i="1" s="1"/>
  <c r="BH83" i="1" a="1"/>
  <c r="BH83" i="1" s="1"/>
  <c r="BE83" i="1" a="1"/>
  <c r="BE83" i="1" s="1"/>
  <c r="BT83" i="1" a="1"/>
  <c r="BT83" i="1" s="1"/>
  <c r="BR83" i="1" a="1"/>
  <c r="BR83" i="1" s="1"/>
  <c r="W83" i="1" a="1"/>
  <c r="W83" i="1" s="1"/>
  <c r="R83" i="1" a="1"/>
  <c r="R83" i="1" s="1"/>
  <c r="AK83" i="1" a="1"/>
  <c r="AK83" i="1" s="1"/>
  <c r="AI83" i="1" a="1"/>
  <c r="AI83" i="1" s="1"/>
  <c r="AC83" i="1" a="1"/>
  <c r="AC83" i="1" s="1"/>
  <c r="AA83" i="1" a="1"/>
  <c r="AA83" i="1" s="1"/>
  <c r="V83" i="1" a="1"/>
  <c r="V83" i="1" s="1"/>
  <c r="S83" i="1" a="1"/>
  <c r="S83" i="1" s="1"/>
  <c r="AJ83" i="1" a="1"/>
  <c r="AJ83" i="1" s="1"/>
  <c r="AE83" i="1" a="1"/>
  <c r="AE83" i="1" s="1"/>
  <c r="P83" i="1" a="1"/>
  <c r="P83" i="1" s="1"/>
  <c r="O83" i="1" a="1"/>
  <c r="O83" i="1" s="1"/>
  <c r="X83" i="1" a="1"/>
  <c r="X83" i="1" s="1"/>
  <c r="N83" i="1" a="1"/>
  <c r="N83" i="1" s="1"/>
  <c r="AO83" i="1" a="1"/>
  <c r="AO83" i="1" s="1"/>
  <c r="AN83" i="1" a="1"/>
  <c r="AN83" i="1" s="1"/>
  <c r="Z83" i="1" a="1"/>
  <c r="Z83" i="1" s="1"/>
  <c r="AD83" i="1" a="1"/>
  <c r="AD83" i="1" s="1"/>
  <c r="AQ83" i="1" a="1"/>
  <c r="AQ83" i="1" s="1"/>
  <c r="AP83" i="1" a="1"/>
  <c r="AP83" i="1" s="1"/>
  <c r="AM83" i="1" a="1"/>
  <c r="AM83" i="1" s="1"/>
  <c r="AL83" i="1" a="1"/>
  <c r="AL83" i="1" s="1"/>
  <c r="AH83" i="1" a="1"/>
  <c r="AH83" i="1" s="1"/>
  <c r="AB83" i="1" a="1"/>
  <c r="AB83" i="1" s="1"/>
  <c r="AG83" i="1" a="1"/>
  <c r="AG83" i="1" s="1"/>
  <c r="L83" i="1" a="1"/>
  <c r="L83" i="1" s="1"/>
  <c r="Y83" i="1" a="1"/>
  <c r="Y83" i="1" s="1"/>
  <c r="Q83" i="1" a="1"/>
  <c r="Q83" i="1" s="1"/>
  <c r="T83" i="1" a="1"/>
  <c r="T83" i="1" s="1"/>
  <c r="M83" i="1" a="1"/>
  <c r="M83" i="1" s="1"/>
  <c r="AF83" i="1" a="1"/>
  <c r="AF83" i="1" s="1"/>
  <c r="U83" i="1" a="1"/>
  <c r="U83" i="1" s="1"/>
  <c r="CI82" i="1" a="1"/>
  <c r="CI82" i="1" s="1"/>
  <c r="CL82" i="1" a="1"/>
  <c r="CL82" i="1" s="1"/>
  <c r="CL83" i="2" s="1"/>
  <c r="CG82" i="1" a="1"/>
  <c r="CG82" i="1" s="1"/>
  <c r="CJ82" i="1" a="1"/>
  <c r="CJ82" i="1" s="1"/>
  <c r="CJ83" i="2" s="1"/>
  <c r="E83" i="1" a="1"/>
  <c r="E83" i="1" s="1"/>
  <c r="C83" i="1" a="1"/>
  <c r="C83" i="1" s="1"/>
  <c r="CS82" i="1" a="1"/>
  <c r="CS82" i="1" s="1"/>
  <c r="CS83" i="2" s="1"/>
  <c r="CO82" i="1" a="1"/>
  <c r="CO82" i="1" s="1"/>
  <c r="CO83" i="2" s="1"/>
  <c r="CP82" i="1" a="1"/>
  <c r="CP82" i="1" s="1"/>
  <c r="CP83" i="2" s="1"/>
  <c r="CN82" i="1" a="1"/>
  <c r="CN82" i="1" s="1"/>
  <c r="CN83" i="2" s="1"/>
  <c r="CH82" i="1" a="1"/>
  <c r="CH82" i="1" s="1"/>
  <c r="CE82" i="1" a="1"/>
  <c r="CE82" i="1" s="1"/>
  <c r="K83" i="1" a="1"/>
  <c r="K83" i="1" s="1"/>
  <c r="D83" i="1" a="1"/>
  <c r="D83" i="1" s="1"/>
  <c r="J83" i="1" a="1"/>
  <c r="J83" i="1" s="1"/>
  <c r="I83" i="1" a="1"/>
  <c r="I83" i="1" s="1"/>
  <c r="H83" i="1" a="1"/>
  <c r="H83" i="1" s="1"/>
  <c r="G83" i="1" a="1"/>
  <c r="G83" i="1" s="1"/>
  <c r="CU82" i="1" a="1"/>
  <c r="CU82" i="1" s="1"/>
  <c r="CR82" i="1" a="1"/>
  <c r="CR82" i="1" s="1"/>
  <c r="CR83" i="2" s="1"/>
  <c r="CF82" i="1" a="1"/>
  <c r="CF82" i="1" s="1"/>
  <c r="CD82" i="1" a="1"/>
  <c r="CD82" i="1" s="1"/>
  <c r="BZ82" i="1" a="1"/>
  <c r="BZ82" i="1" s="1"/>
  <c r="CA82" i="1" a="1"/>
  <c r="CA82" i="1" s="1"/>
  <c r="CC82" i="1" a="1"/>
  <c r="CC82" i="1" s="1"/>
  <c r="CB82" i="1" a="1"/>
  <c r="CB82" i="1" s="1"/>
  <c r="B83" i="1" a="1"/>
  <c r="B83" i="1" s="1"/>
  <c r="CM82" i="1" a="1"/>
  <c r="CM82" i="1" s="1"/>
  <c r="CM83" i="2" s="1"/>
  <c r="CK82" i="1" a="1"/>
  <c r="CK82" i="1" s="1"/>
  <c r="CK83" i="2" s="1"/>
  <c r="CQ82" i="1" a="1"/>
  <c r="CQ82" i="1" s="1"/>
  <c r="CQ83" i="2" s="1"/>
  <c r="F83" i="1" a="1"/>
  <c r="F83" i="1" s="1"/>
  <c r="CT82" i="1" a="1"/>
  <c r="CT82" i="1" s="1"/>
  <c r="BX82" i="1" a="1"/>
  <c r="BX82" i="1" s="1"/>
  <c r="BE82" i="1" a="1"/>
  <c r="BE82" i="1" s="1"/>
  <c r="AX82" i="1" a="1"/>
  <c r="AX82" i="1" s="1"/>
  <c r="BR82" i="1" a="1"/>
  <c r="BR82" i="1" s="1"/>
  <c r="BQ82" i="1" a="1"/>
  <c r="BQ82" i="1" s="1"/>
  <c r="AT82" i="1" a="1"/>
  <c r="AT82" i="1" s="1"/>
  <c r="AU82" i="1" a="1"/>
  <c r="AU82" i="1" s="1"/>
  <c r="BU82" i="1" a="1"/>
  <c r="BU82" i="1" s="1"/>
  <c r="BS82" i="1" a="1"/>
  <c r="BS82" i="1" s="1"/>
  <c r="BH82" i="1" a="1"/>
  <c r="BH82" i="1" s="1"/>
  <c r="BC82" i="1" a="1"/>
  <c r="BC82" i="1" s="1"/>
  <c r="BB82" i="1" a="1"/>
  <c r="BB82" i="1" s="1"/>
  <c r="BJ82" i="1" a="1"/>
  <c r="BJ82" i="1" s="1"/>
  <c r="BA82" i="1" a="1"/>
  <c r="BA82" i="1" s="1"/>
  <c r="BW82" i="1" a="1"/>
  <c r="BW82" i="1" s="1"/>
  <c r="BV82" i="1" a="1"/>
  <c r="BV82" i="1" s="1"/>
  <c r="BM82" i="1" a="1"/>
  <c r="BM82" i="1" s="1"/>
  <c r="BI82" i="1" a="1"/>
  <c r="BI82" i="1" s="1"/>
  <c r="BK82" i="1" a="1"/>
  <c r="BK82" i="1" s="1"/>
  <c r="BO82" i="1" a="1"/>
  <c r="BO82" i="1" s="1"/>
  <c r="BL82" i="1" a="1"/>
  <c r="BL82" i="1" s="1"/>
  <c r="BG82" i="1" a="1"/>
  <c r="BG82" i="1" s="1"/>
  <c r="AW82" i="1" a="1"/>
  <c r="AW82" i="1" s="1"/>
  <c r="BF82" i="1" a="1"/>
  <c r="BF82" i="1" s="1"/>
  <c r="AY82" i="1" a="1"/>
  <c r="AY82" i="1" s="1"/>
  <c r="AV82" i="1" a="1"/>
  <c r="AV82" i="1" s="1"/>
  <c r="BT82" i="1" a="1"/>
  <c r="BT82" i="1" s="1"/>
  <c r="BP82" i="1" a="1"/>
  <c r="BP82" i="1" s="1"/>
  <c r="BD82" i="1" a="1"/>
  <c r="BD82" i="1" s="1"/>
  <c r="AZ82" i="1" a="1"/>
  <c r="AZ82" i="1" s="1"/>
  <c r="BN82" i="1" a="1"/>
  <c r="BN82" i="1" s="1"/>
  <c r="BY82" i="1" a="1"/>
  <c r="BY82" i="1" s="1"/>
  <c r="AS82" i="1" a="1"/>
  <c r="AS82" i="1" s="1"/>
  <c r="AR82" i="1" a="1"/>
  <c r="AR82" i="1" s="1"/>
  <c r="R82" i="1" a="1"/>
  <c r="R82" i="1" s="1"/>
  <c r="AP82" i="1" a="1"/>
  <c r="AP82" i="1" s="1"/>
  <c r="Y82" i="1" a="1"/>
  <c r="Y82" i="1" s="1"/>
  <c r="N82" i="1" a="1"/>
  <c r="N82" i="1" s="1"/>
  <c r="O82" i="1" a="1"/>
  <c r="O82" i="1" s="1"/>
  <c r="AH82" i="1" a="1"/>
  <c r="AH82" i="1" s="1"/>
  <c r="AI82" i="1" a="1"/>
  <c r="AI82" i="1" s="1"/>
  <c r="AE82" i="1" a="1"/>
  <c r="AE82" i="1" s="1"/>
  <c r="AQ82" i="1" a="1"/>
  <c r="AQ82" i="1" s="1"/>
  <c r="AL82" i="1" a="1"/>
  <c r="AL82" i="1" s="1"/>
  <c r="AN82" i="1" a="1"/>
  <c r="AN82" i="1" s="1"/>
  <c r="T82" i="1" a="1"/>
  <c r="T82" i="1" s="1"/>
  <c r="AA82" i="1" a="1"/>
  <c r="AA82" i="1" s="1"/>
  <c r="AK82" i="1" a="1"/>
  <c r="AK82" i="1" s="1"/>
  <c r="AG82" i="1" a="1"/>
  <c r="AG82" i="1" s="1"/>
  <c r="W82" i="1" a="1"/>
  <c r="W82" i="1" s="1"/>
  <c r="U82" i="1" a="1"/>
  <c r="U82" i="1" s="1"/>
  <c r="AC82" i="1" a="1"/>
  <c r="AC82" i="1" s="1"/>
  <c r="Z82" i="1" a="1"/>
  <c r="Z82" i="1" s="1"/>
  <c r="V82" i="1" a="1"/>
  <c r="V82" i="1" s="1"/>
  <c r="Q82" i="1" a="1"/>
  <c r="Q82" i="1" s="1"/>
  <c r="AO82" i="1" a="1"/>
  <c r="AO82" i="1" s="1"/>
  <c r="S82" i="1" a="1"/>
  <c r="S82" i="1" s="1"/>
  <c r="P82" i="1" a="1"/>
  <c r="P82" i="1" s="1"/>
  <c r="AD82" i="1" a="1"/>
  <c r="AD82" i="1" s="1"/>
  <c r="AB82" i="1" a="1"/>
  <c r="AB82" i="1" s="1"/>
  <c r="AF82" i="1" a="1"/>
  <c r="AF82" i="1" s="1"/>
  <c r="AJ82" i="1" a="1"/>
  <c r="AJ82" i="1" s="1"/>
  <c r="X82" i="1" a="1"/>
  <c r="X82" i="1" s="1"/>
  <c r="AM82" i="1" a="1"/>
  <c r="AM82" i="1" s="1"/>
  <c r="L82" i="1" a="1"/>
  <c r="L82" i="1" s="1"/>
  <c r="CC81" i="1" a="1"/>
  <c r="CC81" i="1" s="1"/>
  <c r="K82" i="1" a="1"/>
  <c r="K82" i="1" s="1"/>
  <c r="J82" i="1" a="1"/>
  <c r="J82" i="1" s="1"/>
  <c r="CM81" i="1" a="1"/>
  <c r="CM81" i="1" s="1"/>
  <c r="CM82" i="2" s="1"/>
  <c r="H82" i="1" a="1"/>
  <c r="H82" i="1" s="1"/>
  <c r="C82" i="1" a="1"/>
  <c r="C82" i="1" s="1"/>
  <c r="B82" i="1" a="1"/>
  <c r="B82" i="1" s="1"/>
  <c r="CS81" i="1" a="1"/>
  <c r="CS81" i="1" s="1"/>
  <c r="CS82" i="2" s="1"/>
  <c r="CF81" i="1" a="1"/>
  <c r="CF81" i="1" s="1"/>
  <c r="F82" i="1" a="1"/>
  <c r="F82" i="1" s="1"/>
  <c r="E82" i="1" a="1"/>
  <c r="E82" i="1" s="1"/>
  <c r="CU81" i="1" a="1"/>
  <c r="CU81" i="1" s="1"/>
  <c r="CH81" i="1" a="1"/>
  <c r="CH81" i="1" s="1"/>
  <c r="CO81" i="1" a="1"/>
  <c r="CO81" i="1" s="1"/>
  <c r="CO82" i="2" s="1"/>
  <c r="CQ81" i="1" a="1"/>
  <c r="CQ81" i="1" s="1"/>
  <c r="CQ82" i="2" s="1"/>
  <c r="CK81" i="1" a="1"/>
  <c r="CK81" i="1" s="1"/>
  <c r="CK82" i="2" s="1"/>
  <c r="CG81" i="1" a="1"/>
  <c r="CG81" i="1" s="1"/>
  <c r="CI81" i="1" a="1"/>
  <c r="CI81" i="1" s="1"/>
  <c r="CN81" i="1" a="1"/>
  <c r="CN81" i="1" s="1"/>
  <c r="CN82" i="2" s="1"/>
  <c r="CB81" i="1" a="1"/>
  <c r="CB81" i="1" s="1"/>
  <c r="CE81" i="1" a="1"/>
  <c r="CE81" i="1" s="1"/>
  <c r="CJ81" i="1" a="1"/>
  <c r="CJ81" i="1" s="1"/>
  <c r="CJ82" i="2" s="1"/>
  <c r="CD81" i="1" a="1"/>
  <c r="CD81" i="1" s="1"/>
  <c r="M82" i="1" a="1"/>
  <c r="M82" i="1" s="1"/>
  <c r="I82" i="1" a="1"/>
  <c r="I82" i="1" s="1"/>
  <c r="CR81" i="1" a="1"/>
  <c r="CR81" i="1" s="1"/>
  <c r="CR82" i="2" s="1"/>
  <c r="CP81" i="1" a="1"/>
  <c r="CP81" i="1" s="1"/>
  <c r="CP82" i="2" s="1"/>
  <c r="CT81" i="1" a="1"/>
  <c r="CT81" i="1" s="1"/>
  <c r="D82" i="1" a="1"/>
  <c r="D82" i="1" s="1"/>
  <c r="CL81" i="1" a="1"/>
  <c r="CL81" i="1" s="1"/>
  <c r="CL82" i="2" s="1"/>
  <c r="G82" i="1" a="1"/>
  <c r="G82" i="1" s="1"/>
  <c r="BN81" i="1" a="1"/>
  <c r="BN81" i="1" s="1"/>
  <c r="BJ81" i="1" a="1"/>
  <c r="BJ81" i="1" s="1"/>
  <c r="BT81" i="1" a="1"/>
  <c r="BT81" i="1" s="1"/>
  <c r="CA81" i="1" a="1"/>
  <c r="CA81" i="1" s="1"/>
  <c r="BI81" i="1" a="1"/>
  <c r="BI81" i="1" s="1"/>
  <c r="BY81" i="1" a="1"/>
  <c r="BY81" i="1" s="1"/>
  <c r="BO81" i="1" a="1"/>
  <c r="BO81" i="1" s="1"/>
  <c r="BP81" i="1" a="1"/>
  <c r="BP81" i="1" s="1"/>
  <c r="BV81" i="1" a="1"/>
  <c r="BV81" i="1" s="1"/>
  <c r="BR81" i="1" a="1"/>
  <c r="BR81" i="1" s="1"/>
  <c r="BZ81" i="1" a="1"/>
  <c r="BZ81" i="1" s="1"/>
  <c r="BX81" i="1" a="1"/>
  <c r="BX81" i="1" s="1"/>
  <c r="BG81" i="1" a="1"/>
  <c r="BG81" i="1" s="1"/>
  <c r="BW81" i="1" a="1"/>
  <c r="BW81" i="1" s="1"/>
  <c r="BL81" i="1" a="1"/>
  <c r="BL81" i="1" s="1"/>
  <c r="AZ81" i="1" a="1"/>
  <c r="AZ81" i="1" s="1"/>
  <c r="AY81" i="1" a="1"/>
  <c r="AY81" i="1" s="1"/>
  <c r="BC81" i="1" a="1"/>
  <c r="BC81" i="1" s="1"/>
  <c r="AW81" i="1" a="1"/>
  <c r="AW81" i="1" s="1"/>
  <c r="BU81" i="1" a="1"/>
  <c r="BU81" i="1" s="1"/>
  <c r="BS81" i="1" a="1"/>
  <c r="BS81" i="1" s="1"/>
  <c r="AV81" i="1" a="1"/>
  <c r="AV81" i="1" s="1"/>
  <c r="BQ81" i="1" a="1"/>
  <c r="BQ81" i="1" s="1"/>
  <c r="BM81" i="1" a="1"/>
  <c r="BM81" i="1" s="1"/>
  <c r="BA81" i="1" a="1"/>
  <c r="BA81" i="1" s="1"/>
  <c r="BE81" i="1" a="1"/>
  <c r="BE81" i="1" s="1"/>
  <c r="BK81" i="1" a="1"/>
  <c r="BK81" i="1" s="1"/>
  <c r="BH81" i="1" a="1"/>
  <c r="BH81" i="1" s="1"/>
  <c r="BB81" i="1" a="1"/>
  <c r="BB81" i="1" s="1"/>
  <c r="BF81" i="1" a="1"/>
  <c r="BF81" i="1" s="1"/>
  <c r="AX81" i="1" a="1"/>
  <c r="AX81" i="1" s="1"/>
  <c r="BD81" i="1" a="1"/>
  <c r="BD81" i="1" s="1"/>
  <c r="AG81" i="1" a="1"/>
  <c r="AG81" i="1" s="1"/>
  <c r="AE81" i="1" a="1"/>
  <c r="AE81" i="1" s="1"/>
  <c r="V81" i="1" a="1"/>
  <c r="V81" i="1" s="1"/>
  <c r="AH81" i="1" a="1"/>
  <c r="AH81" i="1" s="1"/>
  <c r="P81" i="1" a="1"/>
  <c r="P81" i="1" s="1"/>
  <c r="AR81" i="1" a="1"/>
  <c r="AR81" i="1" s="1"/>
  <c r="AM81" i="1" a="1"/>
  <c r="AM81" i="1" s="1"/>
  <c r="AL81" i="1" a="1"/>
  <c r="AL81" i="1" s="1"/>
  <c r="AF81" i="1" a="1"/>
  <c r="AF81" i="1" s="1"/>
  <c r="W81" i="1" a="1"/>
  <c r="W81" i="1" s="1"/>
  <c r="S81" i="1" a="1"/>
  <c r="S81" i="1" s="1"/>
  <c r="AC81" i="1" a="1"/>
  <c r="AC81" i="1" s="1"/>
  <c r="Q81" i="1" a="1"/>
  <c r="Q81" i="1" s="1"/>
  <c r="AU81" i="1" a="1"/>
  <c r="AU81" i="1" s="1"/>
  <c r="AT81" i="1" a="1"/>
  <c r="AT81" i="1" s="1"/>
  <c r="AS81" i="1" a="1"/>
  <c r="AS81" i="1" s="1"/>
  <c r="AQ81" i="1" a="1"/>
  <c r="AQ81" i="1" s="1"/>
  <c r="AP81" i="1" a="1"/>
  <c r="AP81" i="1" s="1"/>
  <c r="AO81" i="1" a="1"/>
  <c r="AO81" i="1" s="1"/>
  <c r="AD81" i="1" a="1"/>
  <c r="AD81" i="1" s="1"/>
  <c r="AB81" i="1" a="1"/>
  <c r="AB81" i="1" s="1"/>
  <c r="Y81" i="1" a="1"/>
  <c r="Y81" i="1" s="1"/>
  <c r="X81" i="1" a="1"/>
  <c r="X81" i="1" s="1"/>
  <c r="T81" i="1" a="1"/>
  <c r="T81" i="1" s="1"/>
  <c r="AA81" i="1" a="1"/>
  <c r="AA81" i="1" s="1"/>
  <c r="Z81" i="1" a="1"/>
  <c r="Z81" i="1" s="1"/>
  <c r="AK81" i="1" a="1"/>
  <c r="AK81" i="1" s="1"/>
  <c r="U81" i="1" a="1"/>
  <c r="U81" i="1" s="1"/>
  <c r="AI81" i="1" a="1"/>
  <c r="AI81" i="1" s="1"/>
  <c r="AN81" i="1" a="1"/>
  <c r="AN81" i="1" s="1"/>
  <c r="R81" i="1" a="1"/>
  <c r="R81" i="1" s="1"/>
  <c r="AJ81" i="1" a="1"/>
  <c r="AJ81" i="1" s="1"/>
  <c r="B81" i="1" a="1"/>
  <c r="B81" i="1" s="1"/>
  <c r="CD80" i="1" a="1"/>
  <c r="CD80" i="1" s="1"/>
  <c r="CQ80" i="1" a="1"/>
  <c r="CQ80" i="1" s="1"/>
  <c r="CQ81" i="2" s="1"/>
  <c r="CG80" i="1" a="1"/>
  <c r="CG80" i="1" s="1"/>
  <c r="CR80" i="1" a="1"/>
  <c r="CR80" i="1" s="1"/>
  <c r="CR81" i="2" s="1"/>
  <c r="F81" i="1" a="1"/>
  <c r="F81" i="1" s="1"/>
  <c r="CK80" i="1" a="1"/>
  <c r="CK80" i="1" s="1"/>
  <c r="CK81" i="2" s="1"/>
  <c r="CI80" i="1" a="1"/>
  <c r="CI80" i="1" s="1"/>
  <c r="CH80" i="1" a="1"/>
  <c r="CH80" i="1" s="1"/>
  <c r="O81" i="1" a="1"/>
  <c r="O81" i="1" s="1"/>
  <c r="N81" i="1" a="1"/>
  <c r="N81" i="1" s="1"/>
  <c r="G81" i="1" a="1"/>
  <c r="G81" i="1" s="1"/>
  <c r="K81" i="1" a="1"/>
  <c r="K81" i="1" s="1"/>
  <c r="H81" i="1" a="1"/>
  <c r="H81" i="1" s="1"/>
  <c r="CM80" i="1" a="1"/>
  <c r="CM80" i="1" s="1"/>
  <c r="CM81" i="2" s="1"/>
  <c r="M81" i="1" a="1"/>
  <c r="M81" i="1" s="1"/>
  <c r="C81" i="1" a="1"/>
  <c r="C81" i="1" s="1"/>
  <c r="CL80" i="1" a="1"/>
  <c r="CL80" i="1" s="1"/>
  <c r="CL81" i="2" s="1"/>
  <c r="D81" i="1" a="1"/>
  <c r="D81" i="1" s="1"/>
  <c r="CU80" i="1" a="1"/>
  <c r="CU80" i="1" s="1"/>
  <c r="CS80" i="1" a="1"/>
  <c r="CS80" i="1" s="1"/>
  <c r="CS81" i="2" s="1"/>
  <c r="CN80" i="1" a="1"/>
  <c r="CN80" i="1" s="1"/>
  <c r="CN81" i="2" s="1"/>
  <c r="CP80" i="1" a="1"/>
  <c r="CP80" i="1" s="1"/>
  <c r="CP81" i="2" s="1"/>
  <c r="CO80" i="1" a="1"/>
  <c r="CO80" i="1" s="1"/>
  <c r="CO81" i="2" s="1"/>
  <c r="CF80" i="1" a="1"/>
  <c r="CF80" i="1" s="1"/>
  <c r="CE80" i="1" a="1"/>
  <c r="CE80" i="1" s="1"/>
  <c r="CT80" i="1" a="1"/>
  <c r="CT80" i="1" s="1"/>
  <c r="L81" i="1" a="1"/>
  <c r="L81" i="1" s="1"/>
  <c r="J81" i="1" a="1"/>
  <c r="J81" i="1" s="1"/>
  <c r="CJ80" i="1" a="1"/>
  <c r="CJ80" i="1" s="1"/>
  <c r="CJ81" i="2" s="1"/>
  <c r="I81" i="1" a="1"/>
  <c r="I81" i="1" s="1"/>
  <c r="E81" i="1" a="1"/>
  <c r="E81" i="1" s="1"/>
  <c r="BI80" i="1" a="1"/>
  <c r="BI80" i="1" s="1"/>
  <c r="BE80" i="1" a="1"/>
  <c r="BE80" i="1" s="1"/>
  <c r="BO80" i="1" a="1"/>
  <c r="BO80" i="1" s="1"/>
  <c r="BX80" i="1" a="1"/>
  <c r="BX80" i="1" s="1"/>
  <c r="BD80" i="1" a="1"/>
  <c r="BD80" i="1" s="1"/>
  <c r="CB80" i="1" a="1"/>
  <c r="CB80" i="1" s="1"/>
  <c r="BJ80" i="1" a="1"/>
  <c r="BJ80" i="1" s="1"/>
  <c r="BK80" i="1" a="1"/>
  <c r="BK80" i="1" s="1"/>
  <c r="BQ80" i="1" a="1"/>
  <c r="BQ80" i="1" s="1"/>
  <c r="BM80" i="1" a="1"/>
  <c r="BM80" i="1" s="1"/>
  <c r="BV80" i="1" a="1"/>
  <c r="BV80" i="1" s="1"/>
  <c r="BS80" i="1" a="1"/>
  <c r="BS80" i="1" s="1"/>
  <c r="BB80" i="1" a="1"/>
  <c r="BB80" i="1" s="1"/>
  <c r="CC80" i="1" a="1"/>
  <c r="CC80" i="1" s="1"/>
  <c r="CA80" i="1" a="1"/>
  <c r="CA80" i="1" s="1"/>
  <c r="BZ80" i="1" a="1"/>
  <c r="BZ80" i="1" s="1"/>
  <c r="BY80" i="1" a="1"/>
  <c r="BY80" i="1" s="1"/>
  <c r="AX80" i="1" a="1"/>
  <c r="AX80" i="1" s="1"/>
  <c r="BG80" i="1" a="1"/>
  <c r="BG80" i="1" s="1"/>
  <c r="BW80" i="1" a="1"/>
  <c r="BW80" i="1" s="1"/>
  <c r="BU80" i="1" a="1"/>
  <c r="BU80" i="1" s="1"/>
  <c r="BT80" i="1" a="1"/>
  <c r="BT80" i="1" s="1"/>
  <c r="BR80" i="1" a="1"/>
  <c r="BR80" i="1" s="1"/>
  <c r="BP80" i="1" a="1"/>
  <c r="BP80" i="1" s="1"/>
  <c r="BH80" i="1" a="1"/>
  <c r="BH80" i="1" s="1"/>
  <c r="AZ80" i="1" a="1"/>
  <c r="AZ80" i="1" s="1"/>
  <c r="BN80" i="1" a="1"/>
  <c r="BN80" i="1" s="1"/>
  <c r="BL80" i="1" a="1"/>
  <c r="BL80" i="1" s="1"/>
  <c r="BF80" i="1" a="1"/>
  <c r="BF80" i="1" s="1"/>
  <c r="BC80" i="1" a="1"/>
  <c r="BC80" i="1" s="1"/>
  <c r="BA80" i="1" a="1"/>
  <c r="BA80" i="1" s="1"/>
  <c r="AY80" i="1" a="1"/>
  <c r="AY80" i="1" s="1"/>
  <c r="AM80" i="1" a="1"/>
  <c r="AM80" i="1" s="1"/>
  <c r="AC80" i="1" a="1"/>
  <c r="AC80" i="1" s="1"/>
  <c r="AK80" i="1" a="1"/>
  <c r="AK80" i="1" s="1"/>
  <c r="Z80" i="1" a="1"/>
  <c r="Z80" i="1" s="1"/>
  <c r="AL80" i="1" a="1"/>
  <c r="AL80" i="1" s="1"/>
  <c r="AD80" i="1" a="1"/>
  <c r="AD80" i="1" s="1"/>
  <c r="AA80" i="1" a="1"/>
  <c r="AA80" i="1" s="1"/>
  <c r="V80" i="1" a="1"/>
  <c r="V80" i="1" s="1"/>
  <c r="S80" i="1" a="1"/>
  <c r="S80" i="1" s="1"/>
  <c r="AG80" i="1" a="1"/>
  <c r="AG80" i="1" s="1"/>
  <c r="U80" i="1" a="1"/>
  <c r="U80" i="1" s="1"/>
  <c r="AI80" i="1" a="1"/>
  <c r="AI80" i="1" s="1"/>
  <c r="W80" i="1" a="1"/>
  <c r="W80" i="1" s="1"/>
  <c r="AB80" i="1" a="1"/>
  <c r="AB80" i="1" s="1"/>
  <c r="AU80" i="1" a="1"/>
  <c r="AU80" i="1" s="1"/>
  <c r="AT80" i="1" a="1"/>
  <c r="AT80" i="1" s="1"/>
  <c r="AR80" i="1" a="1"/>
  <c r="AR80" i="1" s="1"/>
  <c r="AJ80" i="1" a="1"/>
  <c r="AJ80" i="1" s="1"/>
  <c r="X80" i="1" a="1"/>
  <c r="X80" i="1" s="1"/>
  <c r="R80" i="1" a="1"/>
  <c r="R80" i="1" s="1"/>
  <c r="T80" i="1" a="1"/>
  <c r="T80" i="1" s="1"/>
  <c r="AQ80" i="1" a="1"/>
  <c r="AQ80" i="1" s="1"/>
  <c r="AO80" i="1" a="1"/>
  <c r="AO80" i="1" s="1"/>
  <c r="AH80" i="1" a="1"/>
  <c r="AH80" i="1" s="1"/>
  <c r="Y80" i="1" a="1"/>
  <c r="Y80" i="1" s="1"/>
  <c r="AW80" i="1" a="1"/>
  <c r="AW80" i="1" s="1"/>
  <c r="AV80" i="1" a="1"/>
  <c r="AV80" i="1" s="1"/>
  <c r="AS80" i="1" a="1"/>
  <c r="AS80" i="1" s="1"/>
  <c r="AP80" i="1" a="1"/>
  <c r="AP80" i="1" s="1"/>
  <c r="AN80" i="1" a="1"/>
  <c r="AN80" i="1" s="1"/>
  <c r="AF80" i="1" a="1"/>
  <c r="AF80" i="1" s="1"/>
  <c r="AE80" i="1" a="1"/>
  <c r="AE80" i="1" s="1"/>
  <c r="CM79" i="1" a="1"/>
  <c r="CM79" i="1" s="1"/>
  <c r="CM80" i="2" s="1"/>
  <c r="CI79" i="1" a="1"/>
  <c r="CI79" i="1" s="1"/>
  <c r="CQ79" i="1" a="1"/>
  <c r="CQ79" i="1" s="1"/>
  <c r="CQ80" i="2" s="1"/>
  <c r="G80" i="1" a="1"/>
  <c r="G80" i="1" s="1"/>
  <c r="CH79" i="1" a="1"/>
  <c r="CH79" i="1" s="1"/>
  <c r="B80" i="1" a="1"/>
  <c r="B80" i="1" s="1"/>
  <c r="CN79" i="1" a="1"/>
  <c r="CN79" i="1" s="1"/>
  <c r="CN80" i="2" s="1"/>
  <c r="CO79" i="1" a="1"/>
  <c r="CO79" i="1" s="1"/>
  <c r="CO80" i="2" s="1"/>
  <c r="CS79" i="1" a="1"/>
  <c r="CS79" i="1" s="1"/>
  <c r="CS80" i="2" s="1"/>
  <c r="N80" i="1" a="1"/>
  <c r="N80" i="1" s="1"/>
  <c r="K80" i="1" a="1"/>
  <c r="K80" i="1" s="1"/>
  <c r="Q80" i="1" a="1"/>
  <c r="Q80" i="1" s="1"/>
  <c r="CF79" i="1" a="1"/>
  <c r="CF79" i="1" s="1"/>
  <c r="P80" i="1" a="1"/>
  <c r="P80" i="1" s="1"/>
  <c r="J80" i="1" a="1"/>
  <c r="J80" i="1" s="1"/>
  <c r="F80" i="1" a="1"/>
  <c r="F80" i="1" s="1"/>
  <c r="I80" i="1" a="1"/>
  <c r="I80" i="1" s="1"/>
  <c r="CT79" i="1" a="1"/>
  <c r="CT79" i="1" s="1"/>
  <c r="CK79" i="1" a="1"/>
  <c r="CK79" i="1" s="1"/>
  <c r="CK80" i="2" s="1"/>
  <c r="E80" i="1" a="1"/>
  <c r="E80" i="1" s="1"/>
  <c r="D80" i="1" a="1"/>
  <c r="D80" i="1" s="1"/>
  <c r="O80" i="1" a="1"/>
  <c r="O80" i="1" s="1"/>
  <c r="L80" i="1" a="1"/>
  <c r="L80" i="1" s="1"/>
  <c r="M80" i="1" a="1"/>
  <c r="M80" i="1" s="1"/>
  <c r="H80" i="1" a="1"/>
  <c r="H80" i="1" s="1"/>
  <c r="CL79" i="1" a="1"/>
  <c r="CL79" i="1" s="1"/>
  <c r="CL80" i="2" s="1"/>
  <c r="C80" i="1" a="1"/>
  <c r="C80" i="1" s="1"/>
  <c r="CP79" i="1" a="1"/>
  <c r="CP79" i="1" s="1"/>
  <c r="CP80" i="2" s="1"/>
  <c r="CJ79" i="1" a="1"/>
  <c r="CJ79" i="1" s="1"/>
  <c r="CJ80" i="2" s="1"/>
  <c r="CR79" i="1" a="1"/>
  <c r="CR79" i="1" s="1"/>
  <c r="CR80" i="2" s="1"/>
  <c r="CU79" i="1" a="1"/>
  <c r="CU79" i="1" s="1"/>
  <c r="CG79" i="1" a="1"/>
  <c r="CG79" i="1" s="1"/>
  <c r="CE79" i="1" a="1"/>
  <c r="CE79" i="1" s="1"/>
  <c r="BA79" i="1" a="1"/>
  <c r="BA79" i="1" s="1"/>
  <c r="BI79" i="1" a="1"/>
  <c r="BI79" i="1" s="1"/>
  <c r="BO79" i="1" a="1"/>
  <c r="BO79" i="1" s="1"/>
  <c r="CB79" i="1" a="1"/>
  <c r="CB79" i="1" s="1"/>
  <c r="BR79" i="1" a="1"/>
  <c r="BR79" i="1" s="1"/>
  <c r="BB79" i="1" a="1"/>
  <c r="BB79" i="1" s="1"/>
  <c r="BC79" i="1" a="1"/>
  <c r="BC79" i="1" s="1"/>
  <c r="BQ79" i="1" a="1"/>
  <c r="BQ79" i="1" s="1"/>
  <c r="BE79" i="1" a="1"/>
  <c r="BE79" i="1" s="1"/>
  <c r="BK79" i="1" a="1"/>
  <c r="BK79" i="1" s="1"/>
  <c r="BT79" i="1" a="1"/>
  <c r="BT79" i="1" s="1"/>
  <c r="BM79" i="1" a="1"/>
  <c r="BM79" i="1" s="1"/>
  <c r="BP79" i="1" a="1"/>
  <c r="BP79" i="1" s="1"/>
  <c r="BY79" i="1" a="1"/>
  <c r="BY79" i="1" s="1"/>
  <c r="BX79" i="1" a="1"/>
  <c r="BX79" i="1" s="1"/>
  <c r="BV79" i="1" a="1"/>
  <c r="BV79" i="1" s="1"/>
  <c r="BN79" i="1" a="1"/>
  <c r="BN79" i="1" s="1"/>
  <c r="BJ79" i="1" a="1"/>
  <c r="BJ79" i="1" s="1"/>
  <c r="CD79" i="1" a="1"/>
  <c r="CD79" i="1" s="1"/>
  <c r="BU79" i="1" a="1"/>
  <c r="BU79" i="1" s="1"/>
  <c r="BS79" i="1" a="1"/>
  <c r="BS79" i="1" s="1"/>
  <c r="BH79" i="1" a="1"/>
  <c r="BH79" i="1" s="1"/>
  <c r="BL79" i="1" a="1"/>
  <c r="BL79" i="1" s="1"/>
  <c r="BZ79" i="1" a="1"/>
  <c r="BZ79" i="1" s="1"/>
  <c r="AZ79" i="1" a="1"/>
  <c r="AZ79" i="1" s="1"/>
  <c r="CC79" i="1" a="1"/>
  <c r="CC79" i="1" s="1"/>
  <c r="CA79" i="1" a="1"/>
  <c r="CA79" i="1" s="1"/>
  <c r="BD79" i="1" a="1"/>
  <c r="BD79" i="1" s="1"/>
  <c r="BW79" i="1" a="1"/>
  <c r="BW79" i="1" s="1"/>
  <c r="BG79" i="1" a="1"/>
  <c r="BG79" i="1" s="1"/>
  <c r="BF79" i="1" a="1"/>
  <c r="BF79" i="1" s="1"/>
  <c r="T79" i="1" a="1"/>
  <c r="T79" i="1" s="1"/>
  <c r="AW79" i="1" a="1"/>
  <c r="AW79" i="1" s="1"/>
  <c r="W79" i="1" a="1"/>
  <c r="W79" i="1" s="1"/>
  <c r="AC79" i="1" a="1"/>
  <c r="AC79" i="1" s="1"/>
  <c r="AV79" i="1" a="1"/>
  <c r="AV79" i="1" s="1"/>
  <c r="AT79" i="1" a="1"/>
  <c r="AT79" i="1" s="1"/>
  <c r="AF79" i="1" a="1"/>
  <c r="AF79" i="1" s="1"/>
  <c r="AP79" i="1" a="1"/>
  <c r="AP79" i="1" s="1"/>
  <c r="AE79" i="1" a="1"/>
  <c r="AE79" i="1" s="1"/>
  <c r="U79" i="1" a="1"/>
  <c r="U79" i="1" s="1"/>
  <c r="Y79" i="1" a="1"/>
  <c r="Y79" i="1" s="1"/>
  <c r="AH79" i="1" a="1"/>
  <c r="AH79" i="1" s="1"/>
  <c r="AA79" i="1" a="1"/>
  <c r="AA79" i="1" s="1"/>
  <c r="AD79" i="1" a="1"/>
  <c r="AD79" i="1" s="1"/>
  <c r="AM79" i="1" a="1"/>
  <c r="AM79" i="1" s="1"/>
  <c r="AL79" i="1" a="1"/>
  <c r="AL79" i="1" s="1"/>
  <c r="AJ79" i="1" a="1"/>
  <c r="AJ79" i="1" s="1"/>
  <c r="AB79" i="1" a="1"/>
  <c r="AB79" i="1" s="1"/>
  <c r="X79" i="1" a="1"/>
  <c r="X79" i="1" s="1"/>
  <c r="AY79" i="1" a="1"/>
  <c r="AY79" i="1" s="1"/>
  <c r="AI79" i="1" a="1"/>
  <c r="AI79" i="1" s="1"/>
  <c r="AG79" i="1" a="1"/>
  <c r="AG79" i="1" s="1"/>
  <c r="V79" i="1" a="1"/>
  <c r="V79" i="1" s="1"/>
  <c r="Z79" i="1" a="1"/>
  <c r="Z79" i="1" s="1"/>
  <c r="AN79" i="1" a="1"/>
  <c r="AN79" i="1" s="1"/>
  <c r="AR79" i="1" a="1"/>
  <c r="AR79" i="1" s="1"/>
  <c r="AX79" i="1" a="1"/>
  <c r="AX79" i="1" s="1"/>
  <c r="AU79" i="1" a="1"/>
  <c r="AU79" i="1" s="1"/>
  <c r="AO79" i="1" a="1"/>
  <c r="AO79" i="1" s="1"/>
  <c r="AS79" i="1" a="1"/>
  <c r="AS79" i="1" s="1"/>
  <c r="AK79" i="1" a="1"/>
  <c r="AK79" i="1" s="1"/>
  <c r="AQ79" i="1" a="1"/>
  <c r="AQ79" i="1" s="1"/>
  <c r="CN78" i="1" a="1"/>
  <c r="CN78" i="1" s="1"/>
  <c r="CN79" i="2" s="1"/>
  <c r="CL78" i="1" a="1"/>
  <c r="CL78" i="1" s="1"/>
  <c r="CL79" i="2" s="1"/>
  <c r="CH78" i="1" a="1"/>
  <c r="CH78" i="1" s="1"/>
  <c r="CS78" i="1" a="1"/>
  <c r="CS78" i="1" s="1"/>
  <c r="CS79" i="2" s="1"/>
  <c r="CR78" i="1" a="1"/>
  <c r="CR78" i="1" s="1"/>
  <c r="CR79" i="2" s="1"/>
  <c r="CM78" i="1" a="1"/>
  <c r="CM78" i="1" s="1"/>
  <c r="CM79" i="2" s="1"/>
  <c r="R79" i="1" a="1"/>
  <c r="R79" i="1" s="1"/>
  <c r="N79" i="1" a="1"/>
  <c r="N79" i="1" s="1"/>
  <c r="CJ78" i="1" a="1"/>
  <c r="CJ78" i="1" s="1"/>
  <c r="CJ79" i="2" s="1"/>
  <c r="B79" i="1" a="1"/>
  <c r="B79" i="1" s="1"/>
  <c r="M79" i="1" a="1"/>
  <c r="M79" i="1" s="1"/>
  <c r="L79" i="1" a="1"/>
  <c r="L79" i="1" s="1"/>
  <c r="K79" i="1" a="1"/>
  <c r="K79" i="1" s="1"/>
  <c r="H79" i="1" a="1"/>
  <c r="H79" i="1" s="1"/>
  <c r="D79" i="1" a="1"/>
  <c r="D79" i="1" s="1"/>
  <c r="CQ78" i="1" a="1"/>
  <c r="CQ78" i="1" s="1"/>
  <c r="CQ79" i="2" s="1"/>
  <c r="C79" i="1" a="1"/>
  <c r="C79" i="1" s="1"/>
  <c r="CT78" i="1" a="1"/>
  <c r="CT78" i="1" s="1"/>
  <c r="CK78" i="1" a="1"/>
  <c r="CK78" i="1" s="1"/>
  <c r="CK79" i="2" s="1"/>
  <c r="CP78" i="1" a="1"/>
  <c r="CP78" i="1" s="1"/>
  <c r="CP79" i="2" s="1"/>
  <c r="CO78" i="1" a="1"/>
  <c r="CO78" i="1" s="1"/>
  <c r="CO79" i="2" s="1"/>
  <c r="S79" i="1" a="1"/>
  <c r="S79" i="1" s="1"/>
  <c r="CU78" i="1" a="1"/>
  <c r="CU78" i="1" s="1"/>
  <c r="P79" i="1" a="1"/>
  <c r="P79" i="1" s="1"/>
  <c r="G79" i="1" a="1"/>
  <c r="G79" i="1" s="1"/>
  <c r="Q79" i="1" a="1"/>
  <c r="Q79" i="1" s="1"/>
  <c r="O79" i="1" a="1"/>
  <c r="O79" i="1" s="1"/>
  <c r="I79" i="1" a="1"/>
  <c r="I79" i="1" s="1"/>
  <c r="E79" i="1" a="1"/>
  <c r="E79" i="1" s="1"/>
  <c r="CI78" i="1" a="1"/>
  <c r="CI78" i="1" s="1"/>
  <c r="J79" i="1" a="1"/>
  <c r="J79" i="1" s="1"/>
  <c r="F79" i="1" a="1"/>
  <c r="F79" i="1" s="1"/>
  <c r="BD78" i="1" a="1"/>
  <c r="BD78" i="1" s="1"/>
  <c r="BP78" i="1" a="1"/>
  <c r="BP78" i="1" s="1"/>
  <c r="BB78" i="1" a="1"/>
  <c r="BB78" i="1" s="1"/>
  <c r="BI78" i="1" a="1"/>
  <c r="BI78" i="1" s="1"/>
  <c r="BH78" i="1" a="1"/>
  <c r="BH78" i="1" s="1"/>
  <c r="BC78" i="1" a="1"/>
  <c r="BC78" i="1" s="1"/>
  <c r="CF78" i="1" a="1"/>
  <c r="CF78" i="1" s="1"/>
  <c r="CC78" i="1" a="1"/>
  <c r="CC78" i="1" s="1"/>
  <c r="BX78" i="1" a="1"/>
  <c r="BX78" i="1" s="1"/>
  <c r="BL78" i="1" a="1"/>
  <c r="BL78" i="1" s="1"/>
  <c r="CB78" i="1" a="1"/>
  <c r="CB78" i="1" s="1"/>
  <c r="BW78" i="1" a="1"/>
  <c r="BW78" i="1" s="1"/>
  <c r="BV78" i="1" a="1"/>
  <c r="BV78" i="1" s="1"/>
  <c r="BU78" i="1" a="1"/>
  <c r="BU78" i="1" s="1"/>
  <c r="BR78" i="1" a="1"/>
  <c r="BR78" i="1" s="1"/>
  <c r="BG78" i="1" a="1"/>
  <c r="BG78" i="1" s="1"/>
  <c r="BN78" i="1" a="1"/>
  <c r="BN78" i="1" s="1"/>
  <c r="BM78" i="1" a="1"/>
  <c r="BM78" i="1" s="1"/>
  <c r="BJ78" i="1" a="1"/>
  <c r="BJ78" i="1" s="1"/>
  <c r="BF78" i="1" a="1"/>
  <c r="BF78" i="1" s="1"/>
  <c r="BE78" i="1" a="1"/>
  <c r="BE78" i="1" s="1"/>
  <c r="CE78" i="1" a="1"/>
  <c r="CE78" i="1" s="1"/>
  <c r="BK78" i="1" a="1"/>
  <c r="BK78" i="1" s="1"/>
  <c r="BZ78" i="1" a="1"/>
  <c r="BZ78" i="1" s="1"/>
  <c r="BQ78" i="1" a="1"/>
  <c r="BQ78" i="1" s="1"/>
  <c r="CA78" i="1" a="1"/>
  <c r="CA78" i="1" s="1"/>
  <c r="BY78" i="1" a="1"/>
  <c r="BY78" i="1" s="1"/>
  <c r="BS78" i="1" a="1"/>
  <c r="BS78" i="1" s="1"/>
  <c r="BO78" i="1" a="1"/>
  <c r="BO78" i="1" s="1"/>
  <c r="CG78" i="1" a="1"/>
  <c r="CG78" i="1" s="1"/>
  <c r="CD78" i="1" a="1"/>
  <c r="CD78" i="1" s="1"/>
  <c r="BT78" i="1" a="1"/>
  <c r="BT78" i="1" s="1"/>
  <c r="Y78" i="1" a="1"/>
  <c r="Y78" i="1" s="1"/>
  <c r="AV78" i="1" a="1"/>
  <c r="AV78" i="1" s="1"/>
  <c r="AT78" i="1" a="1"/>
  <c r="AT78" i="1" s="1"/>
  <c r="AS78" i="1" a="1"/>
  <c r="AS78" i="1" s="1"/>
  <c r="AE78" i="1" a="1"/>
  <c r="AE78" i="1" s="1"/>
  <c r="AC78" i="1" a="1"/>
  <c r="AC78" i="1" s="1"/>
  <c r="AR78" i="1" a="1"/>
  <c r="AR78" i="1" s="1"/>
  <c r="X78" i="1" a="1"/>
  <c r="X78" i="1" s="1"/>
  <c r="AP78" i="1" a="1"/>
  <c r="AP78" i="1" s="1"/>
  <c r="AK78" i="1" a="1"/>
  <c r="AK78" i="1" s="1"/>
  <c r="AH78" i="1" a="1"/>
  <c r="AH78" i="1" s="1"/>
  <c r="BA78" i="1" a="1"/>
  <c r="BA78" i="1" s="1"/>
  <c r="AZ78" i="1" a="1"/>
  <c r="AZ78" i="1" s="1"/>
  <c r="Z78" i="1" a="1"/>
  <c r="Z78" i="1" s="1"/>
  <c r="AG78" i="1" a="1"/>
  <c r="AG78" i="1" s="1"/>
  <c r="AY78" i="1" a="1"/>
  <c r="AY78" i="1" s="1"/>
  <c r="AB78" i="1" a="1"/>
  <c r="AB78" i="1" s="1"/>
  <c r="AF78" i="1" a="1"/>
  <c r="AF78" i="1" s="1"/>
  <c r="AO78" i="1" a="1"/>
  <c r="AO78" i="1" s="1"/>
  <c r="AN78" i="1" a="1"/>
  <c r="AN78" i="1" s="1"/>
  <c r="AQ78" i="1" a="1"/>
  <c r="AQ78" i="1" s="1"/>
  <c r="AX78" i="1" a="1"/>
  <c r="AX78" i="1" s="1"/>
  <c r="AI78" i="1" a="1"/>
  <c r="AI78" i="1" s="1"/>
  <c r="AD78" i="1" a="1"/>
  <c r="AD78" i="1" s="1"/>
  <c r="AW78" i="1" a="1"/>
  <c r="AW78" i="1" s="1"/>
  <c r="AU78" i="1" a="1"/>
  <c r="AU78" i="1" s="1"/>
  <c r="AL78" i="1" a="1"/>
  <c r="AL78" i="1" s="1"/>
  <c r="AA78" i="1" a="1"/>
  <c r="AA78" i="1" s="1"/>
  <c r="AJ78" i="1" a="1"/>
  <c r="AJ78" i="1" s="1"/>
  <c r="V78" i="1" a="1"/>
  <c r="V78" i="1" s="1"/>
  <c r="AM78" i="1" a="1"/>
  <c r="AM78" i="1" s="1"/>
  <c r="W78" i="1" a="1"/>
  <c r="W78" i="1" s="1"/>
  <c r="S78" i="1" a="1"/>
  <c r="S78" i="1" s="1"/>
  <c r="M78" i="1" a="1"/>
  <c r="M78" i="1" s="1"/>
  <c r="I78" i="1" a="1"/>
  <c r="I78" i="1" s="1"/>
  <c r="CS77" i="1" a="1"/>
  <c r="CS77" i="1" s="1"/>
  <c r="CS78" i="2" s="1"/>
  <c r="CJ77" i="1" a="1"/>
  <c r="CJ77" i="1" s="1"/>
  <c r="CJ78" i="2" s="1"/>
  <c r="R78" i="1" a="1"/>
  <c r="R78" i="1" s="1"/>
  <c r="J78" i="1" a="1"/>
  <c r="J78" i="1" s="1"/>
  <c r="Q78" i="1" a="1"/>
  <c r="Q78" i="1" s="1"/>
  <c r="P78" i="1" a="1"/>
  <c r="P78" i="1" s="1"/>
  <c r="H78" i="1" a="1"/>
  <c r="H78" i="1" s="1"/>
  <c r="N78" i="1" a="1"/>
  <c r="N78" i="1" s="1"/>
  <c r="L78" i="1" a="1"/>
  <c r="L78" i="1" s="1"/>
  <c r="G78" i="1" a="1"/>
  <c r="G78" i="1" s="1"/>
  <c r="B78" i="1" a="1"/>
  <c r="B78" i="1" s="1"/>
  <c r="F78" i="1" a="1"/>
  <c r="F78" i="1" s="1"/>
  <c r="E78" i="1" a="1"/>
  <c r="E78" i="1" s="1"/>
  <c r="C78" i="1" a="1"/>
  <c r="C78" i="1" s="1"/>
  <c r="CT77" i="1" a="1"/>
  <c r="CT77" i="1" s="1"/>
  <c r="CR77" i="1" a="1"/>
  <c r="CR77" i="1" s="1"/>
  <c r="CR78" i="2" s="1"/>
  <c r="CQ77" i="1" a="1"/>
  <c r="CQ77" i="1" s="1"/>
  <c r="CQ78" i="2" s="1"/>
  <c r="CN77" i="1" a="1"/>
  <c r="CN77" i="1" s="1"/>
  <c r="CN78" i="2" s="1"/>
  <c r="CM77" i="1" a="1"/>
  <c r="CM77" i="1" s="1"/>
  <c r="CM78" i="2" s="1"/>
  <c r="CK77" i="1" a="1"/>
  <c r="CK77" i="1" s="1"/>
  <c r="CK78" i="2" s="1"/>
  <c r="CP77" i="1" a="1"/>
  <c r="CP77" i="1" s="1"/>
  <c r="CP78" i="2" s="1"/>
  <c r="CO77" i="1" a="1"/>
  <c r="CO77" i="1" s="1"/>
  <c r="CO78" i="2" s="1"/>
  <c r="K78" i="1" a="1"/>
  <c r="K78" i="1" s="1"/>
  <c r="CL77" i="1" a="1"/>
  <c r="CL77" i="1" s="1"/>
  <c r="CL78" i="2" s="1"/>
  <c r="O78" i="1" a="1"/>
  <c r="O78" i="1" s="1"/>
  <c r="D78" i="1" a="1"/>
  <c r="D78" i="1" s="1"/>
  <c r="CU77" i="1" a="1"/>
  <c r="CU77" i="1" s="1"/>
  <c r="U78" i="1" a="1"/>
  <c r="U78" i="1" s="1"/>
  <c r="T78" i="1" a="1"/>
  <c r="T78" i="1" s="1"/>
  <c r="CG77" i="1" a="1"/>
  <c r="CG77" i="1" s="1"/>
  <c r="BV77" i="1" a="1"/>
  <c r="BV77" i="1" s="1"/>
  <c r="CF77" i="1" a="1"/>
  <c r="CF77" i="1" s="1"/>
  <c r="BY77" i="1" a="1"/>
  <c r="BY77" i="1" s="1"/>
  <c r="BK77" i="1" a="1"/>
  <c r="BK77" i="1" s="1"/>
  <c r="CE77" i="1" a="1"/>
  <c r="CE77" i="1" s="1"/>
  <c r="CC77" i="1" a="1"/>
  <c r="CC77" i="1" s="1"/>
  <c r="CA77" i="1" a="1"/>
  <c r="CA77" i="1" s="1"/>
  <c r="BZ77" i="1" a="1"/>
  <c r="BZ77" i="1" s="1"/>
  <c r="CD77" i="1" a="1"/>
  <c r="CD77" i="1" s="1"/>
  <c r="BT77" i="1" a="1"/>
  <c r="BT77" i="1" s="1"/>
  <c r="BU77" i="1" a="1"/>
  <c r="BU77" i="1" s="1"/>
  <c r="CB77" i="1" a="1"/>
  <c r="CB77" i="1" s="1"/>
  <c r="BN77" i="1" a="1"/>
  <c r="BN77" i="1" s="1"/>
  <c r="BX77" i="1" a="1"/>
  <c r="BX77" i="1" s="1"/>
  <c r="BR77" i="1" a="1"/>
  <c r="BR77" i="1" s="1"/>
  <c r="BQ77" i="1" a="1"/>
  <c r="BQ77" i="1" s="1"/>
  <c r="BO77" i="1" a="1"/>
  <c r="BO77" i="1" s="1"/>
  <c r="BL77" i="1" a="1"/>
  <c r="BL77" i="1" s="1"/>
  <c r="BJ77" i="1" a="1"/>
  <c r="BJ77" i="1" s="1"/>
  <c r="BI77" i="1" a="1"/>
  <c r="BI77" i="1" s="1"/>
  <c r="BF77" i="1" a="1"/>
  <c r="BF77" i="1" s="1"/>
  <c r="BE77" i="1" a="1"/>
  <c r="BE77" i="1" s="1"/>
  <c r="BH77" i="1" a="1"/>
  <c r="BH77" i="1" s="1"/>
  <c r="BG77" i="1" a="1"/>
  <c r="BG77" i="1" s="1"/>
  <c r="BW77" i="1" a="1"/>
  <c r="BW77" i="1" s="1"/>
  <c r="BD77" i="1" a="1"/>
  <c r="BD77" i="1" s="1"/>
  <c r="BS77" i="1" a="1"/>
  <c r="BS77" i="1" s="1"/>
  <c r="BP77" i="1" a="1"/>
  <c r="BP77" i="1" s="1"/>
  <c r="BM77" i="1" a="1"/>
  <c r="BM77" i="1" s="1"/>
  <c r="CI77" i="1" a="1"/>
  <c r="CI77" i="1" s="1"/>
  <c r="CH77" i="1" a="1"/>
  <c r="CH77" i="1" s="1"/>
  <c r="AZ77" i="1" a="1"/>
  <c r="AZ77" i="1" s="1"/>
  <c r="AS77" i="1" a="1"/>
  <c r="AS77" i="1" s="1"/>
  <c r="AL77" i="1" a="1"/>
  <c r="AL77" i="1" s="1"/>
  <c r="Z77" i="1" a="1"/>
  <c r="Z77" i="1" s="1"/>
  <c r="AY77" i="1" a="1"/>
  <c r="AY77" i="1" s="1"/>
  <c r="AU77" i="1" a="1"/>
  <c r="AU77" i="1" s="1"/>
  <c r="AI77" i="1" a="1"/>
  <c r="AI77" i="1" s="1"/>
  <c r="AT77" i="1" a="1"/>
  <c r="AT77" i="1" s="1"/>
  <c r="AQ77" i="1" a="1"/>
  <c r="AQ77" i="1" s="1"/>
  <c r="AD77" i="1" a="1"/>
  <c r="AD77" i="1" s="1"/>
  <c r="AP77" i="1" a="1"/>
  <c r="AP77" i="1" s="1"/>
  <c r="AH77" i="1" a="1"/>
  <c r="AH77" i="1" s="1"/>
  <c r="AW77" i="1" a="1"/>
  <c r="AW77" i="1" s="1"/>
  <c r="AO77" i="1" a="1"/>
  <c r="AO77" i="1" s="1"/>
  <c r="AC77" i="1" a="1"/>
  <c r="AC77" i="1" s="1"/>
  <c r="AA77" i="1" a="1"/>
  <c r="AA77" i="1" s="1"/>
  <c r="X77" i="1" a="1"/>
  <c r="X77" i="1" s="1"/>
  <c r="AV77" i="1" a="1"/>
  <c r="AV77" i="1" s="1"/>
  <c r="AX77" i="1" a="1"/>
  <c r="AX77" i="1" s="1"/>
  <c r="AR77" i="1" a="1"/>
  <c r="AR77" i="1" s="1"/>
  <c r="AB77" i="1" a="1"/>
  <c r="AB77" i="1" s="1"/>
  <c r="AM77" i="1" a="1"/>
  <c r="AM77" i="1" s="1"/>
  <c r="AK77" i="1" a="1"/>
  <c r="AK77" i="1" s="1"/>
  <c r="AJ77" i="1" a="1"/>
  <c r="AJ77" i="1" s="1"/>
  <c r="AF77" i="1" a="1"/>
  <c r="AF77" i="1" s="1"/>
  <c r="AG77" i="1" a="1"/>
  <c r="AG77" i="1" s="1"/>
  <c r="AE77" i="1" a="1"/>
  <c r="AE77" i="1" s="1"/>
  <c r="Y77" i="1" a="1"/>
  <c r="Y77" i="1" s="1"/>
  <c r="BC77" i="1" a="1"/>
  <c r="BC77" i="1" s="1"/>
  <c r="AN77" i="1" a="1"/>
  <c r="AN77" i="1" s="1"/>
  <c r="BB77" i="1" a="1"/>
  <c r="BB77" i="1" s="1"/>
  <c r="BA77" i="1" a="1"/>
  <c r="BA77" i="1" s="1"/>
  <c r="D77" i="1" a="1"/>
  <c r="D77" i="1" s="1"/>
  <c r="CR76" i="1" a="1"/>
  <c r="CR76" i="1" s="1"/>
  <c r="CR77" i="2" s="1"/>
  <c r="CP76" i="1" a="1"/>
  <c r="CP76" i="1" s="1"/>
  <c r="CP77" i="2" s="1"/>
  <c r="I77" i="1" a="1"/>
  <c r="I77" i="1" s="1"/>
  <c r="CS76" i="1" a="1"/>
  <c r="CS76" i="1" s="1"/>
  <c r="CS77" i="2" s="1"/>
  <c r="CL76" i="1" a="1"/>
  <c r="CL76" i="1" s="1"/>
  <c r="CL77" i="2" s="1"/>
  <c r="CM76" i="1" a="1"/>
  <c r="CM76" i="1" s="1"/>
  <c r="CM77" i="2" s="1"/>
  <c r="CT76" i="1" a="1"/>
  <c r="CT76" i="1" s="1"/>
  <c r="F77" i="1" a="1"/>
  <c r="F77" i="1" s="1"/>
  <c r="B77" i="1" a="1"/>
  <c r="B77" i="1" s="1"/>
  <c r="W77" i="1" a="1"/>
  <c r="W77" i="1" s="1"/>
  <c r="V77" i="1" a="1"/>
  <c r="V77" i="1" s="1"/>
  <c r="U77" i="1" a="1"/>
  <c r="U77" i="1" s="1"/>
  <c r="T77" i="1" a="1"/>
  <c r="T77" i="1" s="1"/>
  <c r="S77" i="1" a="1"/>
  <c r="S77" i="1" s="1"/>
  <c r="M77" i="1" a="1"/>
  <c r="M77" i="1" s="1"/>
  <c r="R77" i="1" a="1"/>
  <c r="R77" i="1" s="1"/>
  <c r="P77" i="1" a="1"/>
  <c r="P77" i="1" s="1"/>
  <c r="G77" i="1" a="1"/>
  <c r="G77" i="1" s="1"/>
  <c r="L77" i="1" a="1"/>
  <c r="L77" i="1" s="1"/>
  <c r="K77" i="1" a="1"/>
  <c r="K77" i="1" s="1"/>
  <c r="Q77" i="1" a="1"/>
  <c r="Q77" i="1" s="1"/>
  <c r="CO76" i="1" a="1"/>
  <c r="CO76" i="1" s="1"/>
  <c r="CO77" i="2" s="1"/>
  <c r="O77" i="1" a="1"/>
  <c r="O77" i="1" s="1"/>
  <c r="CQ76" i="1" a="1"/>
  <c r="CQ76" i="1" s="1"/>
  <c r="CQ77" i="2" s="1"/>
  <c r="CN76" i="1" a="1"/>
  <c r="CN76" i="1" s="1"/>
  <c r="CN77" i="2" s="1"/>
  <c r="N77" i="1" a="1"/>
  <c r="N77" i="1" s="1"/>
  <c r="J77" i="1" a="1"/>
  <c r="J77" i="1" s="1"/>
  <c r="CU76" i="1" a="1"/>
  <c r="CU76" i="1" s="1"/>
  <c r="E77" i="1" a="1"/>
  <c r="E77" i="1" s="1"/>
  <c r="C77" i="1" a="1"/>
  <c r="C77" i="1" s="1"/>
  <c r="H77" i="1" a="1"/>
  <c r="H77" i="1" s="1"/>
  <c r="CJ76" i="1" a="1"/>
  <c r="CJ76" i="1" s="1"/>
  <c r="CJ77" i="2" s="1"/>
  <c r="CI76" i="1" a="1"/>
  <c r="CI76" i="1" s="1"/>
  <c r="CH76" i="1" a="1"/>
  <c r="CH76" i="1" s="1"/>
  <c r="CF76" i="1" a="1"/>
  <c r="CF76" i="1" s="1"/>
  <c r="BQ76" i="1" a="1"/>
  <c r="BQ76" i="1" s="1"/>
  <c r="CD76" i="1" a="1"/>
  <c r="CD76" i="1" s="1"/>
  <c r="CA76" i="1" a="1"/>
  <c r="CA76" i="1" s="1"/>
  <c r="BZ76" i="1" a="1"/>
  <c r="BZ76" i="1" s="1"/>
  <c r="BW76" i="1" a="1"/>
  <c r="BW76" i="1" s="1"/>
  <c r="BJ76" i="1" a="1"/>
  <c r="BJ76" i="1" s="1"/>
  <c r="BG76" i="1" a="1"/>
  <c r="BG76" i="1" s="1"/>
  <c r="CC76" i="1" a="1"/>
  <c r="CC76" i="1" s="1"/>
  <c r="BS76" i="1" a="1"/>
  <c r="BS76" i="1" s="1"/>
  <c r="BL76" i="1" a="1"/>
  <c r="BL76" i="1" s="1"/>
  <c r="BF76" i="1" a="1"/>
  <c r="BF76" i="1" s="1"/>
  <c r="BY76" i="1" a="1"/>
  <c r="BY76" i="1" s="1"/>
  <c r="BO76" i="1" a="1"/>
  <c r="BO76" i="1" s="1"/>
  <c r="BK76" i="1" a="1"/>
  <c r="BK76" i="1" s="1"/>
  <c r="BM76" i="1" a="1"/>
  <c r="BM76" i="1" s="1"/>
  <c r="BU76" i="1" a="1"/>
  <c r="BU76" i="1" s="1"/>
  <c r="BR76" i="1" a="1"/>
  <c r="BR76" i="1" s="1"/>
  <c r="BI76" i="1" a="1"/>
  <c r="BI76" i="1" s="1"/>
  <c r="BN76" i="1" a="1"/>
  <c r="BN76" i="1" s="1"/>
  <c r="BH76" i="1" a="1"/>
  <c r="BH76" i="1" s="1"/>
  <c r="CK76" i="1" a="1"/>
  <c r="CK76" i="1" s="1"/>
  <c r="CK77" i="2" s="1"/>
  <c r="CG76" i="1" a="1"/>
  <c r="CG76" i="1" s="1"/>
  <c r="BV76" i="1" a="1"/>
  <c r="BV76" i="1" s="1"/>
  <c r="BT76" i="1" a="1"/>
  <c r="BT76" i="1" s="1"/>
  <c r="BX76" i="1" a="1"/>
  <c r="BX76" i="1" s="1"/>
  <c r="CB76" i="1" a="1"/>
  <c r="CB76" i="1" s="1"/>
  <c r="BP76" i="1" a="1"/>
  <c r="BP76" i="1" s="1"/>
  <c r="CE76" i="1" a="1"/>
  <c r="CE76" i="1" s="1"/>
  <c r="AS76" i="1" a="1"/>
  <c r="AS76" i="1" s="1"/>
  <c r="AG76" i="1" a="1"/>
  <c r="AG76" i="1" s="1"/>
  <c r="AL76" i="1" a="1"/>
  <c r="AL76" i="1" s="1"/>
  <c r="AW76" i="1" a="1"/>
  <c r="AW76" i="1" s="1"/>
  <c r="AI76" i="1" a="1"/>
  <c r="AI76" i="1" s="1"/>
  <c r="AH76" i="1" a="1"/>
  <c r="AH76" i="1" s="1"/>
  <c r="AF76" i="1" a="1"/>
  <c r="AF76" i="1" s="1"/>
  <c r="AT76" i="1" a="1"/>
  <c r="AT76" i="1" s="1"/>
  <c r="AQ76" i="1" a="1"/>
  <c r="AQ76" i="1" s="1"/>
  <c r="AD76" i="1" a="1"/>
  <c r="AD76" i="1" s="1"/>
  <c r="AP76" i="1" a="1"/>
  <c r="AP76" i="1" s="1"/>
  <c r="Z76" i="1" a="1"/>
  <c r="Z76" i="1" s="1"/>
  <c r="AO76" i="1" a="1"/>
  <c r="AO76" i="1" s="1"/>
  <c r="AE76" i="1" a="1"/>
  <c r="AE76" i="1" s="1"/>
  <c r="BE76" i="1" a="1"/>
  <c r="BE76" i="1" s="1"/>
  <c r="BD76" i="1" a="1"/>
  <c r="BD76" i="1" s="1"/>
  <c r="BA76" i="1" a="1"/>
  <c r="BA76" i="1" s="1"/>
  <c r="BC76" i="1" a="1"/>
  <c r="BC76" i="1" s="1"/>
  <c r="BB76" i="1" a="1"/>
  <c r="BB76" i="1" s="1"/>
  <c r="AB76" i="1" a="1"/>
  <c r="AB76" i="1" s="1"/>
  <c r="AZ76" i="1" a="1"/>
  <c r="AZ76" i="1" s="1"/>
  <c r="AY76" i="1" a="1"/>
  <c r="AY76" i="1" s="1"/>
  <c r="AK76" i="1" a="1"/>
  <c r="AK76" i="1" s="1"/>
  <c r="AX76" i="1" a="1"/>
  <c r="AX76" i="1" s="1"/>
  <c r="AM76" i="1" a="1"/>
  <c r="AM76" i="1" s="1"/>
  <c r="AJ76" i="1" a="1"/>
  <c r="AJ76" i="1" s="1"/>
  <c r="AU76" i="1" a="1"/>
  <c r="AU76" i="1" s="1"/>
  <c r="AR76" i="1" a="1"/>
  <c r="AR76" i="1" s="1"/>
  <c r="AC76" i="1" a="1"/>
  <c r="AC76" i="1" s="1"/>
  <c r="AN76" i="1" a="1"/>
  <c r="AN76" i="1" s="1"/>
  <c r="AV76" i="1" a="1"/>
  <c r="AV76" i="1" s="1"/>
  <c r="AA76" i="1" a="1"/>
  <c r="AA76" i="1" s="1"/>
  <c r="Q76" i="1" a="1"/>
  <c r="Q76" i="1" s="1"/>
  <c r="F76" i="1" a="1"/>
  <c r="F76" i="1" s="1"/>
  <c r="K76" i="1" a="1"/>
  <c r="K76" i="1" s="1"/>
  <c r="C76" i="1" a="1"/>
  <c r="C76" i="1" s="1"/>
  <c r="R76" i="1" a="1"/>
  <c r="R76" i="1" s="1"/>
  <c r="G76" i="1" a="1"/>
  <c r="G76" i="1" s="1"/>
  <c r="D76" i="1" a="1"/>
  <c r="D76" i="1" s="1"/>
  <c r="CS75" i="1" a="1"/>
  <c r="CS75" i="1" s="1"/>
  <c r="CS76" i="2" s="1"/>
  <c r="CP75" i="1" a="1"/>
  <c r="CP75" i="1" s="1"/>
  <c r="CP76" i="2" s="1"/>
  <c r="M76" i="1" a="1"/>
  <c r="M76" i="1" s="1"/>
  <c r="CR75" i="1" a="1"/>
  <c r="CR75" i="1" s="1"/>
  <c r="CR76" i="2" s="1"/>
  <c r="O76" i="1" a="1"/>
  <c r="O76" i="1" s="1"/>
  <c r="CT75" i="1" a="1"/>
  <c r="CT75" i="1" s="1"/>
  <c r="E76" i="1" a="1"/>
  <c r="E76" i="1" s="1"/>
  <c r="Y76" i="1" a="1"/>
  <c r="Y76" i="1" s="1"/>
  <c r="P76" i="1" a="1"/>
  <c r="P76" i="1" s="1"/>
  <c r="L76" i="1" a="1"/>
  <c r="L76" i="1" s="1"/>
  <c r="CU75" i="1" a="1"/>
  <c r="CU75" i="1" s="1"/>
  <c r="CO75" i="1" a="1"/>
  <c r="CO75" i="1" s="1"/>
  <c r="CO76" i="2" s="1"/>
  <c r="CN75" i="1" a="1"/>
  <c r="CN75" i="1" s="1"/>
  <c r="CN76" i="2" s="1"/>
  <c r="CQ75" i="1" a="1"/>
  <c r="CQ75" i="1" s="1"/>
  <c r="CQ76" i="2" s="1"/>
  <c r="U76" i="1" a="1"/>
  <c r="U76" i="1" s="1"/>
  <c r="J76" i="1" a="1"/>
  <c r="J76" i="1" s="1"/>
  <c r="N76" i="1" a="1"/>
  <c r="N76" i="1" s="1"/>
  <c r="B76" i="1" a="1"/>
  <c r="B76" i="1" s="1"/>
  <c r="X76" i="1" a="1"/>
  <c r="X76" i="1" s="1"/>
  <c r="W76" i="1" a="1"/>
  <c r="W76" i="1" s="1"/>
  <c r="V76" i="1" a="1"/>
  <c r="V76" i="1" s="1"/>
  <c r="T76" i="1" a="1"/>
  <c r="T76" i="1" s="1"/>
  <c r="S76" i="1" a="1"/>
  <c r="S76" i="1" s="1"/>
  <c r="I76" i="1" a="1"/>
  <c r="I76" i="1" s="1"/>
  <c r="H76" i="1" a="1"/>
  <c r="H76" i="1" s="1"/>
  <c r="CB75" i="1" a="1"/>
  <c r="CB75" i="1" s="1"/>
  <c r="BX75" i="1" a="1"/>
  <c r="BX75" i="1" s="1"/>
  <c r="CM75" i="1" a="1"/>
  <c r="CM75" i="1" s="1"/>
  <c r="CM76" i="2" s="1"/>
  <c r="CL75" i="1" a="1"/>
  <c r="CL75" i="1" s="1"/>
  <c r="CL76" i="2" s="1"/>
  <c r="BW75" i="1" a="1"/>
  <c r="BW75" i="1" s="1"/>
  <c r="CK75" i="1" a="1"/>
  <c r="CK75" i="1" s="1"/>
  <c r="CK76" i="2" s="1"/>
  <c r="CC75" i="1" a="1"/>
  <c r="CC75" i="1" s="1"/>
  <c r="CD75" i="1" a="1"/>
  <c r="CD75" i="1" s="1"/>
  <c r="CJ75" i="1" a="1"/>
  <c r="CJ75" i="1" s="1"/>
  <c r="CJ76" i="2" s="1"/>
  <c r="CF75" i="1" a="1"/>
  <c r="CF75" i="1" s="1"/>
  <c r="CH75" i="1" a="1"/>
  <c r="CH75" i="1" s="1"/>
  <c r="BI75" i="1" a="1"/>
  <c r="BI75" i="1" s="1"/>
  <c r="BU75" i="1" a="1"/>
  <c r="BU75" i="1" s="1"/>
  <c r="CG75" i="1" a="1"/>
  <c r="CG75" i="1" s="1"/>
  <c r="BZ75" i="1" a="1"/>
  <c r="BZ75" i="1" s="1"/>
  <c r="BN75" i="1" a="1"/>
  <c r="BN75" i="1" s="1"/>
  <c r="BM75" i="1" a="1"/>
  <c r="BM75" i="1" s="1"/>
  <c r="BQ75" i="1" a="1"/>
  <c r="BQ75" i="1" s="1"/>
  <c r="BK75" i="1" a="1"/>
  <c r="BK75" i="1" s="1"/>
  <c r="CI75" i="1" a="1"/>
  <c r="CI75" i="1" s="1"/>
  <c r="CE75" i="1" a="1"/>
  <c r="CE75" i="1" s="1"/>
  <c r="BJ75" i="1" a="1"/>
  <c r="BJ75" i="1" s="1"/>
  <c r="BH75" i="1" a="1"/>
  <c r="BH75" i="1" s="1"/>
  <c r="CA75" i="1" a="1"/>
  <c r="CA75" i="1" s="1"/>
  <c r="BO75" i="1" a="1"/>
  <c r="BO75" i="1" s="1"/>
  <c r="BS75" i="1" a="1"/>
  <c r="BS75" i="1" s="1"/>
  <c r="BY75" i="1" a="1"/>
  <c r="BY75" i="1" s="1"/>
  <c r="BV75" i="1" a="1"/>
  <c r="BV75" i="1" s="1"/>
  <c r="BP75" i="1" a="1"/>
  <c r="BP75" i="1" s="1"/>
  <c r="BT75" i="1" a="1"/>
  <c r="BT75" i="1" s="1"/>
  <c r="BL75" i="1" a="1"/>
  <c r="BL75" i="1" s="1"/>
  <c r="BR75" i="1" a="1"/>
  <c r="BR75" i="1" s="1"/>
  <c r="BE75" i="1" a="1"/>
  <c r="BE75" i="1" s="1"/>
  <c r="AT75" i="1" a="1"/>
  <c r="AT75" i="1" s="1"/>
  <c r="AX75" i="1" a="1"/>
  <c r="AX75" i="1" s="1"/>
  <c r="BD75" i="1" a="1"/>
  <c r="BD75" i="1" s="1"/>
  <c r="AU75" i="1" a="1"/>
  <c r="AU75" i="1" s="1"/>
  <c r="AS75" i="1" a="1"/>
  <c r="AS75" i="1" s="1"/>
  <c r="AQ75" i="1" a="1"/>
  <c r="AQ75" i="1" s="1"/>
  <c r="AI75" i="1" a="1"/>
  <c r="AI75" i="1" s="1"/>
  <c r="AJ75" i="1" a="1"/>
  <c r="AJ75" i="1" s="1"/>
  <c r="AF75" i="1" a="1"/>
  <c r="AF75" i="1" s="1"/>
  <c r="AZ75" i="1" a="1"/>
  <c r="AZ75" i="1" s="1"/>
  <c r="AM75" i="1" a="1"/>
  <c r="AM75" i="1" s="1"/>
  <c r="BB75" i="1" a="1"/>
  <c r="BB75" i="1" s="1"/>
  <c r="AR75" i="1" a="1"/>
  <c r="AR75" i="1" s="1"/>
  <c r="AB75" i="1" a="1"/>
  <c r="AB75" i="1" s="1"/>
  <c r="BG75" i="1" a="1"/>
  <c r="BG75" i="1" s="1"/>
  <c r="BC75" i="1" a="1"/>
  <c r="BC75" i="1" s="1"/>
  <c r="AY75" i="1" a="1"/>
  <c r="AY75" i="1" s="1"/>
  <c r="AW75" i="1" a="1"/>
  <c r="AW75" i="1" s="1"/>
  <c r="AO75" i="1" a="1"/>
  <c r="AO75" i="1" s="1"/>
  <c r="AL75" i="1" a="1"/>
  <c r="AL75" i="1" s="1"/>
  <c r="AH75" i="1" a="1"/>
  <c r="AH75" i="1" s="1"/>
  <c r="AD75" i="1" a="1"/>
  <c r="AD75" i="1" s="1"/>
  <c r="BA75" i="1" a="1"/>
  <c r="BA75" i="1" s="1"/>
  <c r="BF75" i="1" a="1"/>
  <c r="BF75" i="1" s="1"/>
  <c r="AP75" i="1" a="1"/>
  <c r="AP75" i="1" s="1"/>
  <c r="AE75" i="1" a="1"/>
  <c r="AE75" i="1" s="1"/>
  <c r="AC75" i="1" a="1"/>
  <c r="AC75" i="1" s="1"/>
  <c r="AG75" i="1" a="1"/>
  <c r="AG75" i="1" s="1"/>
  <c r="AK75" i="1" a="1"/>
  <c r="AK75" i="1" s="1"/>
  <c r="AV75" i="1" a="1"/>
  <c r="AV75" i="1" s="1"/>
  <c r="AN75" i="1" a="1"/>
  <c r="AN75" i="1" s="1"/>
  <c r="H75" i="1" a="1"/>
  <c r="H75" i="1" s="1"/>
  <c r="N75" i="1" a="1"/>
  <c r="N75" i="1" s="1"/>
  <c r="X75" i="1" a="1"/>
  <c r="X75" i="1" s="1"/>
  <c r="M75" i="1" a="1"/>
  <c r="M75" i="1" s="1"/>
  <c r="CT74" i="1" a="1"/>
  <c r="CT74" i="1" s="1"/>
  <c r="CR74" i="1" a="1"/>
  <c r="CR74" i="1" s="1"/>
  <c r="CR75" i="2" s="1"/>
  <c r="W75" i="1" a="1"/>
  <c r="W75" i="1" s="1"/>
  <c r="S75" i="1" a="1"/>
  <c r="S75" i="1" s="1"/>
  <c r="L75" i="1" a="1"/>
  <c r="L75" i="1" s="1"/>
  <c r="F75" i="1" a="1"/>
  <c r="F75" i="1" s="1"/>
  <c r="C75" i="1" a="1"/>
  <c r="C75" i="1" s="1"/>
  <c r="V75" i="1" a="1"/>
  <c r="V75" i="1" s="1"/>
  <c r="U75" i="1" a="1"/>
  <c r="U75" i="1" s="1"/>
  <c r="T75" i="1" a="1"/>
  <c r="T75" i="1" s="1"/>
  <c r="B75" i="1" a="1"/>
  <c r="B75" i="1" s="1"/>
  <c r="R75" i="1" a="1"/>
  <c r="R75" i="1" s="1"/>
  <c r="CQ74" i="1" a="1"/>
  <c r="CQ74" i="1" s="1"/>
  <c r="CQ75" i="2" s="1"/>
  <c r="CU74" i="1" a="1"/>
  <c r="CU74" i="1" s="1"/>
  <c r="J75" i="1" a="1"/>
  <c r="J75" i="1" s="1"/>
  <c r="I75" i="1" a="1"/>
  <c r="I75" i="1" s="1"/>
  <c r="Q75" i="1" a="1"/>
  <c r="Q75" i="1" s="1"/>
  <c r="K75" i="1" a="1"/>
  <c r="K75" i="1" s="1"/>
  <c r="D75" i="1" a="1"/>
  <c r="D75" i="1" s="1"/>
  <c r="CS74" i="1" a="1"/>
  <c r="CS74" i="1" s="1"/>
  <c r="CS75" i="2" s="1"/>
  <c r="AA75" i="1" a="1"/>
  <c r="AA75" i="1" s="1"/>
  <c r="Z75" i="1" a="1"/>
  <c r="Z75" i="1" s="1"/>
  <c r="O75" i="1" a="1"/>
  <c r="O75" i="1" s="1"/>
  <c r="CP74" i="1" a="1"/>
  <c r="CP74" i="1" s="1"/>
  <c r="CP75" i="2" s="1"/>
  <c r="G75" i="1" a="1"/>
  <c r="G75" i="1" s="1"/>
  <c r="E75" i="1" a="1"/>
  <c r="E75" i="1" s="1"/>
  <c r="Y75" i="1" a="1"/>
  <c r="Y75" i="1" s="1"/>
  <c r="P75" i="1" a="1"/>
  <c r="P75" i="1" s="1"/>
  <c r="BS74" i="1" a="1"/>
  <c r="BS74" i="1" s="1"/>
  <c r="BO74" i="1" a="1"/>
  <c r="BO74" i="1" s="1"/>
  <c r="CA74" i="1" a="1"/>
  <c r="CA74" i="1" s="1"/>
  <c r="CF74" i="1" a="1"/>
  <c r="CF74" i="1" s="1"/>
  <c r="BN74" i="1" a="1"/>
  <c r="BN74" i="1" s="1"/>
  <c r="CE74" i="1" a="1"/>
  <c r="CE74" i="1" s="1"/>
  <c r="BT74" i="1" a="1"/>
  <c r="BT74" i="1" s="1"/>
  <c r="CJ74" i="1" a="1"/>
  <c r="CJ74" i="1" s="1"/>
  <c r="CJ75" i="2" s="1"/>
  <c r="CO74" i="1" a="1"/>
  <c r="CO74" i="1" s="1"/>
  <c r="CO75" i="2" s="1"/>
  <c r="CN74" i="1" a="1"/>
  <c r="CN74" i="1" s="1"/>
  <c r="CN75" i="2" s="1"/>
  <c r="BZ74" i="1" a="1"/>
  <c r="BZ74" i="1" s="1"/>
  <c r="CG74" i="1" a="1"/>
  <c r="CG74" i="1" s="1"/>
  <c r="BL74" i="1" a="1"/>
  <c r="BL74" i="1" s="1"/>
  <c r="CM74" i="1" a="1"/>
  <c r="CM74" i="1" s="1"/>
  <c r="CM75" i="2" s="1"/>
  <c r="CL74" i="1" a="1"/>
  <c r="CL74" i="1" s="1"/>
  <c r="CL75" i="2" s="1"/>
  <c r="CK74" i="1" a="1"/>
  <c r="CK74" i="1" s="1"/>
  <c r="CK75" i="2" s="1"/>
  <c r="CI74" i="1" a="1"/>
  <c r="CI74" i="1" s="1"/>
  <c r="BX74" i="1" a="1"/>
  <c r="BX74" i="1" s="1"/>
  <c r="BQ74" i="1" a="1"/>
  <c r="BQ74" i="1" s="1"/>
  <c r="CH74" i="1" a="1"/>
  <c r="CH74" i="1" s="1"/>
  <c r="CB74" i="1" a="1"/>
  <c r="CB74" i="1" s="1"/>
  <c r="CC74" i="1" a="1"/>
  <c r="CC74" i="1" s="1"/>
  <c r="BU74" i="1" a="1"/>
  <c r="BU74" i="1" s="1"/>
  <c r="CD74" i="1" a="1"/>
  <c r="CD74" i="1" s="1"/>
  <c r="BR74" i="1" a="1"/>
  <c r="BR74" i="1" s="1"/>
  <c r="BJ74" i="1" a="1"/>
  <c r="BJ74" i="1" s="1"/>
  <c r="BY74" i="1" a="1"/>
  <c r="BY74" i="1" s="1"/>
  <c r="BW74" i="1" a="1"/>
  <c r="BW74" i="1" s="1"/>
  <c r="BP74" i="1" a="1"/>
  <c r="BP74" i="1" s="1"/>
  <c r="BV74" i="1" a="1"/>
  <c r="BV74" i="1" s="1"/>
  <c r="BM74" i="1" a="1"/>
  <c r="BM74" i="1" s="1"/>
  <c r="BK74" i="1" a="1"/>
  <c r="BK74" i="1" s="1"/>
  <c r="AG74" i="1" a="1"/>
  <c r="AG74" i="1" s="1"/>
  <c r="AE74" i="1" a="1"/>
  <c r="AE74" i="1" s="1"/>
  <c r="BD74" i="1" a="1"/>
  <c r="BD74" i="1" s="1"/>
  <c r="BC74" i="1" a="1"/>
  <c r="BC74" i="1" s="1"/>
  <c r="AD74" i="1" a="1"/>
  <c r="AD74" i="1" s="1"/>
  <c r="BA74" i="1" a="1"/>
  <c r="BA74" i="1" s="1"/>
  <c r="AY74" i="1" a="1"/>
  <c r="AY74" i="1" s="1"/>
  <c r="AX74" i="1" a="1"/>
  <c r="AX74" i="1" s="1"/>
  <c r="AK74" i="1" a="1"/>
  <c r="AK74" i="1" s="1"/>
  <c r="AJ74" i="1" a="1"/>
  <c r="AJ74" i="1" s="1"/>
  <c r="AS74" i="1" a="1"/>
  <c r="AS74" i="1" s="1"/>
  <c r="AW74" i="1" a="1"/>
  <c r="AW74" i="1" s="1"/>
  <c r="AV74" i="1" a="1"/>
  <c r="AV74" i="1" s="1"/>
  <c r="AL74" i="1" a="1"/>
  <c r="AL74" i="1" s="1"/>
  <c r="AU74" i="1" a="1"/>
  <c r="AU74" i="1" s="1"/>
  <c r="AT74" i="1" a="1"/>
  <c r="AT74" i="1" s="1"/>
  <c r="AR74" i="1" a="1"/>
  <c r="AR74" i="1" s="1"/>
  <c r="AQ74" i="1" a="1"/>
  <c r="AQ74" i="1" s="1"/>
  <c r="AP74" i="1" a="1"/>
  <c r="AP74" i="1" s="1"/>
  <c r="AO74" i="1" a="1"/>
  <c r="AO74" i="1" s="1"/>
  <c r="AN74" i="1" a="1"/>
  <c r="AN74" i="1" s="1"/>
  <c r="AI74" i="1" a="1"/>
  <c r="AI74" i="1" s="1"/>
  <c r="AM74" i="1" a="1"/>
  <c r="AM74" i="1" s="1"/>
  <c r="AH74" i="1" a="1"/>
  <c r="AH74" i="1" s="1"/>
  <c r="BF74" i="1" a="1"/>
  <c r="BF74" i="1" s="1"/>
  <c r="BI74" i="1" a="1"/>
  <c r="BI74" i="1" s="1"/>
  <c r="AZ74" i="1" a="1"/>
  <c r="AZ74" i="1" s="1"/>
  <c r="BG74" i="1" a="1"/>
  <c r="BG74" i="1" s="1"/>
  <c r="AF74" i="1" a="1"/>
  <c r="AF74" i="1" s="1"/>
  <c r="BH74" i="1" a="1"/>
  <c r="BH74" i="1" s="1"/>
  <c r="BE74" i="1" a="1"/>
  <c r="BE74" i="1" s="1"/>
  <c r="BB74" i="1" a="1"/>
  <c r="BB74" i="1" s="1"/>
  <c r="CR73" i="1" a="1"/>
  <c r="CR73" i="1" s="1"/>
  <c r="CR74" i="2" s="1"/>
  <c r="AB74" i="1" a="1"/>
  <c r="AB74" i="1" s="1"/>
  <c r="T74" i="1" a="1"/>
  <c r="T74" i="1" s="1"/>
  <c r="J74" i="1" a="1"/>
  <c r="J74" i="1" s="1"/>
  <c r="K74" i="1" a="1"/>
  <c r="K74" i="1" s="1"/>
  <c r="AA74" i="1" a="1"/>
  <c r="AA74" i="1" s="1"/>
  <c r="D74" i="1" a="1"/>
  <c r="D74" i="1" s="1"/>
  <c r="B74" i="1" a="1"/>
  <c r="B74" i="1" s="1"/>
  <c r="CU73" i="1" a="1"/>
  <c r="CU73" i="1" s="1"/>
  <c r="Z74" i="1" a="1"/>
  <c r="Z74" i="1" s="1"/>
  <c r="X74" i="1" a="1"/>
  <c r="X74" i="1" s="1"/>
  <c r="W74" i="1" a="1"/>
  <c r="W74" i="1" s="1"/>
  <c r="U74" i="1" a="1"/>
  <c r="U74" i="1" s="1"/>
  <c r="F74" i="1" a="1"/>
  <c r="F74" i="1" s="1"/>
  <c r="CT73" i="1" a="1"/>
  <c r="CT73" i="1" s="1"/>
  <c r="S74" i="1" a="1"/>
  <c r="S74" i="1" s="1"/>
  <c r="O74" i="1" a="1"/>
  <c r="O74" i="1" s="1"/>
  <c r="E74" i="1" a="1"/>
  <c r="E74" i="1" s="1"/>
  <c r="N74" i="1" a="1"/>
  <c r="N74" i="1" s="1"/>
  <c r="CS73" i="1" a="1"/>
  <c r="CS73" i="1" s="1"/>
  <c r="CS74" i="2" s="1"/>
  <c r="L74" i="1" a="1"/>
  <c r="L74" i="1" s="1"/>
  <c r="G74" i="1" a="1"/>
  <c r="G74" i="1" s="1"/>
  <c r="I74" i="1" a="1"/>
  <c r="I74" i="1" s="1"/>
  <c r="H74" i="1" a="1"/>
  <c r="H74" i="1" s="1"/>
  <c r="P74" i="1" a="1"/>
  <c r="P74" i="1" s="1"/>
  <c r="Q74" i="1" a="1"/>
  <c r="Q74" i="1" s="1"/>
  <c r="M74" i="1" a="1"/>
  <c r="M74" i="1" s="1"/>
  <c r="Y74" i="1" a="1"/>
  <c r="Y74" i="1" s="1"/>
  <c r="V74" i="1" a="1"/>
  <c r="V74" i="1" s="1"/>
  <c r="C74" i="1" a="1"/>
  <c r="C74" i="1" s="1"/>
  <c r="AC74" i="1" a="1"/>
  <c r="AC74" i="1" s="1"/>
  <c r="R74" i="1" a="1"/>
  <c r="R74" i="1" s="1"/>
  <c r="BW73" i="1" a="1"/>
  <c r="BW73" i="1" s="1"/>
  <c r="BO73" i="1" a="1"/>
  <c r="BO73" i="1" s="1"/>
  <c r="BR73" i="1" a="1"/>
  <c r="BR73" i="1" s="1"/>
  <c r="CH73" i="1" a="1"/>
  <c r="CH73" i="1" s="1"/>
  <c r="BN73" i="1" a="1"/>
  <c r="BN73" i="1" s="1"/>
  <c r="CC73" i="1" a="1"/>
  <c r="CC73" i="1" s="1"/>
  <c r="BQ73" i="1" a="1"/>
  <c r="BQ73" i="1" s="1"/>
  <c r="BZ73" i="1" a="1"/>
  <c r="BZ73" i="1" s="1"/>
  <c r="CM73" i="1" a="1"/>
  <c r="CM73" i="1" s="1"/>
  <c r="CM74" i="2" s="1"/>
  <c r="CE73" i="1" a="1"/>
  <c r="CE73" i="1" s="1"/>
  <c r="BX73" i="1" a="1"/>
  <c r="BX73" i="1" s="1"/>
  <c r="BV73" i="1" a="1"/>
  <c r="BV73" i="1" s="1"/>
  <c r="BL73" i="1" a="1"/>
  <c r="BL73" i="1" s="1"/>
  <c r="BU73" i="1" a="1"/>
  <c r="BU73" i="1" s="1"/>
  <c r="CL73" i="1" a="1"/>
  <c r="CL73" i="1" s="1"/>
  <c r="CL74" i="2" s="1"/>
  <c r="CQ73" i="1" a="1"/>
  <c r="CQ73" i="1" s="1"/>
  <c r="CQ74" i="2" s="1"/>
  <c r="CG73" i="1" a="1"/>
  <c r="CG73" i="1" s="1"/>
  <c r="CK73" i="1" a="1"/>
  <c r="CK73" i="1" s="1"/>
  <c r="CK74" i="2" s="1"/>
  <c r="CP73" i="1" a="1"/>
  <c r="CP73" i="1" s="1"/>
  <c r="CP74" i="2" s="1"/>
  <c r="CO73" i="1" a="1"/>
  <c r="CO73" i="1" s="1"/>
  <c r="CO74" i="2" s="1"/>
  <c r="CN73" i="1" a="1"/>
  <c r="CN73" i="1" s="1"/>
  <c r="CN74" i="2" s="1"/>
  <c r="CJ73" i="1" a="1"/>
  <c r="CJ73" i="1" s="1"/>
  <c r="CJ74" i="2" s="1"/>
  <c r="CI73" i="1" a="1"/>
  <c r="CI73" i="1" s="1"/>
  <c r="CF73" i="1" a="1"/>
  <c r="CF73" i="1" s="1"/>
  <c r="CD73" i="1" a="1"/>
  <c r="CD73" i="1" s="1"/>
  <c r="BS73" i="1" a="1"/>
  <c r="BS73" i="1" s="1"/>
  <c r="CB73" i="1" a="1"/>
  <c r="CB73" i="1" s="1"/>
  <c r="CA73" i="1" a="1"/>
  <c r="CA73" i="1" s="1"/>
  <c r="BP73" i="1" a="1"/>
  <c r="BP73" i="1" s="1"/>
  <c r="BT73" i="1" a="1"/>
  <c r="BT73" i="1" s="1"/>
  <c r="BY73" i="1" a="1"/>
  <c r="BY73" i="1" s="1"/>
  <c r="BM73" i="1" a="1"/>
  <c r="BM73" i="1" s="1"/>
  <c r="AF73" i="1" a="1"/>
  <c r="AF73" i="1" s="1"/>
  <c r="BB73" i="1" a="1"/>
  <c r="BB73" i="1" s="1"/>
  <c r="AS73" i="1" a="1"/>
  <c r="AS73" i="1" s="1"/>
  <c r="BE73" i="1" a="1"/>
  <c r="BE73" i="1" s="1"/>
  <c r="AM73" i="1" a="1"/>
  <c r="AM73" i="1" s="1"/>
  <c r="AL73" i="1" a="1"/>
  <c r="AL73" i="1" s="1"/>
  <c r="BK73" i="1" a="1"/>
  <c r="BK73" i="1" s="1"/>
  <c r="BI73" i="1" a="1"/>
  <c r="BI73" i="1" s="1"/>
  <c r="BC73" i="1" a="1"/>
  <c r="BC73" i="1" s="1"/>
  <c r="AT73" i="1" a="1"/>
  <c r="AT73" i="1" s="1"/>
  <c r="AP73" i="1" a="1"/>
  <c r="AP73" i="1" s="1"/>
  <c r="AZ73" i="1" a="1"/>
  <c r="AZ73" i="1" s="1"/>
  <c r="AN73" i="1" a="1"/>
  <c r="AN73" i="1" s="1"/>
  <c r="AH73" i="1" a="1"/>
  <c r="AH73" i="1" s="1"/>
  <c r="BJ73" i="1" a="1"/>
  <c r="BJ73" i="1" s="1"/>
  <c r="BH73" i="1" a="1"/>
  <c r="BH73" i="1" s="1"/>
  <c r="BG73" i="1" a="1"/>
  <c r="BG73" i="1" s="1"/>
  <c r="BF73" i="1" a="1"/>
  <c r="BF73" i="1" s="1"/>
  <c r="BD73" i="1" a="1"/>
  <c r="BD73" i="1" s="1"/>
  <c r="BA73" i="1" a="1"/>
  <c r="BA73" i="1" s="1"/>
  <c r="AJ73" i="1" a="1"/>
  <c r="AJ73" i="1" s="1"/>
  <c r="AY73" i="1" a="1"/>
  <c r="AY73" i="1" s="1"/>
  <c r="AV73" i="1" a="1"/>
  <c r="AV73" i="1" s="1"/>
  <c r="AQ73" i="1" a="1"/>
  <c r="AQ73" i="1" s="1"/>
  <c r="AX73" i="1" a="1"/>
  <c r="AX73" i="1" s="1"/>
  <c r="AW73" i="1" a="1"/>
  <c r="AW73" i="1" s="1"/>
  <c r="AR73" i="1" a="1"/>
  <c r="AR73" i="1" s="1"/>
  <c r="AK73" i="1" a="1"/>
  <c r="AK73" i="1" s="1"/>
  <c r="AU73" i="1" a="1"/>
  <c r="AU73" i="1" s="1"/>
  <c r="AO73" i="1" a="1"/>
  <c r="AO73" i="1" s="1"/>
  <c r="AI73" i="1" a="1"/>
  <c r="AI73" i="1" s="1"/>
  <c r="AG73" i="1" a="1"/>
  <c r="AG73" i="1" s="1"/>
  <c r="CN86" i="1" a="1"/>
  <c r="CN86" i="1" s="1"/>
  <c r="CN87" i="2" s="1"/>
  <c r="CJ86" i="1" a="1"/>
  <c r="CJ86" i="1" s="1"/>
  <c r="CJ87" i="2" s="1"/>
  <c r="CT86" i="1" a="1"/>
  <c r="CT86" i="1" s="1"/>
  <c r="H87" i="1" a="1"/>
  <c r="H87" i="1" s="1"/>
  <c r="CI86" i="1" a="1"/>
  <c r="CI86" i="1" s="1"/>
  <c r="N87" i="1" a="1"/>
  <c r="N87" i="1" s="1"/>
  <c r="CO86" i="1" a="1"/>
  <c r="CO86" i="1" s="1"/>
  <c r="CO87" i="2" s="1"/>
  <c r="CP86" i="1" a="1"/>
  <c r="CP86" i="1" s="1"/>
  <c r="CP87" i="2" s="1"/>
  <c r="B87" i="1" a="1"/>
  <c r="B87" i="1" s="1"/>
  <c r="CR86" i="1" a="1"/>
  <c r="CR86" i="1" s="1"/>
  <c r="CR87" i="2" s="1"/>
  <c r="T87" i="1" a="1"/>
  <c r="T87" i="1" s="1"/>
  <c r="S87" i="1" a="1"/>
  <c r="S87" i="1" s="1"/>
  <c r="F87" i="1" a="1"/>
  <c r="F87" i="1" s="1"/>
  <c r="R87" i="1" a="1"/>
  <c r="R87" i="1" s="1"/>
  <c r="Q87" i="1" a="1"/>
  <c r="Q87" i="1" s="1"/>
  <c r="P87" i="1" a="1"/>
  <c r="P87" i="1" s="1"/>
  <c r="O87" i="1" a="1"/>
  <c r="O87" i="1" s="1"/>
  <c r="M87" i="1" a="1"/>
  <c r="M87" i="1" s="1"/>
  <c r="C87" i="1" a="1"/>
  <c r="C87" i="1" s="1"/>
  <c r="L87" i="1" a="1"/>
  <c r="L87" i="1" s="1"/>
  <c r="K87" i="1" a="1"/>
  <c r="K87" i="1" s="1"/>
  <c r="CL86" i="1" a="1"/>
  <c r="CL86" i="1" s="1"/>
  <c r="CL87" i="2" s="1"/>
  <c r="J87" i="1" a="1"/>
  <c r="J87" i="1" s="1"/>
  <c r="I87" i="1" a="1"/>
  <c r="I87" i="1" s="1"/>
  <c r="G87" i="1" a="1"/>
  <c r="G87" i="1" s="1"/>
  <c r="CM86" i="1" a="1"/>
  <c r="CM86" i="1" s="1"/>
  <c r="CM87" i="2" s="1"/>
  <c r="E87" i="1" a="1"/>
  <c r="E87" i="1" s="1"/>
  <c r="CQ86" i="1" a="1"/>
  <c r="CQ86" i="1" s="1"/>
  <c r="CQ87" i="2" s="1"/>
  <c r="CK86" i="1" a="1"/>
  <c r="CK86" i="1" s="1"/>
  <c r="CK87" i="2" s="1"/>
  <c r="CU86" i="1" a="1"/>
  <c r="CU86" i="1" s="1"/>
  <c r="CS86" i="1" a="1"/>
  <c r="CS86" i="1" s="1"/>
  <c r="CS87" i="2" s="1"/>
  <c r="D87" i="1" a="1"/>
  <c r="D87" i="1" s="1"/>
  <c r="BI86" i="1" a="1"/>
  <c r="BI86" i="1" s="1"/>
  <c r="BG86" i="1" a="1"/>
  <c r="BG86" i="1" s="1"/>
  <c r="CH86" i="1" a="1"/>
  <c r="CH86" i="1" s="1"/>
  <c r="BP86" i="1" a="1"/>
  <c r="BP86" i="1" s="1"/>
  <c r="CG86" i="1" a="1"/>
  <c r="CG86" i="1" s="1"/>
  <c r="CC86" i="1" a="1"/>
  <c r="CC86" i="1" s="1"/>
  <c r="BS86" i="1" a="1"/>
  <c r="BS86" i="1" s="1"/>
  <c r="BQ86" i="1" a="1"/>
  <c r="BQ86" i="1" s="1"/>
  <c r="BL86" i="1" a="1"/>
  <c r="BL86" i="1" s="1"/>
  <c r="BE86" i="1" a="1"/>
  <c r="BE86" i="1" s="1"/>
  <c r="BR86" i="1" a="1"/>
  <c r="BR86" i="1" s="1"/>
  <c r="BU86" i="1" a="1"/>
  <c r="BU86" i="1" s="1"/>
  <c r="BN86" i="1" a="1"/>
  <c r="BN86" i="1" s="1"/>
  <c r="BZ86" i="1" a="1"/>
  <c r="BZ86" i="1" s="1"/>
  <c r="BY86" i="1" a="1"/>
  <c r="BY86" i="1" s="1"/>
  <c r="BO86" i="1" a="1"/>
  <c r="BO86" i="1" s="1"/>
  <c r="BC86" i="1" a="1"/>
  <c r="BC86" i="1" s="1"/>
  <c r="BM86" i="1" a="1"/>
  <c r="BM86" i="1" s="1"/>
  <c r="BW86" i="1" a="1"/>
  <c r="BW86" i="1" s="1"/>
  <c r="BV86" i="1" a="1"/>
  <c r="BV86" i="1" s="1"/>
  <c r="BT86" i="1" a="1"/>
  <c r="BT86" i="1" s="1"/>
  <c r="BK86" i="1" a="1"/>
  <c r="BK86" i="1" s="1"/>
  <c r="BD86" i="1" a="1"/>
  <c r="BD86" i="1" s="1"/>
  <c r="BJ86" i="1" a="1"/>
  <c r="BJ86" i="1" s="1"/>
  <c r="CA86" i="1" a="1"/>
  <c r="CA86" i="1" s="1"/>
  <c r="CE86" i="1" a="1"/>
  <c r="CE86" i="1" s="1"/>
  <c r="BF86" i="1" a="1"/>
  <c r="BF86" i="1" s="1"/>
  <c r="CB86" i="1" a="1"/>
  <c r="CB86" i="1" s="1"/>
  <c r="BH86" i="1" a="1"/>
  <c r="BH86" i="1" s="1"/>
  <c r="CF86" i="1" a="1"/>
  <c r="CF86" i="1" s="1"/>
  <c r="BX86" i="1" a="1"/>
  <c r="BX86" i="1" s="1"/>
  <c r="CD86" i="1" a="1"/>
  <c r="CD86" i="1" s="1"/>
  <c r="T72" i="1" a="1"/>
  <c r="T72" i="1" s="1"/>
  <c r="V72" i="1" a="1"/>
  <c r="V72" i="1" s="1"/>
  <c r="U72" i="1" a="1"/>
  <c r="U72" i="1" s="1"/>
  <c r="S72" i="1" a="1"/>
  <c r="S72" i="1" s="1"/>
  <c r="Q72" i="1" a="1"/>
  <c r="Q72" i="1" s="1"/>
  <c r="AG72" i="1" a="1"/>
  <c r="AG72" i="1" s="1"/>
  <c r="AC72" i="1" a="1"/>
  <c r="AC72" i="1" s="1"/>
  <c r="R72" i="1" a="1"/>
  <c r="R72" i="1" s="1"/>
  <c r="AB72" i="1" a="1"/>
  <c r="AB72" i="1" s="1"/>
  <c r="AF72" i="1" a="1"/>
  <c r="AF72" i="1" s="1"/>
  <c r="AE72" i="1" a="1"/>
  <c r="AE72" i="1" s="1"/>
  <c r="AD72" i="1" a="1"/>
  <c r="AD72" i="1" s="1"/>
  <c r="Z72" i="1" a="1"/>
  <c r="Z72" i="1" s="1"/>
  <c r="W72" i="1" a="1"/>
  <c r="W72" i="1" s="1"/>
  <c r="X72" i="1" a="1"/>
  <c r="X72" i="1" s="1"/>
  <c r="AA72" i="1" a="1"/>
  <c r="AA72" i="1" s="1"/>
  <c r="Y72" i="1" a="1"/>
  <c r="Y72" i="1" s="1"/>
  <c r="CJ71" i="1" a="1"/>
  <c r="CJ71" i="1" s="1"/>
  <c r="CJ72" i="2" s="1"/>
  <c r="CE71" i="1" a="1"/>
  <c r="CE71" i="1" s="1"/>
  <c r="P72" i="1" a="1"/>
  <c r="P72" i="1" s="1"/>
  <c r="J72" i="1" a="1"/>
  <c r="J72" i="1" s="1"/>
  <c r="CP71" i="1" a="1"/>
  <c r="CP71" i="1" s="1"/>
  <c r="CP72" i="2" s="1"/>
  <c r="CN71" i="1" a="1"/>
  <c r="CN71" i="1" s="1"/>
  <c r="CN72" i="2" s="1"/>
  <c r="I72" i="1" a="1"/>
  <c r="I72" i="1" s="1"/>
  <c r="CI71" i="1" a="1"/>
  <c r="CI71" i="1" s="1"/>
  <c r="G72" i="1" a="1"/>
  <c r="G72" i="1" s="1"/>
  <c r="B72" i="1" a="1"/>
  <c r="B72" i="1" s="1"/>
  <c r="CS71" i="1" a="1"/>
  <c r="CS71" i="1" s="1"/>
  <c r="CS72" i="2" s="1"/>
  <c r="O72" i="1" a="1"/>
  <c r="O72" i="1" s="1"/>
  <c r="K72" i="1" a="1"/>
  <c r="K72" i="1" s="1"/>
  <c r="CK71" i="1" a="1"/>
  <c r="CK71" i="1" s="1"/>
  <c r="CK72" i="2" s="1"/>
  <c r="CR71" i="1" a="1"/>
  <c r="CR71" i="1" s="1"/>
  <c r="CR72" i="2" s="1"/>
  <c r="L72" i="1" a="1"/>
  <c r="L72" i="1" s="1"/>
  <c r="CM71" i="1" a="1"/>
  <c r="CM71" i="1" s="1"/>
  <c r="CM72" i="2" s="1"/>
  <c r="CQ71" i="1" a="1"/>
  <c r="CQ71" i="1" s="1"/>
  <c r="CQ72" i="2" s="1"/>
  <c r="F72" i="1" a="1"/>
  <c r="F72" i="1" s="1"/>
  <c r="E72" i="1" a="1"/>
  <c r="E72" i="1" s="1"/>
  <c r="H72" i="1" a="1"/>
  <c r="H72" i="1" s="1"/>
  <c r="CF71" i="1" a="1"/>
  <c r="CF71" i="1" s="1"/>
  <c r="CT71" i="1" a="1"/>
  <c r="CT71" i="1" s="1"/>
  <c r="CO71" i="1" a="1"/>
  <c r="CO71" i="1" s="1"/>
  <c r="CO72" i="2" s="1"/>
  <c r="N72" i="1" a="1"/>
  <c r="N72" i="1" s="1"/>
  <c r="M72" i="1" a="1"/>
  <c r="M72" i="1" s="1"/>
  <c r="C72" i="1" a="1"/>
  <c r="C72" i="1" s="1"/>
  <c r="CL71" i="1" a="1"/>
  <c r="CL71" i="1" s="1"/>
  <c r="CL72" i="2" s="1"/>
  <c r="CU71" i="1" a="1"/>
  <c r="CU71" i="1" s="1"/>
  <c r="CG71" i="1" a="1"/>
  <c r="CG71" i="1" s="1"/>
  <c r="D72" i="1" a="1"/>
  <c r="D72" i="1" s="1"/>
  <c r="CH71" i="1" a="1"/>
  <c r="CH71" i="1" s="1"/>
  <c r="BA71" i="1" a="1"/>
  <c r="BA71" i="1" s="1"/>
  <c r="BN71" i="1" a="1"/>
  <c r="BN71" i="1" s="1"/>
  <c r="BX71" i="1" a="1"/>
  <c r="BX71" i="1" s="1"/>
  <c r="CD71" i="1" a="1"/>
  <c r="CD71" i="1" s="1"/>
  <c r="BC71" i="1" a="1"/>
  <c r="BC71" i="1" s="1"/>
  <c r="CB71" i="1" a="1"/>
  <c r="CB71" i="1" s="1"/>
  <c r="BT71" i="1" a="1"/>
  <c r="BT71" i="1" s="1"/>
  <c r="BV71" i="1" a="1"/>
  <c r="BV71" i="1" s="1"/>
  <c r="BS71" i="1" a="1"/>
  <c r="BS71" i="1" s="1"/>
  <c r="BL71" i="1" a="1"/>
  <c r="BL71" i="1" s="1"/>
  <c r="CA71" i="1" a="1"/>
  <c r="CA71" i="1" s="1"/>
  <c r="BZ71" i="1" a="1"/>
  <c r="BZ71" i="1" s="1"/>
  <c r="BU71" i="1" a="1"/>
  <c r="BU71" i="1" s="1"/>
  <c r="BF71" i="1" a="1"/>
  <c r="BF71" i="1" s="1"/>
  <c r="BM71" i="1" a="1"/>
  <c r="BM71" i="1" s="1"/>
  <c r="BY71" i="1" a="1"/>
  <c r="BY71" i="1" s="1"/>
  <c r="BJ71" i="1" a="1"/>
  <c r="BJ71" i="1" s="1"/>
  <c r="BR71" i="1" a="1"/>
  <c r="BR71" i="1" s="1"/>
  <c r="BQ71" i="1" a="1"/>
  <c r="BQ71" i="1" s="1"/>
  <c r="BK71" i="1" a="1"/>
  <c r="BK71" i="1" s="1"/>
  <c r="BI71" i="1" a="1"/>
  <c r="BI71" i="1" s="1"/>
  <c r="BG71" i="1" a="1"/>
  <c r="BG71" i="1" s="1"/>
  <c r="BD71" i="1" a="1"/>
  <c r="BD71" i="1" s="1"/>
  <c r="BB71" i="1" a="1"/>
  <c r="BB71" i="1" s="1"/>
  <c r="AY71" i="1" a="1"/>
  <c r="AY71" i="1" s="1"/>
  <c r="BW71" i="1" a="1"/>
  <c r="BW71" i="1" s="1"/>
  <c r="AZ71" i="1" a="1"/>
  <c r="AZ71" i="1" s="1"/>
  <c r="BO71" i="1" a="1"/>
  <c r="BO71" i="1" s="1"/>
  <c r="BH71" i="1" a="1"/>
  <c r="BH71" i="1" s="1"/>
  <c r="BE71" i="1" a="1"/>
  <c r="BE71" i="1" s="1"/>
  <c r="CC71" i="1" a="1"/>
  <c r="CC71" i="1" s="1"/>
  <c r="BP71" i="1" a="1"/>
  <c r="BP71" i="1" s="1"/>
  <c r="W71" i="1" a="1"/>
  <c r="W71" i="1" s="1"/>
  <c r="AT71" i="1" a="1"/>
  <c r="AT71" i="1" s="1"/>
  <c r="AI71" i="1" a="1"/>
  <c r="AI71" i="1" s="1"/>
  <c r="AS71" i="1" a="1"/>
  <c r="AS71" i="1" s="1"/>
  <c r="AC71" i="1" a="1"/>
  <c r="AC71" i="1" s="1"/>
  <c r="AB71" i="1" a="1"/>
  <c r="AB71" i="1" s="1"/>
  <c r="AW71" i="1" a="1"/>
  <c r="AW71" i="1" s="1"/>
  <c r="AO71" i="1" a="1"/>
  <c r="AO71" i="1" s="1"/>
  <c r="AM71" i="1" a="1"/>
  <c r="AM71" i="1" s="1"/>
  <c r="AJ71" i="1" a="1"/>
  <c r="AJ71" i="1" s="1"/>
  <c r="AF71" i="1" a="1"/>
  <c r="AF71" i="1" s="1"/>
  <c r="AD71" i="1" a="1"/>
  <c r="AD71" i="1" s="1"/>
  <c r="S71" i="1" a="1"/>
  <c r="S71" i="1" s="1"/>
  <c r="X71" i="1" a="1"/>
  <c r="X71" i="1" s="1"/>
  <c r="U71" i="1" a="1"/>
  <c r="U71" i="1" s="1"/>
  <c r="AU71" i="1" a="1"/>
  <c r="AU71" i="1" s="1"/>
  <c r="AR71" i="1" a="1"/>
  <c r="AR71" i="1" s="1"/>
  <c r="AN71" i="1" a="1"/>
  <c r="AN71" i="1" s="1"/>
  <c r="AQ71" i="1" a="1"/>
  <c r="AQ71" i="1" s="1"/>
  <c r="Z71" i="1" a="1"/>
  <c r="Z71" i="1" s="1"/>
  <c r="V71" i="1" a="1"/>
  <c r="V71" i="1" s="1"/>
  <c r="AP71" i="1" a="1"/>
  <c r="AP71" i="1" s="1"/>
  <c r="AL71" i="1" a="1"/>
  <c r="AL71" i="1" s="1"/>
  <c r="AG71" i="1" a="1"/>
  <c r="AG71" i="1" s="1"/>
  <c r="AV71" i="1" a="1"/>
  <c r="AV71" i="1" s="1"/>
  <c r="T71" i="1" a="1"/>
  <c r="T71" i="1" s="1"/>
  <c r="AH71" i="1" a="1"/>
  <c r="AH71" i="1" s="1"/>
  <c r="AA71" i="1" a="1"/>
  <c r="AA71" i="1" s="1"/>
  <c r="AK71" i="1" a="1"/>
  <c r="AK71" i="1" s="1"/>
  <c r="AX71" i="1" a="1"/>
  <c r="AX71" i="1" s="1"/>
  <c r="AE71" i="1" a="1"/>
  <c r="AE71" i="1" s="1"/>
  <c r="Y71" i="1" a="1"/>
  <c r="Y71" i="1" s="1"/>
  <c r="CP70" i="1" a="1"/>
  <c r="CP70" i="1" s="1"/>
  <c r="CP71" i="2" s="1"/>
  <c r="CN70" i="1" a="1"/>
  <c r="CN70" i="1" s="1"/>
  <c r="CN71" i="2" s="1"/>
  <c r="CI70" i="1" a="1"/>
  <c r="CI70" i="1" s="1"/>
  <c r="R71" i="1" a="1"/>
  <c r="R71" i="1" s="1"/>
  <c r="D71" i="1" a="1"/>
  <c r="D71" i="1" s="1"/>
  <c r="Q71" i="1" a="1"/>
  <c r="Q71" i="1" s="1"/>
  <c r="P71" i="1" a="1"/>
  <c r="P71" i="1" s="1"/>
  <c r="CT70" i="1" a="1"/>
  <c r="CT70" i="1" s="1"/>
  <c r="B71" i="1" a="1"/>
  <c r="B71" i="1" s="1"/>
  <c r="L71" i="1" a="1"/>
  <c r="L71" i="1" s="1"/>
  <c r="C71" i="1" a="1"/>
  <c r="C71" i="1" s="1"/>
  <c r="CM70" i="1" a="1"/>
  <c r="CM70" i="1" s="1"/>
  <c r="CM71" i="2" s="1"/>
  <c r="CO70" i="1" a="1"/>
  <c r="CO70" i="1" s="1"/>
  <c r="CO71" i="2" s="1"/>
  <c r="CL70" i="1" a="1"/>
  <c r="CL70" i="1" s="1"/>
  <c r="CL71" i="2" s="1"/>
  <c r="O71" i="1" a="1"/>
  <c r="O71" i="1" s="1"/>
  <c r="N71" i="1" a="1"/>
  <c r="N71" i="1" s="1"/>
  <c r="M71" i="1" a="1"/>
  <c r="M71" i="1" s="1"/>
  <c r="J71" i="1" a="1"/>
  <c r="J71" i="1" s="1"/>
  <c r="F71" i="1" a="1"/>
  <c r="F71" i="1" s="1"/>
  <c r="K71" i="1" a="1"/>
  <c r="K71" i="1" s="1"/>
  <c r="I71" i="1" a="1"/>
  <c r="I71" i="1" s="1"/>
  <c r="CQ70" i="1" a="1"/>
  <c r="CQ70" i="1" s="1"/>
  <c r="CQ71" i="2" s="1"/>
  <c r="G71" i="1" a="1"/>
  <c r="G71" i="1" s="1"/>
  <c r="H71" i="1" a="1"/>
  <c r="H71" i="1" s="1"/>
  <c r="CJ70" i="1" a="1"/>
  <c r="CJ70" i="1" s="1"/>
  <c r="CJ71" i="2" s="1"/>
  <c r="CG70" i="1" a="1"/>
  <c r="CG70" i="1" s="1"/>
  <c r="E71" i="1" a="1"/>
  <c r="E71" i="1" s="1"/>
  <c r="CH70" i="1" a="1"/>
  <c r="CH70" i="1" s="1"/>
  <c r="CR70" i="1" a="1"/>
  <c r="CR70" i="1" s="1"/>
  <c r="CR71" i="2" s="1"/>
  <c r="CK70" i="1" a="1"/>
  <c r="CK70" i="1" s="1"/>
  <c r="CK71" i="2" s="1"/>
  <c r="CU70" i="1" a="1"/>
  <c r="CU70" i="1" s="1"/>
  <c r="CS70" i="1" a="1"/>
  <c r="CS70" i="1" s="1"/>
  <c r="CS71" i="2" s="1"/>
  <c r="CD70" i="1" a="1"/>
  <c r="CD70" i="1" s="1"/>
  <c r="BF70" i="1" a="1"/>
  <c r="BF70" i="1" s="1"/>
  <c r="CC70" i="1" a="1"/>
  <c r="CC70" i="1" s="1"/>
  <c r="BJ70" i="1" a="1"/>
  <c r="BJ70" i="1" s="1"/>
  <c r="CB70" i="1" a="1"/>
  <c r="CB70" i="1" s="1"/>
  <c r="CA70" i="1" a="1"/>
  <c r="CA70" i="1" s="1"/>
  <c r="BT70" i="1" a="1"/>
  <c r="BT70" i="1" s="1"/>
  <c r="BS70" i="1" a="1"/>
  <c r="BS70" i="1" s="1"/>
  <c r="BP70" i="1" a="1"/>
  <c r="BP70" i="1" s="1"/>
  <c r="BB70" i="1" a="1"/>
  <c r="BB70" i="1" s="1"/>
  <c r="BZ70" i="1" a="1"/>
  <c r="BZ70" i="1" s="1"/>
  <c r="BW70" i="1" a="1"/>
  <c r="BW70" i="1" s="1"/>
  <c r="BY70" i="1" a="1"/>
  <c r="BY70" i="1" s="1"/>
  <c r="BV70" i="1" a="1"/>
  <c r="BV70" i="1" s="1"/>
  <c r="BL70" i="1" a="1"/>
  <c r="BL70" i="1" s="1"/>
  <c r="BK70" i="1" a="1"/>
  <c r="BK70" i="1" s="1"/>
  <c r="BH70" i="1" a="1"/>
  <c r="BH70" i="1" s="1"/>
  <c r="BC70" i="1" a="1"/>
  <c r="BC70" i="1" s="1"/>
  <c r="BU70" i="1" a="1"/>
  <c r="BU70" i="1" s="1"/>
  <c r="BR70" i="1" a="1"/>
  <c r="BR70" i="1" s="1"/>
  <c r="BQ70" i="1" a="1"/>
  <c r="BQ70" i="1" s="1"/>
  <c r="BN70" i="1" a="1"/>
  <c r="BN70" i="1" s="1"/>
  <c r="BA70" i="1" a="1"/>
  <c r="BA70" i="1" s="1"/>
  <c r="BO70" i="1" a="1"/>
  <c r="BO70" i="1" s="1"/>
  <c r="BG70" i="1" a="1"/>
  <c r="BG70" i="1" s="1"/>
  <c r="BM70" i="1" a="1"/>
  <c r="BM70" i="1" s="1"/>
  <c r="BI70" i="1" a="1"/>
  <c r="BI70" i="1" s="1"/>
  <c r="BE70" i="1" a="1"/>
  <c r="BE70" i="1" s="1"/>
  <c r="BD70" i="1" a="1"/>
  <c r="BD70" i="1" s="1"/>
  <c r="CF70" i="1" a="1"/>
  <c r="CF70" i="1" s="1"/>
  <c r="CE70" i="1" a="1"/>
  <c r="CE70" i="1" s="1"/>
  <c r="BX70" i="1" a="1"/>
  <c r="BX70" i="1" s="1"/>
  <c r="AH70" i="1" a="1"/>
  <c r="AH70" i="1" s="1"/>
  <c r="AD70" i="1" a="1"/>
  <c r="AD70" i="1" s="1"/>
  <c r="AN70" i="1" a="1"/>
  <c r="AN70" i="1" s="1"/>
  <c r="X70" i="1" a="1"/>
  <c r="X70" i="1" s="1"/>
  <c r="AC70" i="1" a="1"/>
  <c r="AC70" i="1" s="1"/>
  <c r="AI70" i="1" a="1"/>
  <c r="AI70" i="1" s="1"/>
  <c r="AF70" i="1" a="1"/>
  <c r="AF70" i="1" s="1"/>
  <c r="AJ70" i="1" a="1"/>
  <c r="AJ70" i="1" s="1"/>
  <c r="AP70" i="1" a="1"/>
  <c r="AP70" i="1" s="1"/>
  <c r="AL70" i="1" a="1"/>
  <c r="AL70" i="1" s="1"/>
  <c r="AO70" i="1" a="1"/>
  <c r="AO70" i="1" s="1"/>
  <c r="AM70" i="1" a="1"/>
  <c r="AM70" i="1" s="1"/>
  <c r="AA70" i="1" a="1"/>
  <c r="AA70" i="1" s="1"/>
  <c r="AZ70" i="1" a="1"/>
  <c r="AZ70" i="1" s="1"/>
  <c r="AW70" i="1" a="1"/>
  <c r="AW70" i="1" s="1"/>
  <c r="Y70" i="1" a="1"/>
  <c r="Y70" i="1" s="1"/>
  <c r="V70" i="1" a="1"/>
  <c r="V70" i="1" s="1"/>
  <c r="AV70" i="1" a="1"/>
  <c r="AV70" i="1" s="1"/>
  <c r="AQ70" i="1" a="1"/>
  <c r="AQ70" i="1" s="1"/>
  <c r="AU70" i="1" a="1"/>
  <c r="AU70" i="1" s="1"/>
  <c r="Z70" i="1" a="1"/>
  <c r="Z70" i="1" s="1"/>
  <c r="AY70" i="1" a="1"/>
  <c r="AY70" i="1" s="1"/>
  <c r="AX70" i="1" a="1"/>
  <c r="AX70" i="1" s="1"/>
  <c r="AT70" i="1" a="1"/>
  <c r="AT70" i="1" s="1"/>
  <c r="U70" i="1" a="1"/>
  <c r="U70" i="1" s="1"/>
  <c r="AG70" i="1" a="1"/>
  <c r="AG70" i="1" s="1"/>
  <c r="AK70" i="1" a="1"/>
  <c r="AK70" i="1" s="1"/>
  <c r="W70" i="1" a="1"/>
  <c r="W70" i="1" s="1"/>
  <c r="AE70" i="1" a="1"/>
  <c r="AE70" i="1" s="1"/>
  <c r="AS70" i="1" a="1"/>
  <c r="AS70" i="1" s="1"/>
  <c r="AR70" i="1" a="1"/>
  <c r="AR70" i="1" s="1"/>
  <c r="AB70" i="1" a="1"/>
  <c r="AB70" i="1" s="1"/>
  <c r="CI69" i="1" a="1"/>
  <c r="CI69" i="1" s="1"/>
  <c r="P70" i="1" a="1"/>
  <c r="P70" i="1" s="1"/>
  <c r="CQ69" i="1" a="1"/>
  <c r="CQ69" i="1" s="1"/>
  <c r="CQ70" i="2" s="1"/>
  <c r="M70" i="1" a="1"/>
  <c r="M70" i="1" s="1"/>
  <c r="L70" i="1" a="1"/>
  <c r="L70" i="1" s="1"/>
  <c r="CS69" i="1" a="1"/>
  <c r="CS69" i="1" s="1"/>
  <c r="CS70" i="2" s="1"/>
  <c r="CR69" i="1" a="1"/>
  <c r="CR69" i="1" s="1"/>
  <c r="CR70" i="2" s="1"/>
  <c r="N70" i="1" a="1"/>
  <c r="N70" i="1" s="1"/>
  <c r="K70" i="1" a="1"/>
  <c r="K70" i="1" s="1"/>
  <c r="J70" i="1" a="1"/>
  <c r="J70" i="1" s="1"/>
  <c r="CM69" i="1" a="1"/>
  <c r="CM69" i="1" s="1"/>
  <c r="CM70" i="2" s="1"/>
  <c r="E70" i="1" a="1"/>
  <c r="E70" i="1" s="1"/>
  <c r="CT69" i="1" a="1"/>
  <c r="CT69" i="1" s="1"/>
  <c r="CJ69" i="1" a="1"/>
  <c r="CJ69" i="1" s="1"/>
  <c r="CJ70" i="2" s="1"/>
  <c r="B70" i="1" a="1"/>
  <c r="B70" i="1" s="1"/>
  <c r="I70" i="1" a="1"/>
  <c r="I70" i="1" s="1"/>
  <c r="G70" i="1" a="1"/>
  <c r="G70" i="1" s="1"/>
  <c r="CN69" i="1" a="1"/>
  <c r="CN69" i="1" s="1"/>
  <c r="CN70" i="2" s="1"/>
  <c r="CK69" i="1" a="1"/>
  <c r="CK69" i="1" s="1"/>
  <c r="CK70" i="2" s="1"/>
  <c r="C70" i="1" a="1"/>
  <c r="C70" i="1" s="1"/>
  <c r="CO69" i="1" a="1"/>
  <c r="CO69" i="1" s="1"/>
  <c r="CO70" i="2" s="1"/>
  <c r="CP69" i="1" a="1"/>
  <c r="CP69" i="1" s="1"/>
  <c r="CP70" i="2" s="1"/>
  <c r="O70" i="1" a="1"/>
  <c r="O70" i="1" s="1"/>
  <c r="T70" i="1" a="1"/>
  <c r="T70" i="1" s="1"/>
  <c r="S70" i="1" a="1"/>
  <c r="S70" i="1" s="1"/>
  <c r="CU69" i="1" a="1"/>
  <c r="CU69" i="1" s="1"/>
  <c r="R70" i="1" a="1"/>
  <c r="R70" i="1" s="1"/>
  <c r="CL69" i="1" a="1"/>
  <c r="CL69" i="1" s="1"/>
  <c r="CL70" i="2" s="1"/>
  <c r="Q70" i="1" a="1"/>
  <c r="Q70" i="1" s="1"/>
  <c r="H70" i="1" a="1"/>
  <c r="H70" i="1" s="1"/>
  <c r="F70" i="1" a="1"/>
  <c r="F70" i="1" s="1"/>
  <c r="D70" i="1" a="1"/>
  <c r="D70" i="1" s="1"/>
  <c r="CB69" i="1" a="1"/>
  <c r="CB69" i="1" s="1"/>
  <c r="BR69" i="1" a="1"/>
  <c r="BR69" i="1" s="1"/>
  <c r="BW69" i="1" a="1"/>
  <c r="BW69" i="1" s="1"/>
  <c r="BT69" i="1" a="1"/>
  <c r="BT69" i="1" s="1"/>
  <c r="BS69" i="1" a="1"/>
  <c r="BS69" i="1" s="1"/>
  <c r="BQ69" i="1" a="1"/>
  <c r="BQ69" i="1" s="1"/>
  <c r="BC69" i="1" a="1"/>
  <c r="BC69" i="1" s="1"/>
  <c r="CH69" i="1" a="1"/>
  <c r="CH69" i="1" s="1"/>
  <c r="CC69" i="1" a="1"/>
  <c r="CC69" i="1" s="1"/>
  <c r="BO69" i="1" a="1"/>
  <c r="BO69" i="1" s="1"/>
  <c r="CA69" i="1" a="1"/>
  <c r="CA69" i="1" s="1"/>
  <c r="BE69" i="1" a="1"/>
  <c r="BE69" i="1" s="1"/>
  <c r="BZ69" i="1" a="1"/>
  <c r="BZ69" i="1" s="1"/>
  <c r="BP69" i="1" a="1"/>
  <c r="BP69" i="1" s="1"/>
  <c r="CG69" i="1" a="1"/>
  <c r="CG69" i="1" s="1"/>
  <c r="BJ69" i="1" a="1"/>
  <c r="BJ69" i="1" s="1"/>
  <c r="CF69" i="1" a="1"/>
  <c r="CF69" i="1" s="1"/>
  <c r="BM69" i="1" a="1"/>
  <c r="BM69" i="1" s="1"/>
  <c r="BG69" i="1" a="1"/>
  <c r="BG69" i="1" s="1"/>
  <c r="CE69" i="1" a="1"/>
  <c r="CE69" i="1" s="1"/>
  <c r="BX69" i="1" a="1"/>
  <c r="BX69" i="1" s="1"/>
  <c r="BF69" i="1" a="1"/>
  <c r="BF69" i="1" s="1"/>
  <c r="BD69" i="1" a="1"/>
  <c r="BD69" i="1" s="1"/>
  <c r="BV69" i="1" a="1"/>
  <c r="BV69" i="1" s="1"/>
  <c r="BK69" i="1" a="1"/>
  <c r="BK69" i="1" s="1"/>
  <c r="BU69" i="1" a="1"/>
  <c r="BU69" i="1" s="1"/>
  <c r="BN69" i="1" a="1"/>
  <c r="BN69" i="1" s="1"/>
  <c r="BI69" i="1" a="1"/>
  <c r="BI69" i="1" s="1"/>
  <c r="BL69" i="1" a="1"/>
  <c r="BL69" i="1" s="1"/>
  <c r="BY69" i="1" a="1"/>
  <c r="BY69" i="1" s="1"/>
  <c r="BH69" i="1" a="1"/>
  <c r="BH69" i="1" s="1"/>
  <c r="CD69" i="1" a="1"/>
  <c r="CD69" i="1" s="1"/>
  <c r="AS69" i="1" a="1"/>
  <c r="AS69" i="1" s="1"/>
  <c r="X69" i="1" a="1"/>
  <c r="X69" i="1" s="1"/>
  <c r="AH69" i="1" a="1"/>
  <c r="AH69" i="1" s="1"/>
  <c r="AK69" i="1" a="1"/>
  <c r="AK69" i="1" s="1"/>
  <c r="AL69" i="1" a="1"/>
  <c r="AL69" i="1" s="1"/>
  <c r="AY69" i="1" a="1"/>
  <c r="AY69" i="1" s="1"/>
  <c r="AE69" i="1" a="1"/>
  <c r="AE69" i="1" s="1"/>
  <c r="AC69" i="1" a="1"/>
  <c r="AC69" i="1" s="1"/>
  <c r="AB69" i="1" a="1"/>
  <c r="AB69" i="1" s="1"/>
  <c r="AX69" i="1" a="1"/>
  <c r="AX69" i="1" s="1"/>
  <c r="AV69" i="1" a="1"/>
  <c r="AV69" i="1" s="1"/>
  <c r="W69" i="1" a="1"/>
  <c r="W69" i="1" s="1"/>
  <c r="AT69" i="1" a="1"/>
  <c r="AT69" i="1" s="1"/>
  <c r="AG69" i="1" a="1"/>
  <c r="AG69" i="1" s="1"/>
  <c r="AA69" i="1" a="1"/>
  <c r="AA69" i="1" s="1"/>
  <c r="AR69" i="1" a="1"/>
  <c r="AR69" i="1" s="1"/>
  <c r="AQ69" i="1" a="1"/>
  <c r="AQ69" i="1" s="1"/>
  <c r="AF69" i="1" a="1"/>
  <c r="AF69" i="1" s="1"/>
  <c r="AP69" i="1" a="1"/>
  <c r="AP69" i="1" s="1"/>
  <c r="AO69" i="1" a="1"/>
  <c r="AO69" i="1" s="1"/>
  <c r="AM69" i="1" a="1"/>
  <c r="AM69" i="1" s="1"/>
  <c r="AJ69" i="1" a="1"/>
  <c r="AJ69" i="1" s="1"/>
  <c r="AI69" i="1" a="1"/>
  <c r="AI69" i="1" s="1"/>
  <c r="AD69" i="1" a="1"/>
  <c r="AD69" i="1" s="1"/>
  <c r="Z69" i="1" a="1"/>
  <c r="Z69" i="1" s="1"/>
  <c r="Y69" i="1" a="1"/>
  <c r="Y69" i="1" s="1"/>
  <c r="AN69" i="1" a="1"/>
  <c r="AN69" i="1" s="1"/>
  <c r="BB69" i="1" a="1"/>
  <c r="BB69" i="1" s="1"/>
  <c r="BA69" i="1" a="1"/>
  <c r="BA69" i="1" s="1"/>
  <c r="AW69" i="1" a="1"/>
  <c r="AW69" i="1" s="1"/>
  <c r="AZ69" i="1" a="1"/>
  <c r="AZ69" i="1" s="1"/>
  <c r="AU69" i="1" a="1"/>
  <c r="AU69" i="1" s="1"/>
  <c r="G69" i="1" a="1"/>
  <c r="G69" i="1" s="1"/>
  <c r="CQ68" i="1" a="1"/>
  <c r="CQ68" i="1" s="1"/>
  <c r="CQ69" i="2" s="1"/>
  <c r="B69" i="1" a="1"/>
  <c r="B69" i="1" s="1"/>
  <c r="P69" i="1" a="1"/>
  <c r="P69" i="1" s="1"/>
  <c r="CS68" i="1" a="1"/>
  <c r="CS68" i="1" s="1"/>
  <c r="CS69" i="2" s="1"/>
  <c r="CR68" i="1" a="1"/>
  <c r="CR68" i="1" s="1"/>
  <c r="CR69" i="2" s="1"/>
  <c r="CP68" i="1" a="1"/>
  <c r="CP68" i="1" s="1"/>
  <c r="CP69" i="2" s="1"/>
  <c r="M69" i="1" a="1"/>
  <c r="M69" i="1" s="1"/>
  <c r="O69" i="1" a="1"/>
  <c r="O69" i="1" s="1"/>
  <c r="CN68" i="1" a="1"/>
  <c r="CN68" i="1" s="1"/>
  <c r="CN69" i="2" s="1"/>
  <c r="H69" i="1" a="1"/>
  <c r="H69" i="1" s="1"/>
  <c r="F69" i="1" a="1"/>
  <c r="F69" i="1" s="1"/>
  <c r="E69" i="1" a="1"/>
  <c r="E69" i="1" s="1"/>
  <c r="CO68" i="1" a="1"/>
  <c r="CO68" i="1" s="1"/>
  <c r="CO69" i="2" s="1"/>
  <c r="V69" i="1" a="1"/>
  <c r="V69" i="1" s="1"/>
  <c r="U69" i="1" a="1"/>
  <c r="U69" i="1" s="1"/>
  <c r="T69" i="1" a="1"/>
  <c r="T69" i="1" s="1"/>
  <c r="S69" i="1" a="1"/>
  <c r="S69" i="1" s="1"/>
  <c r="R69" i="1" a="1"/>
  <c r="R69" i="1" s="1"/>
  <c r="CL68" i="1" a="1"/>
  <c r="CL68" i="1" s="1"/>
  <c r="CL69" i="2" s="1"/>
  <c r="Q69" i="1" a="1"/>
  <c r="Q69" i="1" s="1"/>
  <c r="J69" i="1" a="1"/>
  <c r="J69" i="1" s="1"/>
  <c r="N69" i="1" a="1"/>
  <c r="N69" i="1" s="1"/>
  <c r="L69" i="1" a="1"/>
  <c r="L69" i="1" s="1"/>
  <c r="C69" i="1" a="1"/>
  <c r="C69" i="1" s="1"/>
  <c r="CT68" i="1" a="1"/>
  <c r="CT68" i="1" s="1"/>
  <c r="K69" i="1" a="1"/>
  <c r="K69" i="1" s="1"/>
  <c r="CU68" i="1" a="1"/>
  <c r="CU68" i="1" s="1"/>
  <c r="CM68" i="1" a="1"/>
  <c r="CM68" i="1" s="1"/>
  <c r="CM69" i="2" s="1"/>
  <c r="D69" i="1" a="1"/>
  <c r="D69" i="1" s="1"/>
  <c r="I69" i="1" a="1"/>
  <c r="I69" i="1" s="1"/>
  <c r="CK68" i="1" a="1"/>
  <c r="CK68" i="1" s="1"/>
  <c r="CK69" i="2" s="1"/>
  <c r="BN68" i="1" a="1"/>
  <c r="BN68" i="1" s="1"/>
  <c r="CH68" i="1" a="1"/>
  <c r="CH68" i="1" s="1"/>
  <c r="BP68" i="1" a="1"/>
  <c r="BP68" i="1" s="1"/>
  <c r="BF68" i="1" a="1"/>
  <c r="BF68" i="1" s="1"/>
  <c r="BG68" i="1" a="1"/>
  <c r="BG68" i="1" s="1"/>
  <c r="CG68" i="1" a="1"/>
  <c r="CG68" i="1" s="1"/>
  <c r="CF68" i="1" a="1"/>
  <c r="CF68" i="1" s="1"/>
  <c r="CE68" i="1" a="1"/>
  <c r="CE68" i="1" s="1"/>
  <c r="CD68" i="1" a="1"/>
  <c r="CD68" i="1" s="1"/>
  <c r="CC68" i="1" a="1"/>
  <c r="CC68" i="1" s="1"/>
  <c r="CB68" i="1" a="1"/>
  <c r="CB68" i="1" s="1"/>
  <c r="CA68" i="1" a="1"/>
  <c r="CA68" i="1" s="1"/>
  <c r="BY68" i="1" a="1"/>
  <c r="BY68" i="1" s="1"/>
  <c r="BS68" i="1" a="1"/>
  <c r="BS68" i="1" s="1"/>
  <c r="BX68" i="1" a="1"/>
  <c r="BX68" i="1" s="1"/>
  <c r="BW68" i="1" a="1"/>
  <c r="BW68" i="1" s="1"/>
  <c r="BV68" i="1" a="1"/>
  <c r="BV68" i="1" s="1"/>
  <c r="BT68" i="1" a="1"/>
  <c r="BT68" i="1" s="1"/>
  <c r="BQ68" i="1" a="1"/>
  <c r="BQ68" i="1" s="1"/>
  <c r="BK68" i="1" a="1"/>
  <c r="BK68" i="1" s="1"/>
  <c r="BJ68" i="1" a="1"/>
  <c r="BJ68" i="1" s="1"/>
  <c r="BH68" i="1" a="1"/>
  <c r="BH68" i="1" s="1"/>
  <c r="BE68" i="1" a="1"/>
  <c r="BE68" i="1" s="1"/>
  <c r="BO68" i="1" a="1"/>
  <c r="BO68" i="1" s="1"/>
  <c r="BL68" i="1" a="1"/>
  <c r="BL68" i="1" s="1"/>
  <c r="BM68" i="1" a="1"/>
  <c r="BM68" i="1" s="1"/>
  <c r="BI68" i="1" a="1"/>
  <c r="BI68" i="1" s="1"/>
  <c r="BZ68" i="1" a="1"/>
  <c r="BZ68" i="1" s="1"/>
  <c r="BU68" i="1" a="1"/>
  <c r="BU68" i="1" s="1"/>
  <c r="BR68" i="1" a="1"/>
  <c r="BR68" i="1" s="1"/>
  <c r="CJ68" i="1" a="1"/>
  <c r="CJ68" i="1" s="1"/>
  <c r="CJ69" i="2" s="1"/>
  <c r="CI68" i="1" a="1"/>
  <c r="CI68" i="1" s="1"/>
  <c r="AJ68" i="1" a="1"/>
  <c r="AJ68" i="1" s="1"/>
  <c r="AS68" i="1" a="1"/>
  <c r="AS68" i="1" s="1"/>
  <c r="AX68" i="1" a="1"/>
  <c r="AX68" i="1" s="1"/>
  <c r="AP68" i="1" a="1"/>
  <c r="AP68" i="1" s="1"/>
  <c r="AB68" i="1" a="1"/>
  <c r="AB68" i="1" s="1"/>
  <c r="Z68" i="1" a="1"/>
  <c r="Z68" i="1" s="1"/>
  <c r="AW68" i="1" a="1"/>
  <c r="AW68" i="1" s="1"/>
  <c r="AQ68" i="1" a="1"/>
  <c r="AQ68" i="1" s="1"/>
  <c r="AM68" i="1" a="1"/>
  <c r="AM68" i="1" s="1"/>
  <c r="AH68" i="1" a="1"/>
  <c r="AH68" i="1" s="1"/>
  <c r="AE68" i="1" a="1"/>
  <c r="AE68" i="1" s="1"/>
  <c r="AR68" i="1" a="1"/>
  <c r="AR68" i="1" s="1"/>
  <c r="BB68" i="1" a="1"/>
  <c r="BB68" i="1" s="1"/>
  <c r="AV68" i="1" a="1"/>
  <c r="AV68" i="1" s="1"/>
  <c r="AD68" i="1" a="1"/>
  <c r="AD68" i="1" s="1"/>
  <c r="BA68" i="1" a="1"/>
  <c r="BA68" i="1" s="1"/>
  <c r="Y68" i="1" a="1"/>
  <c r="Y68" i="1" s="1"/>
  <c r="AC68" i="1" a="1"/>
  <c r="AC68" i="1" s="1"/>
  <c r="AL68" i="1" a="1"/>
  <c r="AL68" i="1" s="1"/>
  <c r="AK68" i="1" a="1"/>
  <c r="AK68" i="1" s="1"/>
  <c r="AY68" i="1" a="1"/>
  <c r="AY68" i="1" s="1"/>
  <c r="AU68" i="1" a="1"/>
  <c r="AU68" i="1" s="1"/>
  <c r="AF68" i="1" a="1"/>
  <c r="AF68" i="1" s="1"/>
  <c r="AA68" i="1" a="1"/>
  <c r="AA68" i="1" s="1"/>
  <c r="AT68" i="1" a="1"/>
  <c r="AT68" i="1" s="1"/>
  <c r="AO68" i="1" a="1"/>
  <c r="AO68" i="1" s="1"/>
  <c r="AN68" i="1" a="1"/>
  <c r="AN68" i="1" s="1"/>
  <c r="AI68" i="1" a="1"/>
  <c r="AI68" i="1" s="1"/>
  <c r="AG68" i="1" a="1"/>
  <c r="AG68" i="1" s="1"/>
  <c r="BD68" i="1" a="1"/>
  <c r="BD68" i="1" s="1"/>
  <c r="BC68" i="1" a="1"/>
  <c r="BC68" i="1" s="1"/>
  <c r="AZ68" i="1" a="1"/>
  <c r="AZ68" i="1" s="1"/>
  <c r="O68" i="1" a="1"/>
  <c r="O68" i="1" s="1"/>
  <c r="E68" i="1" a="1"/>
  <c r="E68" i="1" s="1"/>
  <c r="J68" i="1" a="1"/>
  <c r="J68" i="1" s="1"/>
  <c r="G68" i="1" a="1"/>
  <c r="G68" i="1" s="1"/>
  <c r="F68" i="1" a="1"/>
  <c r="F68" i="1" s="1"/>
  <c r="D68" i="1" a="1"/>
  <c r="D68" i="1" s="1"/>
  <c r="CN67" i="1" a="1"/>
  <c r="CN67" i="1" s="1"/>
  <c r="CN68" i="2" s="1"/>
  <c r="P68" i="1" a="1"/>
  <c r="P68" i="1" s="1"/>
  <c r="C68" i="1" a="1"/>
  <c r="C68" i="1" s="1"/>
  <c r="N68" i="1" a="1"/>
  <c r="N68" i="1" s="1"/>
  <c r="CQ67" i="1" a="1"/>
  <c r="CQ67" i="1" s="1"/>
  <c r="CQ68" i="2" s="1"/>
  <c r="CT67" i="1" a="1"/>
  <c r="CT67" i="1" s="1"/>
  <c r="CR67" i="1" a="1"/>
  <c r="CR67" i="1" s="1"/>
  <c r="CR68" i="2" s="1"/>
  <c r="M68" i="1" a="1"/>
  <c r="M68" i="1" s="1"/>
  <c r="X68" i="1" a="1"/>
  <c r="X68" i="1" s="1"/>
  <c r="W68" i="1" a="1"/>
  <c r="W68" i="1" s="1"/>
  <c r="CP67" i="1" a="1"/>
  <c r="CP67" i="1" s="1"/>
  <c r="CP68" i="2" s="1"/>
  <c r="CS67" i="1" a="1"/>
  <c r="CS67" i="1" s="1"/>
  <c r="CS68" i="2" s="1"/>
  <c r="V68" i="1" a="1"/>
  <c r="V68" i="1" s="1"/>
  <c r="B68" i="1" a="1"/>
  <c r="B68" i="1" s="1"/>
  <c r="CO67" i="1" a="1"/>
  <c r="CO67" i="1" s="1"/>
  <c r="CO68" i="2" s="1"/>
  <c r="R68" i="1" a="1"/>
  <c r="R68" i="1" s="1"/>
  <c r="U68" i="1" a="1"/>
  <c r="U68" i="1" s="1"/>
  <c r="CU67" i="1" a="1"/>
  <c r="CU67" i="1" s="1"/>
  <c r="K68" i="1" a="1"/>
  <c r="K68" i="1" s="1"/>
  <c r="H68" i="1" a="1"/>
  <c r="H68" i="1" s="1"/>
  <c r="S68" i="1" a="1"/>
  <c r="S68" i="1" s="1"/>
  <c r="I68" i="1" a="1"/>
  <c r="I68" i="1" s="1"/>
  <c r="L68" i="1" a="1"/>
  <c r="L68" i="1" s="1"/>
  <c r="CM67" i="1" a="1"/>
  <c r="CM67" i="1" s="1"/>
  <c r="CM68" i="2" s="1"/>
  <c r="T68" i="1" a="1"/>
  <c r="T68" i="1" s="1"/>
  <c r="Q68" i="1" a="1"/>
  <c r="Q68" i="1" s="1"/>
  <c r="BT67" i="1" a="1"/>
  <c r="BT67" i="1" s="1"/>
  <c r="BK67" i="1" a="1"/>
  <c r="BK67" i="1" s="1"/>
  <c r="BX67" i="1" a="1"/>
  <c r="BX67" i="1" s="1"/>
  <c r="BJ67" i="1" a="1"/>
  <c r="BJ67" i="1" s="1"/>
  <c r="BG67" i="1" a="1"/>
  <c r="BG67" i="1" s="1"/>
  <c r="BM67" i="1" a="1"/>
  <c r="BM67" i="1" s="1"/>
  <c r="CI67" i="1" a="1"/>
  <c r="CI67" i="1" s="1"/>
  <c r="CB67" i="1" a="1"/>
  <c r="CB67" i="1" s="1"/>
  <c r="BH67" i="1" a="1"/>
  <c r="BH67" i="1" s="1"/>
  <c r="BP67" i="1" a="1"/>
  <c r="BP67" i="1" s="1"/>
  <c r="CF67" i="1" a="1"/>
  <c r="CF67" i="1" s="1"/>
  <c r="BI67" i="1" a="1"/>
  <c r="BI67" i="1" s="1"/>
  <c r="CG67" i="1" a="1"/>
  <c r="CG67" i="1" s="1"/>
  <c r="CA67" i="1" a="1"/>
  <c r="CA67" i="1" s="1"/>
  <c r="BY67" i="1" a="1"/>
  <c r="BY67" i="1" s="1"/>
  <c r="BV67" i="1" a="1"/>
  <c r="BV67" i="1" s="1"/>
  <c r="BQ67" i="1" a="1"/>
  <c r="BQ67" i="1" s="1"/>
  <c r="BN67" i="1" a="1"/>
  <c r="BN67" i="1" s="1"/>
  <c r="BL67" i="1" a="1"/>
  <c r="BL67" i="1" s="1"/>
  <c r="CK67" i="1" a="1"/>
  <c r="CK67" i="1" s="1"/>
  <c r="CK68" i="2" s="1"/>
  <c r="BZ67" i="1" a="1"/>
  <c r="BZ67" i="1" s="1"/>
  <c r="CD67" i="1" a="1"/>
  <c r="CD67" i="1" s="1"/>
  <c r="BO67" i="1" a="1"/>
  <c r="BO67" i="1" s="1"/>
  <c r="CE67" i="1" a="1"/>
  <c r="CE67" i="1" s="1"/>
  <c r="BU67" i="1" a="1"/>
  <c r="BU67" i="1" s="1"/>
  <c r="CC67" i="1" a="1"/>
  <c r="CC67" i="1" s="1"/>
  <c r="BW67" i="1" a="1"/>
  <c r="BW67" i="1" s="1"/>
  <c r="BS67" i="1" a="1"/>
  <c r="BS67" i="1" s="1"/>
  <c r="BR67" i="1" a="1"/>
  <c r="BR67" i="1" s="1"/>
  <c r="CL67" i="1" a="1"/>
  <c r="CL67" i="1" s="1"/>
  <c r="CL68" i="2" s="1"/>
  <c r="CJ67" i="1" a="1"/>
  <c r="CJ67" i="1" s="1"/>
  <c r="CJ68" i="2" s="1"/>
  <c r="CH67" i="1" a="1"/>
  <c r="CH67" i="1" s="1"/>
  <c r="AL67" i="1" a="1"/>
  <c r="AL67" i="1" s="1"/>
  <c r="BC67" i="1" a="1"/>
  <c r="BC67" i="1" s="1"/>
  <c r="BA67" i="1" a="1"/>
  <c r="BA67" i="1" s="1"/>
  <c r="AZ67" i="1" a="1"/>
  <c r="AZ67" i="1" s="1"/>
  <c r="AX67" i="1" a="1"/>
  <c r="AX67" i="1" s="1"/>
  <c r="AV67" i="1" a="1"/>
  <c r="AV67" i="1" s="1"/>
  <c r="AR67" i="1" a="1"/>
  <c r="AR67" i="1" s="1"/>
  <c r="AU67" i="1" a="1"/>
  <c r="AU67" i="1" s="1"/>
  <c r="AM67" i="1" a="1"/>
  <c r="AM67" i="1" s="1"/>
  <c r="AF67" i="1" a="1"/>
  <c r="AF67" i="1" s="1"/>
  <c r="AT67" i="1" a="1"/>
  <c r="AT67" i="1" s="1"/>
  <c r="AJ67" i="1" a="1"/>
  <c r="AJ67" i="1" s="1"/>
  <c r="AK67" i="1" a="1"/>
  <c r="AK67" i="1" s="1"/>
  <c r="AN67" i="1" a="1"/>
  <c r="AN67" i="1" s="1"/>
  <c r="AE67" i="1" a="1"/>
  <c r="AE67" i="1" s="1"/>
  <c r="AB67" i="1" a="1"/>
  <c r="AB67" i="1" s="1"/>
  <c r="AC67" i="1" a="1"/>
  <c r="AC67" i="1" s="1"/>
  <c r="AW67" i="1" a="1"/>
  <c r="AW67" i="1" s="1"/>
  <c r="AS67" i="1" a="1"/>
  <c r="AS67" i="1" s="1"/>
  <c r="AP67" i="1" a="1"/>
  <c r="AP67" i="1" s="1"/>
  <c r="AD67" i="1" a="1"/>
  <c r="AD67" i="1" s="1"/>
  <c r="AH67" i="1" a="1"/>
  <c r="AH67" i="1" s="1"/>
  <c r="AO67" i="1" a="1"/>
  <c r="AO67" i="1" s="1"/>
  <c r="AY67" i="1" a="1"/>
  <c r="AY67" i="1" s="1"/>
  <c r="BB67" i="1" a="1"/>
  <c r="BB67" i="1" s="1"/>
  <c r="AI67" i="1" a="1"/>
  <c r="AI67" i="1" s="1"/>
  <c r="AG67" i="1" a="1"/>
  <c r="AG67" i="1" s="1"/>
  <c r="AA67" i="1" a="1"/>
  <c r="AA67" i="1" s="1"/>
  <c r="BF67" i="1" a="1"/>
  <c r="BF67" i="1" s="1"/>
  <c r="AQ67" i="1" a="1"/>
  <c r="AQ67" i="1" s="1"/>
  <c r="BE67" i="1" a="1"/>
  <c r="BE67" i="1" s="1"/>
  <c r="BD67" i="1" a="1"/>
  <c r="BD67" i="1" s="1"/>
  <c r="Q67" i="1" a="1"/>
  <c r="Q67" i="1" s="1"/>
  <c r="G67" i="1" a="1"/>
  <c r="G67" i="1" s="1"/>
  <c r="L67" i="1" a="1"/>
  <c r="L67" i="1" s="1"/>
  <c r="CQ66" i="1" a="1"/>
  <c r="CQ66" i="1" s="1"/>
  <c r="CQ67" i="2" s="1"/>
  <c r="U67" i="1" a="1"/>
  <c r="U67" i="1" s="1"/>
  <c r="T67" i="1" a="1"/>
  <c r="T67" i="1" s="1"/>
  <c r="P67" i="1" a="1"/>
  <c r="P67" i="1" s="1"/>
  <c r="N67" i="1" a="1"/>
  <c r="N67" i="1" s="1"/>
  <c r="H67" i="1" a="1"/>
  <c r="H67" i="1" s="1"/>
  <c r="CU66" i="1" a="1"/>
  <c r="CU66" i="1" s="1"/>
  <c r="J67" i="1" a="1"/>
  <c r="J67" i="1" s="1"/>
  <c r="E67" i="1" a="1"/>
  <c r="E67" i="1" s="1"/>
  <c r="F67" i="1" a="1"/>
  <c r="F67" i="1" s="1"/>
  <c r="S67" i="1" a="1"/>
  <c r="S67" i="1" s="1"/>
  <c r="CT66" i="1" a="1"/>
  <c r="CT66" i="1" s="1"/>
  <c r="CR66" i="1" a="1"/>
  <c r="CR66" i="1" s="1"/>
  <c r="CR67" i="2" s="1"/>
  <c r="CO66" i="1" a="1"/>
  <c r="CO66" i="1" s="1"/>
  <c r="CO67" i="2" s="1"/>
  <c r="X67" i="1" a="1"/>
  <c r="X67" i="1" s="1"/>
  <c r="M67" i="1" a="1"/>
  <c r="M67" i="1" s="1"/>
  <c r="V67" i="1" a="1"/>
  <c r="V67" i="1" s="1"/>
  <c r="CS66" i="1" a="1"/>
  <c r="CS66" i="1" s="1"/>
  <c r="CS67" i="2" s="1"/>
  <c r="C67" i="1" a="1"/>
  <c r="C67" i="1" s="1"/>
  <c r="K67" i="1" a="1"/>
  <c r="K67" i="1" s="1"/>
  <c r="O67" i="1" a="1"/>
  <c r="O67" i="1" s="1"/>
  <c r="Z67" i="1" a="1"/>
  <c r="Z67" i="1" s="1"/>
  <c r="D67" i="1" a="1"/>
  <c r="D67" i="1" s="1"/>
  <c r="B67" i="1" a="1"/>
  <c r="B67" i="1" s="1"/>
  <c r="CP66" i="1" a="1"/>
  <c r="CP66" i="1" s="1"/>
  <c r="CP67" i="2" s="1"/>
  <c r="Y67" i="1" a="1"/>
  <c r="Y67" i="1" s="1"/>
  <c r="W67" i="1" a="1"/>
  <c r="W67" i="1" s="1"/>
  <c r="R67" i="1" a="1"/>
  <c r="R67" i="1" s="1"/>
  <c r="I67" i="1" a="1"/>
  <c r="I67" i="1" s="1"/>
  <c r="BJ66" i="1" a="1"/>
  <c r="BJ66" i="1" s="1"/>
  <c r="BQ66" i="1" a="1"/>
  <c r="BQ66" i="1" s="1"/>
  <c r="CA66" i="1" a="1"/>
  <c r="CA66" i="1" s="1"/>
  <c r="BK66" i="1" a="1"/>
  <c r="BK66" i="1" s="1"/>
  <c r="BN66" i="1" a="1"/>
  <c r="BN66" i="1" s="1"/>
  <c r="CN66" i="1" a="1"/>
  <c r="CN66" i="1" s="1"/>
  <c r="CN67" i="2" s="1"/>
  <c r="BX66" i="1" a="1"/>
  <c r="BX66" i="1" s="1"/>
  <c r="BV66" i="1" a="1"/>
  <c r="BV66" i="1" s="1"/>
  <c r="BU66" i="1" a="1"/>
  <c r="BU66" i="1" s="1"/>
  <c r="BO66" i="1" a="1"/>
  <c r="BO66" i="1" s="1"/>
  <c r="BI66" i="1" a="1"/>
  <c r="BI66" i="1" s="1"/>
  <c r="BP66" i="1" a="1"/>
  <c r="BP66" i="1" s="1"/>
  <c r="CK66" i="1" a="1"/>
  <c r="CK66" i="1" s="1"/>
  <c r="CK67" i="2" s="1"/>
  <c r="BZ66" i="1" a="1"/>
  <c r="BZ66" i="1" s="1"/>
  <c r="BT66" i="1" a="1"/>
  <c r="BT66" i="1" s="1"/>
  <c r="CJ66" i="1" a="1"/>
  <c r="CJ66" i="1" s="1"/>
  <c r="CJ67" i="2" s="1"/>
  <c r="CI66" i="1" a="1"/>
  <c r="CI66" i="1" s="1"/>
  <c r="BY66" i="1" a="1"/>
  <c r="BY66" i="1" s="1"/>
  <c r="CH66" i="1" a="1"/>
  <c r="CH66" i="1" s="1"/>
  <c r="CF66" i="1" a="1"/>
  <c r="CF66" i="1" s="1"/>
  <c r="CC66" i="1" a="1"/>
  <c r="CC66" i="1" s="1"/>
  <c r="CB66" i="1" a="1"/>
  <c r="CB66" i="1" s="1"/>
  <c r="BW66" i="1" a="1"/>
  <c r="BW66" i="1" s="1"/>
  <c r="BS66" i="1" a="1"/>
  <c r="BS66" i="1" s="1"/>
  <c r="BR66" i="1" a="1"/>
  <c r="BR66" i="1" s="1"/>
  <c r="BM66" i="1" a="1"/>
  <c r="BM66" i="1" s="1"/>
  <c r="CG66" i="1" a="1"/>
  <c r="CG66" i="1" s="1"/>
  <c r="CL66" i="1" a="1"/>
  <c r="CL66" i="1" s="1"/>
  <c r="CL67" i="2" s="1"/>
  <c r="BL66" i="1" a="1"/>
  <c r="BL66" i="1" s="1"/>
  <c r="CM66" i="1" a="1"/>
  <c r="CM66" i="1" s="1"/>
  <c r="CM67" i="2" s="1"/>
  <c r="CE66" i="1" a="1"/>
  <c r="CE66" i="1" s="1"/>
  <c r="CD66" i="1" a="1"/>
  <c r="CD66" i="1" s="1"/>
  <c r="AM66" i="1" a="1"/>
  <c r="AM66" i="1" s="1"/>
  <c r="AF66" i="1" a="1"/>
  <c r="AF66" i="1" s="1"/>
  <c r="AX66" i="1" a="1"/>
  <c r="AX66" i="1" s="1"/>
  <c r="AL66" i="1" a="1"/>
  <c r="AL66" i="1" s="1"/>
  <c r="AI66" i="1" a="1"/>
  <c r="AI66" i="1" s="1"/>
  <c r="AZ66" i="1" a="1"/>
  <c r="AZ66" i="1" s="1"/>
  <c r="AY66" i="1" a="1"/>
  <c r="AY66" i="1" s="1"/>
  <c r="AJ66" i="1" a="1"/>
  <c r="AJ66" i="1" s="1"/>
  <c r="AC66" i="1" a="1"/>
  <c r="AC66" i="1" s="1"/>
  <c r="BF66" i="1" a="1"/>
  <c r="BF66" i="1" s="1"/>
  <c r="AT66" i="1" a="1"/>
  <c r="AT66" i="1" s="1"/>
  <c r="AK66" i="1" a="1"/>
  <c r="AK66" i="1" s="1"/>
  <c r="BA66" i="1" a="1"/>
  <c r="BA66" i="1" s="1"/>
  <c r="BE66" i="1" a="1"/>
  <c r="BE66" i="1" s="1"/>
  <c r="AW66" i="1" a="1"/>
  <c r="AW66" i="1" s="1"/>
  <c r="AU66" i="1" a="1"/>
  <c r="AU66" i="1" s="1"/>
  <c r="AR66" i="1" a="1"/>
  <c r="AR66" i="1" s="1"/>
  <c r="AG66" i="1" a="1"/>
  <c r="AG66" i="1" s="1"/>
  <c r="AN66" i="1" a="1"/>
  <c r="AN66" i="1" s="1"/>
  <c r="AV66" i="1" a="1"/>
  <c r="AV66" i="1" s="1"/>
  <c r="AO66" i="1" a="1"/>
  <c r="AO66" i="1" s="1"/>
  <c r="AH66" i="1" a="1"/>
  <c r="AH66" i="1" s="1"/>
  <c r="AE66" i="1" a="1"/>
  <c r="AE66" i="1" s="1"/>
  <c r="BB66" i="1" a="1"/>
  <c r="BB66" i="1" s="1"/>
  <c r="BD66" i="1" a="1"/>
  <c r="BD66" i="1" s="1"/>
  <c r="BC66" i="1" a="1"/>
  <c r="BC66" i="1" s="1"/>
  <c r="AD66" i="1" a="1"/>
  <c r="AD66" i="1" s="1"/>
  <c r="AS66" i="1" a="1"/>
  <c r="AS66" i="1" s="1"/>
  <c r="BH66" i="1" a="1"/>
  <c r="BH66" i="1" s="1"/>
  <c r="BG66" i="1" a="1"/>
  <c r="BG66" i="1" s="1"/>
  <c r="AQ66" i="1" a="1"/>
  <c r="AQ66" i="1" s="1"/>
  <c r="AP66" i="1" a="1"/>
  <c r="AP66" i="1" s="1"/>
  <c r="AB66" i="1" a="1"/>
  <c r="AB66" i="1" s="1"/>
  <c r="AA66" i="1" a="1"/>
  <c r="AA66" i="1" s="1"/>
  <c r="Z66" i="1" a="1"/>
  <c r="Z66" i="1" s="1"/>
  <c r="CQ65" i="1" a="1"/>
  <c r="CQ65" i="1" s="1"/>
  <c r="CQ66" i="2" s="1"/>
  <c r="P66" i="1" a="1"/>
  <c r="P66" i="1" s="1"/>
  <c r="T66" i="1" a="1"/>
  <c r="T66" i="1" s="1"/>
  <c r="CT65" i="1" a="1"/>
  <c r="CT65" i="1" s="1"/>
  <c r="Y66" i="1" a="1"/>
  <c r="Y66" i="1" s="1"/>
  <c r="X66" i="1" a="1"/>
  <c r="X66" i="1" s="1"/>
  <c r="W66" i="1" a="1"/>
  <c r="W66" i="1" s="1"/>
  <c r="CS65" i="1" a="1"/>
  <c r="CS65" i="1" s="1"/>
  <c r="CS66" i="2" s="1"/>
  <c r="B66" i="1" a="1"/>
  <c r="B66" i="1" s="1"/>
  <c r="N66" i="1" a="1"/>
  <c r="N66" i="1" s="1"/>
  <c r="CR65" i="1" a="1"/>
  <c r="CR65" i="1" s="1"/>
  <c r="CR66" i="2" s="1"/>
  <c r="V66" i="1" a="1"/>
  <c r="V66" i="1" s="1"/>
  <c r="G66" i="1" a="1"/>
  <c r="G66" i="1" s="1"/>
  <c r="U66" i="1" a="1"/>
  <c r="U66" i="1" s="1"/>
  <c r="J66" i="1" a="1"/>
  <c r="J66" i="1" s="1"/>
  <c r="D66" i="1" a="1"/>
  <c r="D66" i="1" s="1"/>
  <c r="R66" i="1" a="1"/>
  <c r="R66" i="1" s="1"/>
  <c r="Q66" i="1" a="1"/>
  <c r="Q66" i="1" s="1"/>
  <c r="C66" i="1" a="1"/>
  <c r="C66" i="1" s="1"/>
  <c r="CU65" i="1" a="1"/>
  <c r="CU65" i="1" s="1"/>
  <c r="S66" i="1" a="1"/>
  <c r="S66" i="1" s="1"/>
  <c r="H66" i="1" a="1"/>
  <c r="H66" i="1" s="1"/>
  <c r="L66" i="1" a="1"/>
  <c r="L66" i="1" s="1"/>
  <c r="O66" i="1" a="1"/>
  <c r="O66" i="1" s="1"/>
  <c r="F66" i="1" a="1"/>
  <c r="F66" i="1" s="1"/>
  <c r="I66" i="1" a="1"/>
  <c r="I66" i="1" s="1"/>
  <c r="M66" i="1" a="1"/>
  <c r="M66" i="1" s="1"/>
  <c r="E66" i="1" a="1"/>
  <c r="E66" i="1" s="1"/>
  <c r="K66" i="1" a="1"/>
  <c r="K66" i="1" s="1"/>
  <c r="BY65" i="1" a="1"/>
  <c r="BY65" i="1" s="1"/>
  <c r="BO65" i="1" a="1"/>
  <c r="BO65" i="1" s="1"/>
  <c r="BT65" i="1" a="1"/>
  <c r="BT65" i="1" s="1"/>
  <c r="BL65" i="1" a="1"/>
  <c r="BL65" i="1" s="1"/>
  <c r="CI65" i="1" a="1"/>
  <c r="CI65" i="1" s="1"/>
  <c r="CG65" i="1" a="1"/>
  <c r="CG65" i="1" s="1"/>
  <c r="CD65" i="1" a="1"/>
  <c r="CD65" i="1" s="1"/>
  <c r="BM65" i="1" a="1"/>
  <c r="BM65" i="1" s="1"/>
  <c r="BP65" i="1" a="1"/>
  <c r="BP65" i="1" s="1"/>
  <c r="CE65" i="1" a="1"/>
  <c r="CE65" i="1" s="1"/>
  <c r="BV65" i="1" a="1"/>
  <c r="BV65" i="1" s="1"/>
  <c r="BR65" i="1" a="1"/>
  <c r="BR65" i="1" s="1"/>
  <c r="BX65" i="1" a="1"/>
  <c r="BX65" i="1" s="1"/>
  <c r="BN65" i="1" a="1"/>
  <c r="BN65" i="1" s="1"/>
  <c r="CP65" i="1" a="1"/>
  <c r="CP65" i="1" s="1"/>
  <c r="CP66" i="2" s="1"/>
  <c r="CO65" i="1" a="1"/>
  <c r="CO65" i="1" s="1"/>
  <c r="CO66" i="2" s="1"/>
  <c r="CL65" i="1" a="1"/>
  <c r="CL65" i="1" s="1"/>
  <c r="CL66" i="2" s="1"/>
  <c r="CA65" i="1" a="1"/>
  <c r="CA65" i="1" s="1"/>
  <c r="BU65" i="1" a="1"/>
  <c r="BU65" i="1" s="1"/>
  <c r="CN65" i="1" a="1"/>
  <c r="CN65" i="1" s="1"/>
  <c r="CN66" i="2" s="1"/>
  <c r="CM65" i="1" a="1"/>
  <c r="CM65" i="1" s="1"/>
  <c r="CM66" i="2" s="1"/>
  <c r="CJ65" i="1" a="1"/>
  <c r="CJ65" i="1" s="1"/>
  <c r="CJ66" i="2" s="1"/>
  <c r="BS65" i="1" a="1"/>
  <c r="BS65" i="1" s="1"/>
  <c r="BW65" i="1" a="1"/>
  <c r="BW65" i="1" s="1"/>
  <c r="CK65" i="1" a="1"/>
  <c r="CK65" i="1" s="1"/>
  <c r="CK66" i="2" s="1"/>
  <c r="CH65" i="1" a="1"/>
  <c r="CH65" i="1" s="1"/>
  <c r="CF65" i="1" a="1"/>
  <c r="CF65" i="1" s="1"/>
  <c r="CC65" i="1" a="1"/>
  <c r="CC65" i="1" s="1"/>
  <c r="CB65" i="1" a="1"/>
  <c r="CB65" i="1" s="1"/>
  <c r="BZ65" i="1" a="1"/>
  <c r="BZ65" i="1" s="1"/>
  <c r="BQ65" i="1" a="1"/>
  <c r="BQ65" i="1" s="1"/>
  <c r="BK65" i="1" a="1"/>
  <c r="BK65" i="1" s="1"/>
  <c r="AK65" i="1" a="1"/>
  <c r="AK65" i="1" s="1"/>
  <c r="BH65" i="1" a="1"/>
  <c r="BH65" i="1" s="1"/>
  <c r="BG65" i="1" a="1"/>
  <c r="BG65" i="1" s="1"/>
  <c r="AT65" i="1" a="1"/>
  <c r="AT65" i="1" s="1"/>
  <c r="AR65" i="1" a="1"/>
  <c r="AR65" i="1" s="1"/>
  <c r="AF65" i="1" a="1"/>
  <c r="AF65" i="1" s="1"/>
  <c r="AE65" i="1" a="1"/>
  <c r="AE65" i="1" s="1"/>
  <c r="BF65" i="1" a="1"/>
  <c r="BF65" i="1" s="1"/>
  <c r="BE65" i="1" a="1"/>
  <c r="BE65" i="1" s="1"/>
  <c r="AZ65" i="1" a="1"/>
  <c r="AZ65" i="1" s="1"/>
  <c r="AW65" i="1" a="1"/>
  <c r="AW65" i="1" s="1"/>
  <c r="AV65" i="1" a="1"/>
  <c r="AV65" i="1" s="1"/>
  <c r="AG65" i="1" a="1"/>
  <c r="AG65" i="1" s="1"/>
  <c r="AL65" i="1" a="1"/>
  <c r="AL65" i="1" s="1"/>
  <c r="AI65" i="1" a="1"/>
  <c r="AI65" i="1" s="1"/>
  <c r="BD65" i="1" a="1"/>
  <c r="BD65" i="1" s="1"/>
  <c r="AQ65" i="1" a="1"/>
  <c r="AQ65" i="1" s="1"/>
  <c r="AU65" i="1" a="1"/>
  <c r="AU65" i="1" s="1"/>
  <c r="BC65" i="1" a="1"/>
  <c r="BC65" i="1" s="1"/>
  <c r="AN65" i="1" a="1"/>
  <c r="AN65" i="1" s="1"/>
  <c r="AJ65" i="1" a="1"/>
  <c r="AJ65" i="1" s="1"/>
  <c r="AO65" i="1" a="1"/>
  <c r="AO65" i="1" s="1"/>
  <c r="AX65" i="1" a="1"/>
  <c r="AX65" i="1" s="1"/>
  <c r="AS65" i="1" a="1"/>
  <c r="AS65" i="1" s="1"/>
  <c r="BJ65" i="1" a="1"/>
  <c r="BJ65" i="1" s="1"/>
  <c r="AH65" i="1" a="1"/>
  <c r="AH65" i="1" s="1"/>
  <c r="BA65" i="1" a="1"/>
  <c r="BA65" i="1" s="1"/>
  <c r="AP65" i="1" a="1"/>
  <c r="AP65" i="1" s="1"/>
  <c r="AY65" i="1" a="1"/>
  <c r="AY65" i="1" s="1"/>
  <c r="BI65" i="1" a="1"/>
  <c r="BI65" i="1" s="1"/>
  <c r="BB65" i="1" a="1"/>
  <c r="BB65" i="1" s="1"/>
  <c r="AM65" i="1" a="1"/>
  <c r="AM65" i="1" s="1"/>
  <c r="S65" i="1" a="1"/>
  <c r="S65" i="1" s="1"/>
  <c r="L65" i="1" a="1"/>
  <c r="L65" i="1" s="1"/>
  <c r="AA65" i="1" a="1"/>
  <c r="AA65" i="1" s="1"/>
  <c r="R65" i="1" a="1"/>
  <c r="R65" i="1" s="1"/>
  <c r="O65" i="1" a="1"/>
  <c r="O65" i="1" s="1"/>
  <c r="C65" i="1" a="1"/>
  <c r="C65" i="1" s="1"/>
  <c r="P65" i="1" a="1"/>
  <c r="P65" i="1" s="1"/>
  <c r="I65" i="1" a="1"/>
  <c r="I65" i="1" s="1"/>
  <c r="CS64" i="1" a="1"/>
  <c r="CS64" i="1" s="1"/>
  <c r="CS65" i="2" s="1"/>
  <c r="Z65" i="1" a="1"/>
  <c r="Z65" i="1" s="1"/>
  <c r="X65" i="1" a="1"/>
  <c r="X65" i="1" s="1"/>
  <c r="Q65" i="1" a="1"/>
  <c r="Q65" i="1" s="1"/>
  <c r="F65" i="1" a="1"/>
  <c r="F65" i="1" s="1"/>
  <c r="U65" i="1" a="1"/>
  <c r="U65" i="1" s="1"/>
  <c r="T65" i="1" a="1"/>
  <c r="T65" i="1" s="1"/>
  <c r="M65" i="1" a="1"/>
  <c r="M65" i="1" s="1"/>
  <c r="B65" i="1" a="1"/>
  <c r="B65" i="1" s="1"/>
  <c r="E65" i="1" a="1"/>
  <c r="E65" i="1" s="1"/>
  <c r="N65" i="1" a="1"/>
  <c r="N65" i="1" s="1"/>
  <c r="H65" i="1" a="1"/>
  <c r="H65" i="1" s="1"/>
  <c r="CU64" i="1" a="1"/>
  <c r="CU64" i="1" s="1"/>
  <c r="K65" i="1" a="1"/>
  <c r="K65" i="1" s="1"/>
  <c r="G65" i="1" a="1"/>
  <c r="G65" i="1" s="1"/>
  <c r="D65" i="1" a="1"/>
  <c r="D65" i="1" s="1"/>
  <c r="AD65" i="1" a="1"/>
  <c r="AD65" i="1" s="1"/>
  <c r="J65" i="1" a="1"/>
  <c r="J65" i="1" s="1"/>
  <c r="CT64" i="1" a="1"/>
  <c r="CT64" i="1" s="1"/>
  <c r="Y65" i="1" a="1"/>
  <c r="Y65" i="1" s="1"/>
  <c r="AC65" i="1" a="1"/>
  <c r="AC65" i="1" s="1"/>
  <c r="AB65" i="1" a="1"/>
  <c r="AB65" i="1" s="1"/>
  <c r="W65" i="1" a="1"/>
  <c r="W65" i="1" s="1"/>
  <c r="V65" i="1" a="1"/>
  <c r="V65" i="1" s="1"/>
  <c r="CD64" i="1" a="1"/>
  <c r="CD64" i="1" s="1"/>
  <c r="BN64" i="1" a="1"/>
  <c r="BN64" i="1" s="1"/>
  <c r="CN64" i="1" a="1"/>
  <c r="CN64" i="1" s="1"/>
  <c r="CN65" i="2" s="1"/>
  <c r="CP64" i="1" a="1"/>
  <c r="CP64" i="1" s="1"/>
  <c r="CP65" i="2" s="1"/>
  <c r="CC64" i="1" a="1"/>
  <c r="CC64" i="1" s="1"/>
  <c r="CI64" i="1" a="1"/>
  <c r="CI64" i="1" s="1"/>
  <c r="CF64" i="1" a="1"/>
  <c r="CF64" i="1" s="1"/>
  <c r="CJ64" i="1" a="1"/>
  <c r="CJ64" i="1" s="1"/>
  <c r="CJ65" i="2" s="1"/>
  <c r="CO64" i="1" a="1"/>
  <c r="CO64" i="1" s="1"/>
  <c r="CO65" i="2" s="1"/>
  <c r="CL64" i="1" a="1"/>
  <c r="CL64" i="1" s="1"/>
  <c r="CL65" i="2" s="1"/>
  <c r="CM64" i="1" a="1"/>
  <c r="CM64" i="1" s="1"/>
  <c r="CM65" i="2" s="1"/>
  <c r="BO64" i="1" a="1"/>
  <c r="BO64" i="1" s="1"/>
  <c r="CA64" i="1" a="1"/>
  <c r="CA64" i="1" s="1"/>
  <c r="CR64" i="1" a="1"/>
  <c r="CR64" i="1" s="1"/>
  <c r="CR65" i="2" s="1"/>
  <c r="CQ64" i="1" a="1"/>
  <c r="CQ64" i="1" s="1"/>
  <c r="CQ65" i="2" s="1"/>
  <c r="BT64" i="1" a="1"/>
  <c r="BT64" i="1" s="1"/>
  <c r="CK64" i="1" a="1"/>
  <c r="CK64" i="1" s="1"/>
  <c r="CK65" i="2" s="1"/>
  <c r="BW64" i="1" a="1"/>
  <c r="BW64" i="1" s="1"/>
  <c r="BQ64" i="1" a="1"/>
  <c r="BQ64" i="1" s="1"/>
  <c r="CH64" i="1" a="1"/>
  <c r="CH64" i="1" s="1"/>
  <c r="CG64" i="1" a="1"/>
  <c r="CG64" i="1" s="1"/>
  <c r="BP64" i="1" a="1"/>
  <c r="BP64" i="1" s="1"/>
  <c r="CE64" i="1" a="1"/>
  <c r="CE64" i="1" s="1"/>
  <c r="CB64" i="1" a="1"/>
  <c r="CB64" i="1" s="1"/>
  <c r="BU64" i="1" a="1"/>
  <c r="BU64" i="1" s="1"/>
  <c r="BY64" i="1" a="1"/>
  <c r="BY64" i="1" s="1"/>
  <c r="BV64" i="1" a="1"/>
  <c r="BV64" i="1" s="1"/>
  <c r="BS64" i="1" a="1"/>
  <c r="BS64" i="1" s="1"/>
  <c r="BM64" i="1" a="1"/>
  <c r="BM64" i="1" s="1"/>
  <c r="BZ64" i="1" a="1"/>
  <c r="BZ64" i="1" s="1"/>
  <c r="BR64" i="1" a="1"/>
  <c r="BR64" i="1" s="1"/>
  <c r="BX64" i="1" a="1"/>
  <c r="BX64" i="1" s="1"/>
  <c r="AN64" i="1" a="1"/>
  <c r="AN64" i="1" s="1"/>
  <c r="AI64" i="1" a="1"/>
  <c r="AI64" i="1" s="1"/>
  <c r="AG64" i="1" a="1"/>
  <c r="AG64" i="1" s="1"/>
  <c r="BL64" i="1" a="1"/>
  <c r="BL64" i="1" s="1"/>
  <c r="BA64" i="1" a="1"/>
  <c r="BA64" i="1" s="1"/>
  <c r="AR64" i="1" a="1"/>
  <c r="AR64" i="1" s="1"/>
  <c r="BK64" i="1" a="1"/>
  <c r="BK64" i="1" s="1"/>
  <c r="AM64" i="1" a="1"/>
  <c r="AM64" i="1" s="1"/>
  <c r="BJ64" i="1" a="1"/>
  <c r="BJ64" i="1" s="1"/>
  <c r="BI64" i="1" a="1"/>
  <c r="BI64" i="1" s="1"/>
  <c r="BH64" i="1" a="1"/>
  <c r="BH64" i="1" s="1"/>
  <c r="BD64" i="1" a="1"/>
  <c r="BD64" i="1" s="1"/>
  <c r="AO64" i="1" a="1"/>
  <c r="AO64" i="1" s="1"/>
  <c r="AH64" i="1" a="1"/>
  <c r="AH64" i="1" s="1"/>
  <c r="BG64" i="1" a="1"/>
  <c r="BG64" i="1" s="1"/>
  <c r="BF64" i="1" a="1"/>
  <c r="BF64" i="1" s="1"/>
  <c r="AQ64" i="1" a="1"/>
  <c r="AQ64" i="1" s="1"/>
  <c r="BE64" i="1" a="1"/>
  <c r="BE64" i="1" s="1"/>
  <c r="BB64" i="1" a="1"/>
  <c r="BB64" i="1" s="1"/>
  <c r="AZ64" i="1" a="1"/>
  <c r="AZ64" i="1" s="1"/>
  <c r="AV64" i="1" a="1"/>
  <c r="AV64" i="1" s="1"/>
  <c r="AJ64" i="1" a="1"/>
  <c r="AJ64" i="1" s="1"/>
  <c r="AU64" i="1" a="1"/>
  <c r="AU64" i="1" s="1"/>
  <c r="AS64" i="1" a="1"/>
  <c r="AS64" i="1" s="1"/>
  <c r="AW64" i="1" a="1"/>
  <c r="AW64" i="1" s="1"/>
  <c r="AX64" i="1" a="1"/>
  <c r="AX64" i="1" s="1"/>
  <c r="AT64" i="1" a="1"/>
  <c r="AT64" i="1" s="1"/>
  <c r="AP64" i="1" a="1"/>
  <c r="AP64" i="1" s="1"/>
  <c r="BC64" i="1" a="1"/>
  <c r="BC64" i="1" s="1"/>
  <c r="AK64" i="1" a="1"/>
  <c r="AK64" i="1" s="1"/>
  <c r="AY64" i="1" a="1"/>
  <c r="AY64" i="1" s="1"/>
  <c r="AL64" i="1" a="1"/>
  <c r="AL64" i="1" s="1"/>
  <c r="W64" i="1" a="1"/>
  <c r="W64" i="1" s="1"/>
  <c r="H64" i="1" a="1"/>
  <c r="H64" i="1" s="1"/>
  <c r="D64" i="1" a="1"/>
  <c r="D64" i="1" s="1"/>
  <c r="Z64" i="1" a="1"/>
  <c r="Z64" i="1" s="1"/>
  <c r="N64" i="1" a="1"/>
  <c r="N64" i="1" s="1"/>
  <c r="O64" i="1" a="1"/>
  <c r="O64" i="1" s="1"/>
  <c r="R64" i="1" a="1"/>
  <c r="R64" i="1" s="1"/>
  <c r="I64" i="1" a="1"/>
  <c r="I64" i="1" s="1"/>
  <c r="F64" i="1" a="1"/>
  <c r="F64" i="1" s="1"/>
  <c r="B64" i="1" a="1"/>
  <c r="B64" i="1" s="1"/>
  <c r="E64" i="1" a="1"/>
  <c r="E64" i="1" s="1"/>
  <c r="AA64" i="1" a="1"/>
  <c r="AA64" i="1" s="1"/>
  <c r="C64" i="1" a="1"/>
  <c r="C64" i="1" s="1"/>
  <c r="Y64" i="1" a="1"/>
  <c r="Y64" i="1" s="1"/>
  <c r="X64" i="1" a="1"/>
  <c r="X64" i="1" s="1"/>
  <c r="M64" i="1" a="1"/>
  <c r="M64" i="1" s="1"/>
  <c r="S64" i="1" a="1"/>
  <c r="S64" i="1" s="1"/>
  <c r="P64" i="1" a="1"/>
  <c r="P64" i="1" s="1"/>
  <c r="G64" i="1" a="1"/>
  <c r="G64" i="1" s="1"/>
  <c r="L64" i="1" a="1"/>
  <c r="L64" i="1" s="1"/>
  <c r="K64" i="1" a="1"/>
  <c r="K64" i="1" s="1"/>
  <c r="V64" i="1" a="1"/>
  <c r="V64" i="1" s="1"/>
  <c r="Q64" i="1" a="1"/>
  <c r="Q64" i="1" s="1"/>
  <c r="AF64" i="1" a="1"/>
  <c r="AF64" i="1" s="1"/>
  <c r="AE64" i="1" a="1"/>
  <c r="AE64" i="1" s="1"/>
  <c r="U64" i="1" a="1"/>
  <c r="U64" i="1" s="1"/>
  <c r="J64" i="1" a="1"/>
  <c r="J64" i="1" s="1"/>
  <c r="T64" i="1" a="1"/>
  <c r="T64" i="1" s="1"/>
  <c r="CU63" i="1" a="1"/>
  <c r="CU63" i="1" s="1"/>
  <c r="AD64" i="1" a="1"/>
  <c r="AD64" i="1" s="1"/>
  <c r="AC64" i="1" a="1"/>
  <c r="AC64" i="1" s="1"/>
  <c r="AB64" i="1" a="1"/>
  <c r="AB64" i="1" s="1"/>
  <c r="BV63" i="1" a="1"/>
  <c r="BV63" i="1" s="1"/>
  <c r="CC63" i="1" a="1"/>
  <c r="CC63" i="1" s="1"/>
  <c r="BT63" i="1" a="1"/>
  <c r="BT63" i="1" s="1"/>
  <c r="BW63" i="1" a="1"/>
  <c r="BW63" i="1" s="1"/>
  <c r="BZ63" i="1" a="1"/>
  <c r="BZ63" i="1" s="1"/>
  <c r="CH63" i="1" a="1"/>
  <c r="CH63" i="1" s="1"/>
  <c r="CG63" i="1" a="1"/>
  <c r="CG63" i="1" s="1"/>
  <c r="BO63" i="1" a="1"/>
  <c r="BO63" i="1" s="1"/>
  <c r="CB63" i="1" a="1"/>
  <c r="CB63" i="1" s="1"/>
  <c r="CA63" i="1" a="1"/>
  <c r="CA63" i="1" s="1"/>
  <c r="BU63" i="1" a="1"/>
  <c r="BU63" i="1" s="1"/>
  <c r="BR63" i="1" a="1"/>
  <c r="BR63" i="1" s="1"/>
  <c r="CT63" i="1" a="1"/>
  <c r="CT63" i="1" s="1"/>
  <c r="CL63" i="1" a="1"/>
  <c r="CL63" i="1" s="1"/>
  <c r="CL64" i="2" s="1"/>
  <c r="CF63" i="1" a="1"/>
  <c r="CF63" i="1" s="1"/>
  <c r="CS63" i="1" a="1"/>
  <c r="CS63" i="1" s="1"/>
  <c r="CS64" i="2" s="1"/>
  <c r="CR63" i="1" a="1"/>
  <c r="CR63" i="1" s="1"/>
  <c r="CR64" i="2" s="1"/>
  <c r="CK63" i="1" a="1"/>
  <c r="CK63" i="1" s="1"/>
  <c r="CK64" i="2" s="1"/>
  <c r="CQ63" i="1" a="1"/>
  <c r="CQ63" i="1" s="1"/>
  <c r="CQ64" i="2" s="1"/>
  <c r="CI63" i="1" a="1"/>
  <c r="CI63" i="1" s="1"/>
  <c r="CE63" i="1" a="1"/>
  <c r="CE63" i="1" s="1"/>
  <c r="CD63" i="1" a="1"/>
  <c r="CD63" i="1" s="1"/>
  <c r="BY63" i="1" a="1"/>
  <c r="BY63" i="1" s="1"/>
  <c r="BS63" i="1" a="1"/>
  <c r="BS63" i="1" s="1"/>
  <c r="BP63" i="1" a="1"/>
  <c r="BP63" i="1" s="1"/>
  <c r="BQ63" i="1" a="1"/>
  <c r="BQ63" i="1" s="1"/>
  <c r="CP63" i="1" a="1"/>
  <c r="CP63" i="1" s="1"/>
  <c r="CP64" i="2" s="1"/>
  <c r="CO63" i="1" a="1"/>
  <c r="CO63" i="1" s="1"/>
  <c r="CO64" i="2" s="1"/>
  <c r="BX63" i="1" a="1"/>
  <c r="BX63" i="1" s="1"/>
  <c r="CN63" i="1" a="1"/>
  <c r="CN63" i="1" s="1"/>
  <c r="CN64" i="2" s="1"/>
  <c r="CM63" i="1" a="1"/>
  <c r="CM63" i="1" s="1"/>
  <c r="CM64" i="2" s="1"/>
  <c r="CJ63" i="1" a="1"/>
  <c r="CJ63" i="1" s="1"/>
  <c r="CJ64" i="2" s="1"/>
  <c r="BN63" i="1" a="1"/>
  <c r="BN63" i="1" s="1"/>
  <c r="BL63" i="1" a="1"/>
  <c r="BL63" i="1" s="1"/>
  <c r="BK63" i="1" a="1"/>
  <c r="BK63" i="1" s="1"/>
  <c r="BE63" i="1" a="1"/>
  <c r="BE63" i="1" s="1"/>
  <c r="AN63" i="1" a="1"/>
  <c r="AN63" i="1" s="1"/>
  <c r="BD63" i="1" a="1"/>
  <c r="BD63" i="1" s="1"/>
  <c r="AX63" i="1" a="1"/>
  <c r="AX63" i="1" s="1"/>
  <c r="AW63" i="1" a="1"/>
  <c r="AW63" i="1" s="1"/>
  <c r="AJ63" i="1" a="1"/>
  <c r="AJ63" i="1" s="1"/>
  <c r="AT63" i="1" a="1"/>
  <c r="AT63" i="1" s="1"/>
  <c r="BH63" i="1" a="1"/>
  <c r="BH63" i="1" s="1"/>
  <c r="BF63" i="1" a="1"/>
  <c r="BF63" i="1" s="1"/>
  <c r="BA63" i="1" a="1"/>
  <c r="BA63" i="1" s="1"/>
  <c r="AI63" i="1" a="1"/>
  <c r="AI63" i="1" s="1"/>
  <c r="AP63" i="1" a="1"/>
  <c r="AP63" i="1" s="1"/>
  <c r="BM63" i="1" a="1"/>
  <c r="BM63" i="1" s="1"/>
  <c r="BC63" i="1" a="1"/>
  <c r="BC63" i="1" s="1"/>
  <c r="AL63" i="1" a="1"/>
  <c r="AL63" i="1" s="1"/>
  <c r="AZ63" i="1" a="1"/>
  <c r="AZ63" i="1" s="1"/>
  <c r="AY63" i="1" a="1"/>
  <c r="AY63" i="1" s="1"/>
  <c r="AV63" i="1" a="1"/>
  <c r="AV63" i="1" s="1"/>
  <c r="AR63" i="1" a="1"/>
  <c r="AR63" i="1" s="1"/>
  <c r="AK63" i="1" a="1"/>
  <c r="AK63" i="1" s="1"/>
  <c r="BI63" i="1" a="1"/>
  <c r="BI63" i="1" s="1"/>
  <c r="BJ63" i="1" a="1"/>
  <c r="BJ63" i="1" s="1"/>
  <c r="BG63" i="1" a="1"/>
  <c r="BG63" i="1" s="1"/>
  <c r="AS63" i="1" a="1"/>
  <c r="AS63" i="1" s="1"/>
  <c r="AQ63" i="1" a="1"/>
  <c r="AQ63" i="1" s="1"/>
  <c r="AU63" i="1" a="1"/>
  <c r="AU63" i="1" s="1"/>
  <c r="AO63" i="1" a="1"/>
  <c r="AO63" i="1" s="1"/>
  <c r="AM63" i="1" a="1"/>
  <c r="AM63" i="1" s="1"/>
  <c r="BB63" i="1" a="1"/>
  <c r="BB63" i="1" s="1"/>
  <c r="D63" i="1" a="1"/>
  <c r="D63" i="1" s="1"/>
  <c r="Q63" i="1" a="1"/>
  <c r="Q63" i="1" s="1"/>
  <c r="AF63" i="1" a="1"/>
  <c r="AF63" i="1" s="1"/>
  <c r="N63" i="1" a="1"/>
  <c r="N63" i="1" s="1"/>
  <c r="Z63" i="1" a="1"/>
  <c r="Z63" i="1" s="1"/>
  <c r="R63" i="1" a="1"/>
  <c r="R63" i="1" s="1"/>
  <c r="O63" i="1" a="1"/>
  <c r="O63" i="1" s="1"/>
  <c r="J63" i="1" a="1"/>
  <c r="J63" i="1" s="1"/>
  <c r="G63" i="1" a="1"/>
  <c r="G63" i="1" s="1"/>
  <c r="T63" i="1" a="1"/>
  <c r="T63" i="1" s="1"/>
  <c r="I63" i="1" a="1"/>
  <c r="I63" i="1" s="1"/>
  <c r="P63" i="1" a="1"/>
  <c r="P63" i="1" s="1"/>
  <c r="K63" i="1" a="1"/>
  <c r="K63" i="1" s="1"/>
  <c r="C63" i="1" a="1"/>
  <c r="C63" i="1" s="1"/>
  <c r="AA63" i="1" a="1"/>
  <c r="AA63" i="1" s="1"/>
  <c r="X63" i="1" a="1"/>
  <c r="X63" i="1" s="1"/>
  <c r="W63" i="1" a="1"/>
  <c r="W63" i="1" s="1"/>
  <c r="L63" i="1" a="1"/>
  <c r="L63" i="1" s="1"/>
  <c r="F63" i="1" a="1"/>
  <c r="F63" i="1" s="1"/>
  <c r="E63" i="1" a="1"/>
  <c r="E63" i="1" s="1"/>
  <c r="H63" i="1" a="1"/>
  <c r="H63" i="1" s="1"/>
  <c r="U63" i="1" a="1"/>
  <c r="U63" i="1" s="1"/>
  <c r="Y63" i="1" a="1"/>
  <c r="Y63" i="1" s="1"/>
  <c r="AE63" i="1" a="1"/>
  <c r="AE63" i="1" s="1"/>
  <c r="AH63" i="1" a="1"/>
  <c r="AH63" i="1" s="1"/>
  <c r="AG63" i="1" a="1"/>
  <c r="AG63" i="1" s="1"/>
  <c r="AD63" i="1" a="1"/>
  <c r="AD63" i="1" s="1"/>
  <c r="AC63" i="1" a="1"/>
  <c r="AC63" i="1" s="1"/>
  <c r="V63" i="1" a="1"/>
  <c r="V63" i="1" s="1"/>
  <c r="S63" i="1" a="1"/>
  <c r="S63" i="1" s="1"/>
  <c r="AB63" i="1" a="1"/>
  <c r="AB63" i="1" s="1"/>
  <c r="M63" i="1" a="1"/>
  <c r="M63" i="1" s="1"/>
  <c r="BV62" i="1" a="1"/>
  <c r="BV62" i="1" s="1"/>
  <c r="CE62" i="1" a="1"/>
  <c r="CE62" i="1" s="1"/>
  <c r="CC62" i="1" a="1"/>
  <c r="CC62" i="1" s="1"/>
  <c r="CN62" i="1" a="1"/>
  <c r="CN62" i="1" s="1"/>
  <c r="CN63" i="2" s="1"/>
  <c r="CK62" i="1" a="1"/>
  <c r="CK62" i="1" s="1"/>
  <c r="CK63" i="2" s="1"/>
  <c r="CA62" i="1" a="1"/>
  <c r="CA62" i="1" s="1"/>
  <c r="BS62" i="1" a="1"/>
  <c r="BS62" i="1" s="1"/>
  <c r="CI62" i="1" a="1"/>
  <c r="CI62" i="1" s="1"/>
  <c r="CD62" i="1" a="1"/>
  <c r="CD62" i="1" s="1"/>
  <c r="BR62" i="1" a="1"/>
  <c r="BR62" i="1" s="1"/>
  <c r="CB62" i="1" a="1"/>
  <c r="CB62" i="1" s="1"/>
  <c r="BW62" i="1" a="1"/>
  <c r="BW62" i="1" s="1"/>
  <c r="BU62" i="1" a="1"/>
  <c r="BU62" i="1" s="1"/>
  <c r="BT62" i="1" a="1"/>
  <c r="BT62" i="1" s="1"/>
  <c r="CR62" i="1" a="1"/>
  <c r="CR62" i="1" s="1"/>
  <c r="CR63" i="2" s="1"/>
  <c r="B63" i="1" a="1"/>
  <c r="B63" i="1" s="1"/>
  <c r="CM62" i="1" a="1"/>
  <c r="CM62" i="1" s="1"/>
  <c r="CM63" i="2" s="1"/>
  <c r="CQ62" i="1" a="1"/>
  <c r="CQ62" i="1" s="1"/>
  <c r="CQ63" i="2" s="1"/>
  <c r="CF62" i="1" a="1"/>
  <c r="CF62" i="1" s="1"/>
  <c r="BZ62" i="1" a="1"/>
  <c r="BZ62" i="1" s="1"/>
  <c r="BY62" i="1" a="1"/>
  <c r="BY62" i="1" s="1"/>
  <c r="BQ62" i="1" a="1"/>
  <c r="BQ62" i="1" s="1"/>
  <c r="CT62" i="1" a="1"/>
  <c r="CT62" i="1" s="1"/>
  <c r="CO62" i="1" a="1"/>
  <c r="CO62" i="1" s="1"/>
  <c r="CO63" i="2" s="1"/>
  <c r="CU62" i="1" a="1"/>
  <c r="CU62" i="1" s="1"/>
  <c r="CS62" i="1" a="1"/>
  <c r="CS62" i="1" s="1"/>
  <c r="CS63" i="2" s="1"/>
  <c r="CP62" i="1" a="1"/>
  <c r="CP62" i="1" s="1"/>
  <c r="CP63" i="2" s="1"/>
  <c r="CL62" i="1" a="1"/>
  <c r="CL62" i="1" s="1"/>
  <c r="CL63" i="2" s="1"/>
  <c r="CJ62" i="1" a="1"/>
  <c r="CJ62" i="1" s="1"/>
  <c r="CJ63" i="2" s="1"/>
  <c r="CG62" i="1" a="1"/>
  <c r="CG62" i="1" s="1"/>
  <c r="CH62" i="1" a="1"/>
  <c r="CH62" i="1" s="1"/>
  <c r="BX62" i="1" a="1"/>
  <c r="BX62" i="1" s="1"/>
  <c r="AZ62" i="1" a="1"/>
  <c r="AZ62" i="1" s="1"/>
  <c r="BM62" i="1" a="1"/>
  <c r="BM62" i="1" s="1"/>
  <c r="AR62" i="1" a="1"/>
  <c r="AR62" i="1" s="1"/>
  <c r="AP62" i="1" a="1"/>
  <c r="AP62" i="1" s="1"/>
  <c r="AS62" i="1" a="1"/>
  <c r="AS62" i="1" s="1"/>
  <c r="BP62" i="1" a="1"/>
  <c r="BP62" i="1" s="1"/>
  <c r="AQ62" i="1" a="1"/>
  <c r="AQ62" i="1" s="1"/>
  <c r="AL62" i="1" a="1"/>
  <c r="AL62" i="1" s="1"/>
  <c r="BL62" i="1" a="1"/>
  <c r="BL62" i="1" s="1"/>
  <c r="BK62" i="1" a="1"/>
  <c r="BK62" i="1" s="1"/>
  <c r="AK62" i="1" a="1"/>
  <c r="AK62" i="1" s="1"/>
  <c r="BB62" i="1" a="1"/>
  <c r="BB62" i="1" s="1"/>
  <c r="AM62" i="1" a="1"/>
  <c r="AM62" i="1" s="1"/>
  <c r="BE62" i="1" a="1"/>
  <c r="BE62" i="1" s="1"/>
  <c r="BJ62" i="1" a="1"/>
  <c r="BJ62" i="1" s="1"/>
  <c r="BI62" i="1" a="1"/>
  <c r="BI62" i="1" s="1"/>
  <c r="BH62" i="1" a="1"/>
  <c r="BH62" i="1" s="1"/>
  <c r="BF62" i="1" a="1"/>
  <c r="BF62" i="1" s="1"/>
  <c r="AN62" i="1" a="1"/>
  <c r="AN62" i="1" s="1"/>
  <c r="BC62" i="1" a="1"/>
  <c r="BC62" i="1" s="1"/>
  <c r="AW62" i="1" a="1"/>
  <c r="AW62" i="1" s="1"/>
  <c r="AV62" i="1" a="1"/>
  <c r="AV62" i="1" s="1"/>
  <c r="AT62" i="1" a="1"/>
  <c r="AT62" i="1" s="1"/>
  <c r="BA62" i="1" a="1"/>
  <c r="BA62" i="1" s="1"/>
  <c r="AX62" i="1" a="1"/>
  <c r="AX62" i="1" s="1"/>
  <c r="AY62" i="1" a="1"/>
  <c r="AY62" i="1" s="1"/>
  <c r="AU62" i="1" a="1"/>
  <c r="AU62" i="1" s="1"/>
  <c r="BN62" i="1" a="1"/>
  <c r="BN62" i="1" s="1"/>
  <c r="BG62" i="1" a="1"/>
  <c r="BG62" i="1" s="1"/>
  <c r="BD62" i="1" a="1"/>
  <c r="BD62" i="1" s="1"/>
  <c r="BO62" i="1" a="1"/>
  <c r="BO62" i="1" s="1"/>
  <c r="AO62" i="1" a="1"/>
  <c r="AO62" i="1" s="1"/>
  <c r="M62" i="1" a="1"/>
  <c r="M62" i="1" s="1"/>
  <c r="E62" i="1" a="1"/>
  <c r="E62" i="1" s="1"/>
  <c r="K62" i="1" a="1"/>
  <c r="K62" i="1" s="1"/>
  <c r="AE62" i="1" a="1"/>
  <c r="AE62" i="1" s="1"/>
  <c r="X62" i="1" a="1"/>
  <c r="X62" i="1" s="1"/>
  <c r="V62" i="1" a="1"/>
  <c r="V62" i="1" s="1"/>
  <c r="AD62" i="1" a="1"/>
  <c r="AD62" i="1" s="1"/>
  <c r="Q62" i="1" a="1"/>
  <c r="Q62" i="1" s="1"/>
  <c r="AA62" i="1" a="1"/>
  <c r="AA62" i="1" s="1"/>
  <c r="S62" i="1" a="1"/>
  <c r="S62" i="1" s="1"/>
  <c r="N62" i="1" a="1"/>
  <c r="N62" i="1" s="1"/>
  <c r="J62" i="1" a="1"/>
  <c r="J62" i="1" s="1"/>
  <c r="L62" i="1" a="1"/>
  <c r="L62" i="1" s="1"/>
  <c r="I62" i="1" a="1"/>
  <c r="I62" i="1" s="1"/>
  <c r="Z62" i="1" a="1"/>
  <c r="Z62" i="1" s="1"/>
  <c r="AJ62" i="1" a="1"/>
  <c r="AJ62" i="1" s="1"/>
  <c r="U62" i="1" a="1"/>
  <c r="U62" i="1" s="1"/>
  <c r="Y62" i="1" a="1"/>
  <c r="Y62" i="1" s="1"/>
  <c r="AH62" i="1" a="1"/>
  <c r="AH62" i="1" s="1"/>
  <c r="AG62" i="1" a="1"/>
  <c r="AG62" i="1" s="1"/>
  <c r="AI62" i="1" a="1"/>
  <c r="AI62" i="1" s="1"/>
  <c r="AF62" i="1" a="1"/>
  <c r="AF62" i="1" s="1"/>
  <c r="AB62" i="1" a="1"/>
  <c r="AB62" i="1" s="1"/>
  <c r="W62" i="1" a="1"/>
  <c r="W62" i="1" s="1"/>
  <c r="AC62" i="1" a="1"/>
  <c r="AC62" i="1" s="1"/>
  <c r="G62" i="1" a="1"/>
  <c r="G62" i="1" s="1"/>
  <c r="T62" i="1" a="1"/>
  <c r="T62" i="1" s="1"/>
  <c r="O62" i="1" a="1"/>
  <c r="O62" i="1" s="1"/>
  <c r="F62" i="1" a="1"/>
  <c r="F62" i="1" s="1"/>
  <c r="H62" i="1" a="1"/>
  <c r="H62" i="1" s="1"/>
  <c r="R62" i="1" a="1"/>
  <c r="R62" i="1" s="1"/>
  <c r="P62" i="1" a="1"/>
  <c r="P62" i="1" s="1"/>
  <c r="CA61" i="1" a="1"/>
  <c r="CA61" i="1" s="1"/>
  <c r="BV61" i="1" a="1"/>
  <c r="BV61" i="1" s="1"/>
  <c r="BT61" i="1" a="1"/>
  <c r="BT61" i="1" s="1"/>
  <c r="D62" i="1" a="1"/>
  <c r="D62" i="1" s="1"/>
  <c r="C62" i="1" a="1"/>
  <c r="C62" i="1" s="1"/>
  <c r="CE61" i="1" a="1"/>
  <c r="CE61" i="1" s="1"/>
  <c r="B62" i="1" a="1"/>
  <c r="B62" i="1" s="1"/>
  <c r="BZ61" i="1" a="1"/>
  <c r="BZ61" i="1" s="1"/>
  <c r="CQ61" i="1" a="1"/>
  <c r="CQ61" i="1" s="1"/>
  <c r="CQ62" i="2" s="1"/>
  <c r="CN61" i="1" a="1"/>
  <c r="CN61" i="1" s="1"/>
  <c r="CN62" i="2" s="1"/>
  <c r="CB61" i="1" a="1"/>
  <c r="CB61" i="1" s="1"/>
  <c r="BS61" i="1" a="1"/>
  <c r="BS61" i="1" s="1"/>
  <c r="BW61" i="1" a="1"/>
  <c r="BW61" i="1" s="1"/>
  <c r="BU61" i="1" a="1"/>
  <c r="BU61" i="1" s="1"/>
  <c r="CU61" i="1" a="1"/>
  <c r="CU61" i="1" s="1"/>
  <c r="CT61" i="1" a="1"/>
  <c r="CT61" i="1" s="1"/>
  <c r="CD61" i="1" a="1"/>
  <c r="CD61" i="1" s="1"/>
  <c r="CS61" i="1" a="1"/>
  <c r="CS61" i="1" s="1"/>
  <c r="CS62" i="2" s="1"/>
  <c r="CR61" i="1" a="1"/>
  <c r="CR61" i="1" s="1"/>
  <c r="CR62" i="2" s="1"/>
  <c r="CO61" i="1" a="1"/>
  <c r="CO61" i="1" s="1"/>
  <c r="CO62" i="2" s="1"/>
  <c r="CM61" i="1" a="1"/>
  <c r="CM61" i="1" s="1"/>
  <c r="CM62" i="2" s="1"/>
  <c r="CI61" i="1" a="1"/>
  <c r="CI61" i="1" s="1"/>
  <c r="CH61" i="1" a="1"/>
  <c r="CH61" i="1" s="1"/>
  <c r="CF61" i="1" a="1"/>
  <c r="CF61" i="1" s="1"/>
  <c r="CJ61" i="1" a="1"/>
  <c r="CJ61" i="1" s="1"/>
  <c r="CJ62" i="2" s="1"/>
  <c r="CK61" i="1" a="1"/>
  <c r="CK61" i="1" s="1"/>
  <c r="CK62" i="2" s="1"/>
  <c r="CG61" i="1" a="1"/>
  <c r="CG61" i="1" s="1"/>
  <c r="CC61" i="1" a="1"/>
  <c r="CC61" i="1" s="1"/>
  <c r="CP61" i="1" a="1"/>
  <c r="CP61" i="1" s="1"/>
  <c r="CP62" i="2" s="1"/>
  <c r="BX61" i="1" a="1"/>
  <c r="BX61" i="1" s="1"/>
  <c r="CL61" i="1" a="1"/>
  <c r="CL61" i="1" s="1"/>
  <c r="CL62" i="2" s="1"/>
  <c r="BY61" i="1" a="1"/>
  <c r="BY61" i="1" s="1"/>
  <c r="AO61" i="1" a="1"/>
  <c r="AO61" i="1" s="1"/>
  <c r="AV61" i="1" a="1"/>
  <c r="AV61" i="1" s="1"/>
  <c r="AM61" i="1" a="1"/>
  <c r="AM61" i="1" s="1"/>
  <c r="AP61" i="1" a="1"/>
  <c r="AP61" i="1" s="1"/>
  <c r="AS61" i="1" a="1"/>
  <c r="AS61" i="1" s="1"/>
  <c r="BR61" i="1" a="1"/>
  <c r="BR61" i="1" s="1"/>
  <c r="BC61" i="1" a="1"/>
  <c r="BC61" i="1" s="1"/>
  <c r="BA61" i="1" a="1"/>
  <c r="BA61" i="1" s="1"/>
  <c r="AZ61" i="1" a="1"/>
  <c r="AZ61" i="1" s="1"/>
  <c r="AT61" i="1" a="1"/>
  <c r="AT61" i="1" s="1"/>
  <c r="AN61" i="1" a="1"/>
  <c r="AN61" i="1" s="1"/>
  <c r="AU61" i="1" a="1"/>
  <c r="AU61" i="1" s="1"/>
  <c r="BQ61" i="1" a="1"/>
  <c r="BQ61" i="1" s="1"/>
  <c r="BE61" i="1" a="1"/>
  <c r="BE61" i="1" s="1"/>
  <c r="AY61" i="1" a="1"/>
  <c r="AY61" i="1" s="1"/>
  <c r="BP61" i="1" a="1"/>
  <c r="BP61" i="1" s="1"/>
  <c r="BO61" i="1" a="1"/>
  <c r="BO61" i="1" s="1"/>
  <c r="BD61" i="1" a="1"/>
  <c r="BD61" i="1" s="1"/>
  <c r="BN61" i="1" a="1"/>
  <c r="BN61" i="1" s="1"/>
  <c r="BM61" i="1" a="1"/>
  <c r="BM61" i="1" s="1"/>
  <c r="BK61" i="1" a="1"/>
  <c r="BK61" i="1" s="1"/>
  <c r="BH61" i="1" a="1"/>
  <c r="BH61" i="1" s="1"/>
  <c r="BG61" i="1" a="1"/>
  <c r="BG61" i="1" s="1"/>
  <c r="AX61" i="1" a="1"/>
  <c r="AX61" i="1" s="1"/>
  <c r="AW61" i="1" a="1"/>
  <c r="AW61" i="1" s="1"/>
  <c r="AR61" i="1" a="1"/>
  <c r="AR61" i="1" s="1"/>
  <c r="BL61" i="1" a="1"/>
  <c r="BL61" i="1" s="1"/>
  <c r="BJ61" i="1" a="1"/>
  <c r="BJ61" i="1" s="1"/>
  <c r="AQ61" i="1" a="1"/>
  <c r="AQ61" i="1" s="1"/>
  <c r="BI61" i="1" a="1"/>
  <c r="BI61" i="1" s="1"/>
  <c r="BF61" i="1" a="1"/>
  <c r="BF61" i="1" s="1"/>
  <c r="BB61" i="1" a="1"/>
  <c r="BB61" i="1" s="1"/>
  <c r="I61" i="1" a="1"/>
  <c r="I61" i="1" s="1"/>
  <c r="AA61" i="1" a="1"/>
  <c r="AA61" i="1" s="1"/>
  <c r="AG61" i="1" a="1"/>
  <c r="AG61" i="1" s="1"/>
  <c r="AE61" i="1" a="1"/>
  <c r="AE61" i="1" s="1"/>
  <c r="AD61" i="1" a="1"/>
  <c r="AD61" i="1" s="1"/>
  <c r="AC61" i="1" a="1"/>
  <c r="AC61" i="1" s="1"/>
  <c r="X61" i="1" a="1"/>
  <c r="X61" i="1" s="1"/>
  <c r="U61" i="1" a="1"/>
  <c r="U61" i="1" s="1"/>
  <c r="S61" i="1" a="1"/>
  <c r="S61" i="1" s="1"/>
  <c r="J61" i="1" a="1"/>
  <c r="J61" i="1" s="1"/>
  <c r="R61" i="1" a="1"/>
  <c r="R61" i="1" s="1"/>
  <c r="G61" i="1" a="1"/>
  <c r="G61" i="1" s="1"/>
  <c r="H61" i="1" a="1"/>
  <c r="H61" i="1" s="1"/>
  <c r="K61" i="1" a="1"/>
  <c r="K61" i="1" s="1"/>
  <c r="AB61" i="1" a="1"/>
  <c r="AB61" i="1" s="1"/>
  <c r="T61" i="1" a="1"/>
  <c r="T61" i="1" s="1"/>
  <c r="Q61" i="1" a="1"/>
  <c r="Q61" i="1" s="1"/>
  <c r="O61" i="1" a="1"/>
  <c r="O61" i="1" s="1"/>
  <c r="Z61" i="1" a="1"/>
  <c r="Z61" i="1" s="1"/>
  <c r="W61" i="1" a="1"/>
  <c r="W61" i="1" s="1"/>
  <c r="P61" i="1" a="1"/>
  <c r="P61" i="1" s="1"/>
  <c r="M61" i="1" a="1"/>
  <c r="M61" i="1" s="1"/>
  <c r="L61" i="1" a="1"/>
  <c r="L61" i="1" s="1"/>
  <c r="V61" i="1" a="1"/>
  <c r="V61" i="1" s="1"/>
  <c r="AI61" i="1" a="1"/>
  <c r="AI61" i="1" s="1"/>
  <c r="Y61" i="1" a="1"/>
  <c r="Y61" i="1" s="1"/>
  <c r="N61" i="1" a="1"/>
  <c r="N61" i="1" s="1"/>
  <c r="AL61" i="1" a="1"/>
  <c r="AL61" i="1" s="1"/>
  <c r="AF61" i="1" a="1"/>
  <c r="AF61" i="1" s="1"/>
  <c r="AK61" i="1" a="1"/>
  <c r="AK61" i="1" s="1"/>
  <c r="AJ61" i="1" a="1"/>
  <c r="AJ61" i="1" s="1"/>
  <c r="AH61" i="1" a="1"/>
  <c r="AH61" i="1" s="1"/>
  <c r="BY60" i="1" a="1"/>
  <c r="BY60" i="1" s="1"/>
  <c r="CS60" i="1" a="1"/>
  <c r="CS60" i="1" s="1"/>
  <c r="CS61" i="2" s="1"/>
  <c r="CC60" i="1" a="1"/>
  <c r="CC60" i="1" s="1"/>
  <c r="CF60" i="1" a="1"/>
  <c r="CF60" i="1" s="1"/>
  <c r="CG60" i="1" a="1"/>
  <c r="CG60" i="1" s="1"/>
  <c r="C61" i="1" a="1"/>
  <c r="C61" i="1" s="1"/>
  <c r="BZ60" i="1" a="1"/>
  <c r="BZ60" i="1" s="1"/>
  <c r="BX60" i="1" a="1"/>
  <c r="BX60" i="1" s="1"/>
  <c r="BW60" i="1" a="1"/>
  <c r="BW60" i="1" s="1"/>
  <c r="B61" i="1" a="1"/>
  <c r="B61" i="1" s="1"/>
  <c r="CU60" i="1" a="1"/>
  <c r="CU60" i="1" s="1"/>
  <c r="CT60" i="1" a="1"/>
  <c r="CT60" i="1" s="1"/>
  <c r="CQ60" i="1" a="1"/>
  <c r="CQ60" i="1" s="1"/>
  <c r="CQ61" i="2" s="1"/>
  <c r="CB60" i="1" a="1"/>
  <c r="CB60" i="1" s="1"/>
  <c r="BV60" i="1" a="1"/>
  <c r="BV60" i="1" s="1"/>
  <c r="CP60" i="1" a="1"/>
  <c r="CP60" i="1" s="1"/>
  <c r="CP61" i="2" s="1"/>
  <c r="CO60" i="1" a="1"/>
  <c r="CO60" i="1" s="1"/>
  <c r="CO61" i="2" s="1"/>
  <c r="CA60" i="1" a="1"/>
  <c r="CA60" i="1" s="1"/>
  <c r="CL60" i="1" a="1"/>
  <c r="CL60" i="1" s="1"/>
  <c r="CL61" i="2" s="1"/>
  <c r="CK60" i="1" a="1"/>
  <c r="CK60" i="1" s="1"/>
  <c r="CK61" i="2" s="1"/>
  <c r="CJ60" i="1" a="1"/>
  <c r="CJ60" i="1" s="1"/>
  <c r="CJ61" i="2" s="1"/>
  <c r="CH60" i="1" a="1"/>
  <c r="CH60" i="1" s="1"/>
  <c r="CE60" i="1" a="1"/>
  <c r="CE60" i="1" s="1"/>
  <c r="CD60" i="1" a="1"/>
  <c r="CD60" i="1" s="1"/>
  <c r="BU60" i="1" a="1"/>
  <c r="BU60" i="1" s="1"/>
  <c r="CM60" i="1" a="1"/>
  <c r="CM60" i="1" s="1"/>
  <c r="CM61" i="2" s="1"/>
  <c r="CI60" i="1" a="1"/>
  <c r="CI60" i="1" s="1"/>
  <c r="CR60" i="1" a="1"/>
  <c r="CR60" i="1" s="1"/>
  <c r="CR61" i="2" s="1"/>
  <c r="F61" i="1" a="1"/>
  <c r="F61" i="1" s="1"/>
  <c r="E61" i="1" a="1"/>
  <c r="E61" i="1" s="1"/>
  <c r="D61" i="1" a="1"/>
  <c r="D61" i="1" s="1"/>
  <c r="CN60" i="1" a="1"/>
  <c r="CN60" i="1" s="1"/>
  <c r="CN61" i="2" s="1"/>
  <c r="AU60" i="1" a="1"/>
  <c r="AU60" i="1" s="1"/>
  <c r="AQ60" i="1" a="1"/>
  <c r="AQ60" i="1" s="1"/>
  <c r="BA60" i="1" a="1"/>
  <c r="BA60" i="1" s="1"/>
  <c r="BE60" i="1" a="1"/>
  <c r="BE60" i="1" s="1"/>
  <c r="AP60" i="1" a="1"/>
  <c r="AP60" i="1" s="1"/>
  <c r="AV60" i="1" a="1"/>
  <c r="AV60" i="1" s="1"/>
  <c r="AS60" i="1" a="1"/>
  <c r="AS60" i="1" s="1"/>
  <c r="AW60" i="1" a="1"/>
  <c r="AW60" i="1" s="1"/>
  <c r="BC60" i="1" a="1"/>
  <c r="BC60" i="1" s="1"/>
  <c r="AY60" i="1" a="1"/>
  <c r="AY60" i="1" s="1"/>
  <c r="BK60" i="1" a="1"/>
  <c r="BK60" i="1" s="1"/>
  <c r="BH60" i="1" a="1"/>
  <c r="BH60" i="1" s="1"/>
  <c r="AZ60" i="1" a="1"/>
  <c r="AZ60" i="1" s="1"/>
  <c r="BT60" i="1" a="1"/>
  <c r="BT60" i="1" s="1"/>
  <c r="BS60" i="1" a="1"/>
  <c r="BS60" i="1" s="1"/>
  <c r="BR60" i="1" a="1"/>
  <c r="BR60" i="1" s="1"/>
  <c r="BQ60" i="1" a="1"/>
  <c r="BQ60" i="1" s="1"/>
  <c r="BP60" i="1" a="1"/>
  <c r="BP60" i="1" s="1"/>
  <c r="BD60" i="1" a="1"/>
  <c r="BD60" i="1" s="1"/>
  <c r="BO60" i="1" a="1"/>
  <c r="BO60" i="1" s="1"/>
  <c r="BN60" i="1" a="1"/>
  <c r="BN60" i="1" s="1"/>
  <c r="BM60" i="1" a="1"/>
  <c r="BM60" i="1" s="1"/>
  <c r="BI60" i="1" a="1"/>
  <c r="BI60" i="1" s="1"/>
  <c r="BG60" i="1" a="1"/>
  <c r="BG60" i="1" s="1"/>
  <c r="BF60" i="1" a="1"/>
  <c r="BF60" i="1" s="1"/>
  <c r="AT60" i="1" a="1"/>
  <c r="AT60" i="1" s="1"/>
  <c r="BL60" i="1" a="1"/>
  <c r="BL60" i="1" s="1"/>
  <c r="AX60" i="1" a="1"/>
  <c r="AX60" i="1" s="1"/>
  <c r="AR60" i="1" a="1"/>
  <c r="AR60" i="1" s="1"/>
  <c r="BJ60" i="1" a="1"/>
  <c r="BJ60" i="1" s="1"/>
  <c r="BB60" i="1" a="1"/>
  <c r="BB60" i="1" s="1"/>
  <c r="AO60" i="1" a="1"/>
  <c r="AO60" i="1" s="1"/>
  <c r="AH60" i="1" a="1"/>
  <c r="AH60" i="1" s="1"/>
  <c r="W60" i="1" a="1"/>
  <c r="W60" i="1" s="1"/>
  <c r="Q60" i="1" a="1"/>
  <c r="Q60" i="1" s="1"/>
  <c r="V60" i="1" a="1"/>
  <c r="V60" i="1" s="1"/>
  <c r="K60" i="1" a="1"/>
  <c r="K60" i="1" s="1"/>
  <c r="J60" i="1" a="1"/>
  <c r="J60" i="1" s="1"/>
  <c r="Z60" i="1" a="1"/>
  <c r="Z60" i="1" s="1"/>
  <c r="AB60" i="1" a="1"/>
  <c r="AB60" i="1" s="1"/>
  <c r="Y60" i="1" a="1"/>
  <c r="Y60" i="1" s="1"/>
  <c r="R60" i="1" a="1"/>
  <c r="R60" i="1" s="1"/>
  <c r="N60" i="1" a="1"/>
  <c r="N60" i="1" s="1"/>
  <c r="U60" i="1" a="1"/>
  <c r="U60" i="1" s="1"/>
  <c r="L60" i="1" a="1"/>
  <c r="L60" i="1" s="1"/>
  <c r="X60" i="1" a="1"/>
  <c r="X60" i="1" s="1"/>
  <c r="AN60" i="1" a="1"/>
  <c r="AN60" i="1" s="1"/>
  <c r="AG60" i="1" a="1"/>
  <c r="AG60" i="1" s="1"/>
  <c r="AJ60" i="1" a="1"/>
  <c r="AJ60" i="1" s="1"/>
  <c r="AI60" i="1" a="1"/>
  <c r="AI60" i="1" s="1"/>
  <c r="AD60" i="1" a="1"/>
  <c r="AD60" i="1" s="1"/>
  <c r="AC60" i="1" a="1"/>
  <c r="AC60" i="1" s="1"/>
  <c r="AA60" i="1" a="1"/>
  <c r="AA60" i="1" s="1"/>
  <c r="I60" i="1" a="1"/>
  <c r="I60" i="1" s="1"/>
  <c r="T60" i="1" a="1"/>
  <c r="T60" i="1" s="1"/>
  <c r="O60" i="1" a="1"/>
  <c r="O60" i="1" s="1"/>
  <c r="AM60" i="1" a="1"/>
  <c r="AM60" i="1" s="1"/>
  <c r="AL60" i="1" a="1"/>
  <c r="AL60" i="1" s="1"/>
  <c r="AF60" i="1" a="1"/>
  <c r="AF60" i="1" s="1"/>
  <c r="P60" i="1" a="1"/>
  <c r="P60" i="1" s="1"/>
  <c r="S60" i="1" a="1"/>
  <c r="S60" i="1" s="1"/>
  <c r="AE60" i="1" a="1"/>
  <c r="AE60" i="1" s="1"/>
  <c r="M60" i="1" a="1"/>
  <c r="M60" i="1" s="1"/>
  <c r="AK60" i="1" a="1"/>
  <c r="AK60" i="1" s="1"/>
  <c r="CJ59" i="1" a="1"/>
  <c r="CJ59" i="1" s="1"/>
  <c r="CJ60" i="2" s="1"/>
  <c r="CG59" i="1" a="1"/>
  <c r="CG59" i="1" s="1"/>
  <c r="BY59" i="1" a="1"/>
  <c r="BY59" i="1" s="1"/>
  <c r="CT59" i="1" a="1"/>
  <c r="CT59" i="1" s="1"/>
  <c r="CF59" i="1" a="1"/>
  <c r="CF59" i="1" s="1"/>
  <c r="CS59" i="1" a="1"/>
  <c r="CS59" i="1" s="1"/>
  <c r="CS60" i="2" s="1"/>
  <c r="CN59" i="1" a="1"/>
  <c r="CN59" i="1" s="1"/>
  <c r="CN60" i="2" s="1"/>
  <c r="CC59" i="1" a="1"/>
  <c r="CC59" i="1" s="1"/>
  <c r="CD59" i="1" a="1"/>
  <c r="CD59" i="1" s="1"/>
  <c r="CE59" i="1" a="1"/>
  <c r="CE59" i="1" s="1"/>
  <c r="BZ59" i="1" a="1"/>
  <c r="BZ59" i="1" s="1"/>
  <c r="H60" i="1" a="1"/>
  <c r="H60" i="1" s="1"/>
  <c r="CU59" i="1" a="1"/>
  <c r="CU59" i="1" s="1"/>
  <c r="F60" i="1" a="1"/>
  <c r="F60" i="1" s="1"/>
  <c r="C60" i="1" a="1"/>
  <c r="C60" i="1" s="1"/>
  <c r="G60" i="1" a="1"/>
  <c r="G60" i="1" s="1"/>
  <c r="CO59" i="1" a="1"/>
  <c r="CO59" i="1" s="1"/>
  <c r="CO60" i="2" s="1"/>
  <c r="CL59" i="1" a="1"/>
  <c r="CL59" i="1" s="1"/>
  <c r="CL60" i="2" s="1"/>
  <c r="CH59" i="1" a="1"/>
  <c r="CH59" i="1" s="1"/>
  <c r="CQ59" i="1" a="1"/>
  <c r="CQ59" i="1" s="1"/>
  <c r="CQ60" i="2" s="1"/>
  <c r="CP59" i="1" a="1"/>
  <c r="CP59" i="1" s="1"/>
  <c r="CP60" i="2" s="1"/>
  <c r="CI59" i="1" a="1"/>
  <c r="CI59" i="1" s="1"/>
  <c r="CB59" i="1" a="1"/>
  <c r="CB59" i="1" s="1"/>
  <c r="BW59" i="1" a="1"/>
  <c r="BW59" i="1" s="1"/>
  <c r="D60" i="1" a="1"/>
  <c r="D60" i="1" s="1"/>
  <c r="B60" i="1" a="1"/>
  <c r="B60" i="1" s="1"/>
  <c r="CM59" i="1" a="1"/>
  <c r="CM59" i="1" s="1"/>
  <c r="CM60" i="2" s="1"/>
  <c r="BX59" i="1" a="1"/>
  <c r="BX59" i="1" s="1"/>
  <c r="CA59" i="1" a="1"/>
  <c r="CA59" i="1" s="1"/>
  <c r="E60" i="1" a="1"/>
  <c r="E60" i="1" s="1"/>
  <c r="CR59" i="1" a="1"/>
  <c r="CR59" i="1" s="1"/>
  <c r="CR60" i="2" s="1"/>
  <c r="CK59" i="1" a="1"/>
  <c r="CK59" i="1" s="1"/>
  <c r="CK60" i="2" s="1"/>
  <c r="AX59" i="1" a="1"/>
  <c r="AX59" i="1" s="1"/>
  <c r="AU59" i="1" a="1"/>
  <c r="AU59" i="1" s="1"/>
  <c r="BF59" i="1" a="1"/>
  <c r="BF59" i="1" s="1"/>
  <c r="BR59" i="1" a="1"/>
  <c r="BR59" i="1" s="1"/>
  <c r="AT59" i="1" a="1"/>
  <c r="AT59" i="1" s="1"/>
  <c r="BH59" i="1" a="1"/>
  <c r="BH59" i="1" s="1"/>
  <c r="BG59" i="1" a="1"/>
  <c r="BG59" i="1" s="1"/>
  <c r="BT59" i="1" a="1"/>
  <c r="BT59" i="1" s="1"/>
  <c r="AR59" i="1" a="1"/>
  <c r="AR59" i="1" s="1"/>
  <c r="BQ59" i="1" a="1"/>
  <c r="BQ59" i="1" s="1"/>
  <c r="BB59" i="1" a="1"/>
  <c r="BB59" i="1" s="1"/>
  <c r="BP59" i="1" a="1"/>
  <c r="BP59" i="1" s="1"/>
  <c r="BI59" i="1" a="1"/>
  <c r="BI59" i="1" s="1"/>
  <c r="BN59" i="1" a="1"/>
  <c r="BN59" i="1" s="1"/>
  <c r="BK59" i="1" a="1"/>
  <c r="BK59" i="1" s="1"/>
  <c r="BD59" i="1" a="1"/>
  <c r="BD59" i="1" s="1"/>
  <c r="BC59" i="1" a="1"/>
  <c r="BC59" i="1" s="1"/>
  <c r="AZ59" i="1" a="1"/>
  <c r="AZ59" i="1" s="1"/>
  <c r="AV59" i="1" a="1"/>
  <c r="AV59" i="1" s="1"/>
  <c r="AQ59" i="1" a="1"/>
  <c r="AQ59" i="1" s="1"/>
  <c r="AS59" i="1" a="1"/>
  <c r="AS59" i="1" s="1"/>
  <c r="BE59" i="1" a="1"/>
  <c r="BE59" i="1" s="1"/>
  <c r="AW59" i="1" a="1"/>
  <c r="AW59" i="1" s="1"/>
  <c r="BV59" i="1" a="1"/>
  <c r="BV59" i="1" s="1"/>
  <c r="BL59" i="1" a="1"/>
  <c r="BL59" i="1" s="1"/>
  <c r="BJ59" i="1" a="1"/>
  <c r="BJ59" i="1" s="1"/>
  <c r="BU59" i="1" a="1"/>
  <c r="BU59" i="1" s="1"/>
  <c r="BA59" i="1" a="1"/>
  <c r="BA59" i="1" s="1"/>
  <c r="BS59" i="1" a="1"/>
  <c r="BS59" i="1" s="1"/>
  <c r="BO59" i="1" a="1"/>
  <c r="BO59" i="1" s="1"/>
  <c r="BM59" i="1" a="1"/>
  <c r="BM59" i="1" s="1"/>
  <c r="AY59" i="1" a="1"/>
  <c r="AY59" i="1" s="1"/>
  <c r="Q73" i="1" a="1"/>
  <c r="Q73" i="1" s="1"/>
  <c r="M73" i="1" a="1"/>
  <c r="M73" i="1" s="1"/>
  <c r="W73" i="1" a="1"/>
  <c r="W73" i="1" s="1"/>
  <c r="Y73" i="1" a="1"/>
  <c r="Y73" i="1" s="1"/>
  <c r="L73" i="1" a="1"/>
  <c r="L73" i="1" s="1"/>
  <c r="R73" i="1" a="1"/>
  <c r="R73" i="1" s="1"/>
  <c r="O73" i="1" a="1"/>
  <c r="O73" i="1" s="1"/>
  <c r="S73" i="1" a="1"/>
  <c r="S73" i="1" s="1"/>
  <c r="AB73" i="1" a="1"/>
  <c r="AB73" i="1" s="1"/>
  <c r="U73" i="1" a="1"/>
  <c r="U73" i="1" s="1"/>
  <c r="X73" i="1" a="1"/>
  <c r="X73" i="1" s="1"/>
  <c r="V73" i="1" a="1"/>
  <c r="V73" i="1" s="1"/>
  <c r="J73" i="1" a="1"/>
  <c r="J73" i="1" s="1"/>
  <c r="Z73" i="1" a="1"/>
  <c r="Z73" i="1" s="1"/>
  <c r="AE73" i="1" a="1"/>
  <c r="AE73" i="1" s="1"/>
  <c r="C73" i="1" a="1"/>
  <c r="C73" i="1" s="1"/>
  <c r="AD73" i="1" a="1"/>
  <c r="AD73" i="1" s="1"/>
  <c r="F73" i="1" a="1"/>
  <c r="F73" i="1" s="1"/>
  <c r="CT72" i="1" a="1"/>
  <c r="CT72" i="1" s="1"/>
  <c r="AC73" i="1" a="1"/>
  <c r="AC73" i="1" s="1"/>
  <c r="AA73" i="1" a="1"/>
  <c r="AA73" i="1" s="1"/>
  <c r="T73" i="1" a="1"/>
  <c r="T73" i="1" s="1"/>
  <c r="P73" i="1" a="1"/>
  <c r="P73" i="1" s="1"/>
  <c r="N73" i="1" a="1"/>
  <c r="N73" i="1" s="1"/>
  <c r="D73" i="1" a="1"/>
  <c r="D73" i="1" s="1"/>
  <c r="H73" i="1" a="1"/>
  <c r="H73" i="1" s="1"/>
  <c r="K73" i="1" a="1"/>
  <c r="K73" i="1" s="1"/>
  <c r="B73" i="1" a="1"/>
  <c r="B73" i="1" s="1"/>
  <c r="E73" i="1" a="1"/>
  <c r="E73" i="1" s="1"/>
  <c r="I73" i="1" a="1"/>
  <c r="I73" i="1" s="1"/>
  <c r="CU72" i="1" a="1"/>
  <c r="CU72" i="1" s="1"/>
  <c r="G73" i="1" a="1"/>
  <c r="G73" i="1" s="1"/>
  <c r="CD72" i="1" a="1"/>
  <c r="CD72" i="1" s="1"/>
  <c r="BO72" i="1" a="1"/>
  <c r="BO72" i="1" s="1"/>
  <c r="BW72" i="1" a="1"/>
  <c r="BW72" i="1" s="1"/>
  <c r="CM72" i="1" a="1"/>
  <c r="CM72" i="1" s="1"/>
  <c r="CM73" i="2" s="1"/>
  <c r="CP72" i="1" a="1"/>
  <c r="CP72" i="1" s="1"/>
  <c r="CP73" i="2" s="1"/>
  <c r="BY72" i="1" a="1"/>
  <c r="BY72" i="1" s="1"/>
  <c r="BX72" i="1" a="1"/>
  <c r="BX72" i="1" s="1"/>
  <c r="CO72" i="1" a="1"/>
  <c r="CO72" i="1" s="1"/>
  <c r="CO73" i="2" s="1"/>
  <c r="CN72" i="1" a="1"/>
  <c r="CN72" i="1" s="1"/>
  <c r="CN73" i="2" s="1"/>
  <c r="CI72" i="1" a="1"/>
  <c r="CI72" i="1" s="1"/>
  <c r="BS72" i="1" a="1"/>
  <c r="BS72" i="1" s="1"/>
  <c r="CK72" i="1" a="1"/>
  <c r="CK72" i="1" s="1"/>
  <c r="CK73" i="2" s="1"/>
  <c r="BZ72" i="1" a="1"/>
  <c r="BZ72" i="1" s="1"/>
  <c r="CE72" i="1" a="1"/>
  <c r="CE72" i="1" s="1"/>
  <c r="CB72" i="1" a="1"/>
  <c r="CB72" i="1" s="1"/>
  <c r="CL72" i="1" a="1"/>
  <c r="CL72" i="1" s="1"/>
  <c r="CL73" i="2" s="1"/>
  <c r="CG72" i="1" a="1"/>
  <c r="CG72" i="1" s="1"/>
  <c r="BT72" i="1" a="1"/>
  <c r="BT72" i="1" s="1"/>
  <c r="BQ72" i="1" a="1"/>
  <c r="BQ72" i="1" s="1"/>
  <c r="CC72" i="1" a="1"/>
  <c r="CC72" i="1" s="1"/>
  <c r="BU72" i="1" a="1"/>
  <c r="BU72" i="1" s="1"/>
  <c r="BV72" i="1" a="1"/>
  <c r="BV72" i="1" s="1"/>
  <c r="BN72" i="1" a="1"/>
  <c r="BN72" i="1" s="1"/>
  <c r="CJ72" i="1" a="1"/>
  <c r="CJ72" i="1" s="1"/>
  <c r="CJ73" i="2" s="1"/>
  <c r="CS72" i="1" a="1"/>
  <c r="CS72" i="1" s="1"/>
  <c r="CS73" i="2" s="1"/>
  <c r="CA72" i="1" a="1"/>
  <c r="CA72" i="1" s="1"/>
  <c r="CH72" i="1" a="1"/>
  <c r="CH72" i="1" s="1"/>
  <c r="BR72" i="1" a="1"/>
  <c r="BR72" i="1" s="1"/>
  <c r="CR72" i="1" a="1"/>
  <c r="CR72" i="1" s="1"/>
  <c r="CR73" i="2" s="1"/>
  <c r="CQ72" i="1" a="1"/>
  <c r="CQ72" i="1" s="1"/>
  <c r="CQ73" i="2" s="1"/>
  <c r="CF72" i="1" a="1"/>
  <c r="CF72" i="1" s="1"/>
  <c r="BP72" i="1" a="1"/>
  <c r="BP72" i="1" s="1"/>
  <c r="AV72" i="1" a="1"/>
  <c r="AV72" i="1" s="1"/>
  <c r="BE72" i="1" a="1"/>
  <c r="BE72" i="1" s="1"/>
  <c r="BH72" i="1" a="1"/>
  <c r="BH72" i="1" s="1"/>
  <c r="AN72" i="1" a="1"/>
  <c r="AN72" i="1" s="1"/>
  <c r="AO72" i="1" a="1"/>
  <c r="AO72" i="1" s="1"/>
  <c r="BG72" i="1" a="1"/>
  <c r="BG72" i="1" s="1"/>
  <c r="BF72" i="1" a="1"/>
  <c r="BF72" i="1" s="1"/>
  <c r="BB72" i="1" a="1"/>
  <c r="BB72" i="1" s="1"/>
  <c r="AH72" i="1" a="1"/>
  <c r="AH72" i="1" s="1"/>
  <c r="BD72" i="1" a="1"/>
  <c r="BD72" i="1" s="1"/>
  <c r="BC72" i="1" a="1"/>
  <c r="BC72" i="1" s="1"/>
  <c r="BA72" i="1" a="1"/>
  <c r="BA72" i="1" s="1"/>
  <c r="AY72" i="1" a="1"/>
  <c r="AY72" i="1" s="1"/>
  <c r="AZ72" i="1" a="1"/>
  <c r="AZ72" i="1" s="1"/>
  <c r="AJ72" i="1" a="1"/>
  <c r="AJ72" i="1" s="1"/>
  <c r="AX72" i="1" a="1"/>
  <c r="AX72" i="1" s="1"/>
  <c r="AW72" i="1" a="1"/>
  <c r="AW72" i="1" s="1"/>
  <c r="AI72" i="1" a="1"/>
  <c r="AI72" i="1" s="1"/>
  <c r="AS72" i="1" a="1"/>
  <c r="AS72" i="1" s="1"/>
  <c r="AR72" i="1" a="1"/>
  <c r="AR72" i="1" s="1"/>
  <c r="AP72" i="1" a="1"/>
  <c r="AP72" i="1" s="1"/>
  <c r="AK72" i="1" a="1"/>
  <c r="AK72" i="1" s="1"/>
  <c r="AM72" i="1" a="1"/>
  <c r="AM72" i="1" s="1"/>
  <c r="AL72" i="1" a="1"/>
  <c r="AL72" i="1" s="1"/>
  <c r="AT72" i="1" a="1"/>
  <c r="AT72" i="1" s="1"/>
  <c r="AU72" i="1" a="1"/>
  <c r="AU72" i="1" s="1"/>
  <c r="AQ72" i="1" a="1"/>
  <c r="AQ72" i="1" s="1"/>
  <c r="BM72" i="1" a="1"/>
  <c r="BM72" i="1" s="1"/>
  <c r="BL72" i="1" a="1"/>
  <c r="BL72" i="1" s="1"/>
  <c r="BK72" i="1" a="1"/>
  <c r="BK72" i="1" s="1"/>
  <c r="BJ72" i="1" a="1"/>
  <c r="BJ72" i="1" s="1"/>
  <c r="BI72" i="1" a="1"/>
  <c r="BI72" i="1" s="1"/>
  <c r="AK59" i="1" a="1"/>
  <c r="AK59" i="1" s="1"/>
  <c r="AD59" i="1" a="1"/>
  <c r="AD59" i="1" s="1"/>
  <c r="AC59" i="1" a="1"/>
  <c r="AC59" i="1" s="1"/>
  <c r="AG59" i="1" a="1"/>
  <c r="AG59" i="1" s="1"/>
  <c r="AP59" i="1" a="1"/>
  <c r="AP59" i="1" s="1"/>
  <c r="AE59" i="1" a="1"/>
  <c r="AE59" i="1" s="1"/>
  <c r="AO59" i="1" a="1"/>
  <c r="AO59" i="1" s="1"/>
  <c r="AM59" i="1" a="1"/>
  <c r="AM59" i="1" s="1"/>
  <c r="AH59" i="1" a="1"/>
  <c r="AH59" i="1" s="1"/>
  <c r="AA59" i="1" a="1"/>
  <c r="AA59" i="1" s="1"/>
  <c r="AB59" i="1" a="1"/>
  <c r="AB59" i="1" s="1"/>
  <c r="AL59" i="1" a="1"/>
  <c r="AL59" i="1" s="1"/>
  <c r="AI59" i="1" a="1"/>
  <c r="AI59" i="1" s="1"/>
  <c r="AN59" i="1" a="1"/>
  <c r="AN59" i="1" s="1"/>
  <c r="AJ59" i="1" a="1"/>
  <c r="AJ59" i="1" s="1"/>
  <c r="AF59" i="1" a="1"/>
  <c r="AF59" i="1" s="1"/>
  <c r="Z59" i="1" a="1"/>
  <c r="Z59" i="1" s="1"/>
  <c r="CU58" i="1" a="1"/>
  <c r="CU58" i="1" s="1"/>
  <c r="CN58" i="1" a="1"/>
  <c r="CN58" i="1" s="1"/>
  <c r="CN59" i="2" s="1"/>
  <c r="CT58" i="1" a="1"/>
  <c r="CT58" i="1" s="1"/>
  <c r="T59" i="1" a="1"/>
  <c r="T59" i="1" s="1"/>
  <c r="M59" i="1" a="1"/>
  <c r="M59" i="1" s="1"/>
  <c r="E59" i="1" a="1"/>
  <c r="E59" i="1" s="1"/>
  <c r="CO58" i="1" a="1"/>
  <c r="CO58" i="1" s="1"/>
  <c r="CO59" i="2" s="1"/>
  <c r="CP58" i="1" a="1"/>
  <c r="CP58" i="1" s="1"/>
  <c r="CP59" i="2" s="1"/>
  <c r="B59" i="1" a="1"/>
  <c r="B59" i="1" s="1"/>
  <c r="CR58" i="1" a="1"/>
  <c r="CR58" i="1" s="1"/>
  <c r="CR59" i="2" s="1"/>
  <c r="Y59" i="1" a="1"/>
  <c r="Y59" i="1" s="1"/>
  <c r="W59" i="1" a="1"/>
  <c r="W59" i="1" s="1"/>
  <c r="CS58" i="1" a="1"/>
  <c r="CS58" i="1" s="1"/>
  <c r="CS59" i="2" s="1"/>
  <c r="V59" i="1" a="1"/>
  <c r="V59" i="1" s="1"/>
  <c r="N59" i="1" a="1"/>
  <c r="N59" i="1" s="1"/>
  <c r="X59" i="1" a="1"/>
  <c r="X59" i="1" s="1"/>
  <c r="K59" i="1" a="1"/>
  <c r="K59" i="1" s="1"/>
  <c r="J59" i="1" a="1"/>
  <c r="J59" i="1" s="1"/>
  <c r="C59" i="1" a="1"/>
  <c r="C59" i="1" s="1"/>
  <c r="H59" i="1" a="1"/>
  <c r="H59" i="1" s="1"/>
  <c r="G59" i="1" a="1"/>
  <c r="G59" i="1" s="1"/>
  <c r="S59" i="1" a="1"/>
  <c r="S59" i="1" s="1"/>
  <c r="L59" i="1" a="1"/>
  <c r="L59" i="1" s="1"/>
  <c r="R59" i="1" a="1"/>
  <c r="R59" i="1" s="1"/>
  <c r="U59" i="1" a="1"/>
  <c r="U59" i="1" s="1"/>
  <c r="Q59" i="1" a="1"/>
  <c r="Q59" i="1" s="1"/>
  <c r="F59" i="1" a="1"/>
  <c r="F59" i="1" s="1"/>
  <c r="P59" i="1" a="1"/>
  <c r="P59" i="1" s="1"/>
  <c r="CQ58" i="1" a="1"/>
  <c r="CQ58" i="1" s="1"/>
  <c r="CQ59" i="2" s="1"/>
  <c r="I59" i="1" a="1"/>
  <c r="I59" i="1" s="1"/>
  <c r="O59" i="1" a="1"/>
  <c r="O59" i="1" s="1"/>
  <c r="D59" i="1" a="1"/>
  <c r="D59" i="1" s="1"/>
  <c r="BM58" i="1" a="1"/>
  <c r="BM58" i="1" s="1"/>
  <c r="BK58" i="1" a="1"/>
  <c r="BK58" i="1" s="1"/>
  <c r="CL58" i="1" a="1"/>
  <c r="CL58" i="1" s="1"/>
  <c r="CL59" i="2" s="1"/>
  <c r="CE58" i="1" a="1"/>
  <c r="CE58" i="1" s="1"/>
  <c r="CI58" i="1" a="1"/>
  <c r="CI58" i="1" s="1"/>
  <c r="BS58" i="1" a="1"/>
  <c r="BS58" i="1" s="1"/>
  <c r="BQ58" i="1" a="1"/>
  <c r="BQ58" i="1" s="1"/>
  <c r="CA58" i="1" a="1"/>
  <c r="CA58" i="1" s="1"/>
  <c r="BP58" i="1" a="1"/>
  <c r="BP58" i="1" s="1"/>
  <c r="BI58" i="1" a="1"/>
  <c r="BI58" i="1" s="1"/>
  <c r="CM58" i="1" a="1"/>
  <c r="CM58" i="1" s="1"/>
  <c r="CM59" i="2" s="1"/>
  <c r="BU58" i="1" a="1"/>
  <c r="BU58" i="1" s="1"/>
  <c r="CG58" i="1" a="1"/>
  <c r="CG58" i="1" s="1"/>
  <c r="BR58" i="1" a="1"/>
  <c r="BR58" i="1" s="1"/>
  <c r="BJ58" i="1" a="1"/>
  <c r="BJ58" i="1" s="1"/>
  <c r="BZ58" i="1" a="1"/>
  <c r="BZ58" i="1" s="1"/>
  <c r="CC58" i="1" a="1"/>
  <c r="CC58" i="1" s="1"/>
  <c r="CB58" i="1" a="1"/>
  <c r="CB58" i="1" s="1"/>
  <c r="BW58" i="1" a="1"/>
  <c r="BW58" i="1" s="1"/>
  <c r="BV58" i="1" a="1"/>
  <c r="BV58" i="1" s="1"/>
  <c r="BT58" i="1" a="1"/>
  <c r="BT58" i="1" s="1"/>
  <c r="BO58" i="1" a="1"/>
  <c r="BO58" i="1" s="1"/>
  <c r="BH58" i="1" a="1"/>
  <c r="BH58" i="1" s="1"/>
  <c r="BN58" i="1" a="1"/>
  <c r="BN58" i="1" s="1"/>
  <c r="CK58" i="1" a="1"/>
  <c r="CK58" i="1" s="1"/>
  <c r="CK59" i="2" s="1"/>
  <c r="CJ58" i="1" a="1"/>
  <c r="CJ58" i="1" s="1"/>
  <c r="CJ59" i="2" s="1"/>
  <c r="CH58" i="1" a="1"/>
  <c r="CH58" i="1" s="1"/>
  <c r="BY58" i="1" a="1"/>
  <c r="BY58" i="1" s="1"/>
  <c r="BL58" i="1" a="1"/>
  <c r="BL58" i="1" s="1"/>
  <c r="CF58" i="1" a="1"/>
  <c r="CF58" i="1" s="1"/>
  <c r="BX58" i="1" a="1"/>
  <c r="BX58" i="1" s="1"/>
  <c r="CD58" i="1" a="1"/>
  <c r="CD58" i="1" s="1"/>
  <c r="AI58" i="1" a="1"/>
  <c r="AI58" i="1" s="1"/>
  <c r="AQ58" i="1" a="1"/>
  <c r="AQ58" i="1" s="1"/>
  <c r="AM58" i="1" a="1"/>
  <c r="AM58" i="1" s="1"/>
  <c r="AP58" i="1" a="1"/>
  <c r="AP58" i="1" s="1"/>
  <c r="AC58" i="1" a="1"/>
  <c r="AC58" i="1" s="1"/>
  <c r="AB58" i="1" a="1"/>
  <c r="AB58" i="1" s="1"/>
  <c r="BG58" i="1" a="1"/>
  <c r="BG58" i="1" s="1"/>
  <c r="AH58" i="1" a="1"/>
  <c r="AH58" i="1" s="1"/>
  <c r="AJ58" i="1" a="1"/>
  <c r="AJ58" i="1" s="1"/>
  <c r="BF58" i="1" a="1"/>
  <c r="BF58" i="1" s="1"/>
  <c r="AF58" i="1" a="1"/>
  <c r="AF58" i="1" s="1"/>
  <c r="AZ58" i="1" a="1"/>
  <c r="AZ58" i="1" s="1"/>
  <c r="AD58" i="1" a="1"/>
  <c r="AD58" i="1" s="1"/>
  <c r="BD58" i="1" a="1"/>
  <c r="BD58" i="1" s="1"/>
  <c r="AL58" i="1" a="1"/>
  <c r="AL58" i="1" s="1"/>
  <c r="BA58" i="1" a="1"/>
  <c r="BA58" i="1" s="1"/>
  <c r="AY58" i="1" a="1"/>
  <c r="AY58" i="1" s="1"/>
  <c r="AK58" i="1" a="1"/>
  <c r="AK58" i="1" s="1"/>
  <c r="AU58" i="1" a="1"/>
  <c r="AU58" i="1" s="1"/>
  <c r="AT58" i="1" a="1"/>
  <c r="AT58" i="1" s="1"/>
  <c r="AR58" i="1" a="1"/>
  <c r="AR58" i="1" s="1"/>
  <c r="AO58" i="1" a="1"/>
  <c r="AO58" i="1" s="1"/>
  <c r="AN58" i="1" a="1"/>
  <c r="AN58" i="1" s="1"/>
  <c r="AG58" i="1" a="1"/>
  <c r="AG58" i="1" s="1"/>
  <c r="AV58" i="1" a="1"/>
  <c r="AV58" i="1" s="1"/>
  <c r="AW58" i="1" a="1"/>
  <c r="AW58" i="1" s="1"/>
  <c r="AS58" i="1" a="1"/>
  <c r="AS58" i="1" s="1"/>
  <c r="BE58" i="1" a="1"/>
  <c r="BE58" i="1" s="1"/>
  <c r="BC58" i="1" a="1"/>
  <c r="BC58" i="1" s="1"/>
  <c r="BB58" i="1" a="1"/>
  <c r="BB58" i="1" s="1"/>
  <c r="AE58" i="1" a="1"/>
  <c r="AE58" i="1" s="1"/>
  <c r="AX58" i="1" a="1"/>
  <c r="AX58" i="1" s="1"/>
  <c r="E58" i="1" a="1"/>
  <c r="E58" i="1" s="1"/>
  <c r="CR57" i="1" a="1"/>
  <c r="CR57" i="1" s="1"/>
  <c r="CR58" i="2" s="1"/>
  <c r="CQ57" i="1" a="1"/>
  <c r="CQ57" i="1" s="1"/>
  <c r="CQ58" i="2" s="1"/>
  <c r="D58" i="1" a="1"/>
  <c r="D58" i="1" s="1"/>
  <c r="CU57" i="1" a="1"/>
  <c r="CU57" i="1" s="1"/>
  <c r="R58" i="1" a="1"/>
  <c r="R58" i="1" s="1"/>
  <c r="Q58" i="1" a="1"/>
  <c r="Q58" i="1" s="1"/>
  <c r="AA58" i="1" a="1"/>
  <c r="AA58" i="1" s="1"/>
  <c r="B58" i="1" a="1"/>
  <c r="B58" i="1" s="1"/>
  <c r="C58" i="1" a="1"/>
  <c r="C58" i="1" s="1"/>
  <c r="L58" i="1" a="1"/>
  <c r="L58" i="1" s="1"/>
  <c r="S58" i="1" a="1"/>
  <c r="S58" i="1" s="1"/>
  <c r="F58" i="1" a="1"/>
  <c r="F58" i="1" s="1"/>
  <c r="X58" i="1" a="1"/>
  <c r="X58" i="1" s="1"/>
  <c r="U58" i="1" a="1"/>
  <c r="U58" i="1" s="1"/>
  <c r="Z58" i="1" a="1"/>
  <c r="Z58" i="1" s="1"/>
  <c r="M58" i="1" a="1"/>
  <c r="M58" i="1" s="1"/>
  <c r="CS57" i="1" a="1"/>
  <c r="CS57" i="1" s="1"/>
  <c r="CS58" i="2" s="1"/>
  <c r="J58" i="1" a="1"/>
  <c r="J58" i="1" s="1"/>
  <c r="O58" i="1" a="1"/>
  <c r="O58" i="1" s="1"/>
  <c r="N58" i="1" a="1"/>
  <c r="N58" i="1" s="1"/>
  <c r="G58" i="1" a="1"/>
  <c r="G58" i="1" s="1"/>
  <c r="CT57" i="1" a="1"/>
  <c r="CT57" i="1" s="1"/>
  <c r="Y58" i="1" a="1"/>
  <c r="Y58" i="1" s="1"/>
  <c r="V58" i="1" a="1"/>
  <c r="V58" i="1" s="1"/>
  <c r="T58" i="1" a="1"/>
  <c r="T58" i="1" s="1"/>
  <c r="K58" i="1" a="1"/>
  <c r="K58" i="1" s="1"/>
  <c r="CP57" i="1" a="1"/>
  <c r="CP57" i="1" s="1"/>
  <c r="CP58" i="2" s="1"/>
  <c r="W58" i="1" a="1"/>
  <c r="W58" i="1" s="1"/>
  <c r="P58" i="1" a="1"/>
  <c r="P58" i="1" s="1"/>
  <c r="I58" i="1" a="1"/>
  <c r="I58" i="1" s="1"/>
  <c r="H58" i="1" a="1"/>
  <c r="H58" i="1" s="1"/>
  <c r="CN57" i="1" a="1"/>
  <c r="CN57" i="1" s="1"/>
  <c r="CN58" i="2" s="1"/>
  <c r="CL57" i="1" a="1"/>
  <c r="CL57" i="1" s="1"/>
  <c r="CL58" i="2" s="1"/>
  <c r="CM57" i="1" a="1"/>
  <c r="CM57" i="1" s="1"/>
  <c r="CM58" i="2" s="1"/>
  <c r="CK57" i="1" a="1"/>
  <c r="CK57" i="1" s="1"/>
  <c r="CK58" i="2" s="1"/>
  <c r="BR57" i="1" a="1"/>
  <c r="BR57" i="1" s="1"/>
  <c r="CB57" i="1" a="1"/>
  <c r="CB57" i="1" s="1"/>
  <c r="BL57" i="1" a="1"/>
  <c r="BL57" i="1" s="1"/>
  <c r="CA57" i="1" a="1"/>
  <c r="CA57" i="1" s="1"/>
  <c r="BX57" i="1" a="1"/>
  <c r="BX57" i="1" s="1"/>
  <c r="BK57" i="1" a="1"/>
  <c r="BK57" i="1" s="1"/>
  <c r="CJ57" i="1" a="1"/>
  <c r="CJ57" i="1" s="1"/>
  <c r="CJ58" i="2" s="1"/>
  <c r="CE57" i="1" a="1"/>
  <c r="CE57" i="1" s="1"/>
  <c r="BN57" i="1" a="1"/>
  <c r="BN57" i="1" s="1"/>
  <c r="BM57" i="1" a="1"/>
  <c r="BM57" i="1" s="1"/>
  <c r="BT57" i="1" a="1"/>
  <c r="BT57" i="1" s="1"/>
  <c r="CG57" i="1" a="1"/>
  <c r="CG57" i="1" s="1"/>
  <c r="CD57" i="1" a="1"/>
  <c r="CD57" i="1" s="1"/>
  <c r="BP57" i="1" a="1"/>
  <c r="BP57" i="1" s="1"/>
  <c r="CC57" i="1" a="1"/>
  <c r="CC57" i="1" s="1"/>
  <c r="BZ57" i="1" a="1"/>
  <c r="BZ57" i="1" s="1"/>
  <c r="BV57" i="1" a="1"/>
  <c r="BV57" i="1" s="1"/>
  <c r="BJ57" i="1" a="1"/>
  <c r="BJ57" i="1" s="1"/>
  <c r="BO57" i="1" a="1"/>
  <c r="BO57" i="1" s="1"/>
  <c r="CO57" i="1" a="1"/>
  <c r="CO57" i="1" s="1"/>
  <c r="CO58" i="2" s="1"/>
  <c r="CI57" i="1" a="1"/>
  <c r="CI57" i="1" s="1"/>
  <c r="CH57" i="1" a="1"/>
  <c r="CH57" i="1" s="1"/>
  <c r="BW57" i="1" a="1"/>
  <c r="BW57" i="1" s="1"/>
  <c r="BU57" i="1" a="1"/>
  <c r="BU57" i="1" s="1"/>
  <c r="BY57" i="1" a="1"/>
  <c r="BY57" i="1" s="1"/>
  <c r="BS57" i="1" a="1"/>
  <c r="BS57" i="1" s="1"/>
  <c r="BQ57" i="1" a="1"/>
  <c r="BQ57" i="1" s="1"/>
  <c r="CF57" i="1" a="1"/>
  <c r="CF57" i="1" s="1"/>
  <c r="AT57" i="1" a="1"/>
  <c r="AT57" i="1" s="1"/>
  <c r="AI57" i="1" a="1"/>
  <c r="AI57" i="1" s="1"/>
  <c r="AS57" i="1" a="1"/>
  <c r="AS57" i="1" s="1"/>
  <c r="AF57" i="1" a="1"/>
  <c r="AF57" i="1" s="1"/>
  <c r="AY57" i="1" a="1"/>
  <c r="AY57" i="1" s="1"/>
  <c r="AW57" i="1" a="1"/>
  <c r="AW57" i="1" s="1"/>
  <c r="AV57" i="1" a="1"/>
  <c r="AV57" i="1" s="1"/>
  <c r="AG57" i="1" a="1"/>
  <c r="AG57" i="1" s="1"/>
  <c r="AJ57" i="1" a="1"/>
  <c r="AJ57" i="1" s="1"/>
  <c r="AU57" i="1" a="1"/>
  <c r="AU57" i="1" s="1"/>
  <c r="AP57" i="1" a="1"/>
  <c r="AP57" i="1" s="1"/>
  <c r="AL57" i="1" a="1"/>
  <c r="AL57" i="1" s="1"/>
  <c r="AR57" i="1" a="1"/>
  <c r="AR57" i="1" s="1"/>
  <c r="AH57" i="1" a="1"/>
  <c r="AH57" i="1" s="1"/>
  <c r="BF57" i="1" a="1"/>
  <c r="BF57" i="1" s="1"/>
  <c r="BD57" i="1" a="1"/>
  <c r="BD57" i="1" s="1"/>
  <c r="BA57" i="1" a="1"/>
  <c r="BA57" i="1" s="1"/>
  <c r="AO57" i="1" a="1"/>
  <c r="AO57" i="1" s="1"/>
  <c r="AD57" i="1" a="1"/>
  <c r="AD57" i="1" s="1"/>
  <c r="AZ57" i="1" a="1"/>
  <c r="AZ57" i="1" s="1"/>
  <c r="AX57" i="1" a="1"/>
  <c r="AX57" i="1" s="1"/>
  <c r="AN57" i="1" a="1"/>
  <c r="AN57" i="1" s="1"/>
  <c r="AM57" i="1" a="1"/>
  <c r="AM57" i="1" s="1"/>
  <c r="AQ57" i="1" a="1"/>
  <c r="AQ57" i="1" s="1"/>
  <c r="BI57" i="1" a="1"/>
  <c r="BI57" i="1" s="1"/>
  <c r="BH57" i="1" a="1"/>
  <c r="BH57" i="1" s="1"/>
  <c r="BG57" i="1" a="1"/>
  <c r="BG57" i="1" s="1"/>
  <c r="BC57" i="1" a="1"/>
  <c r="BC57" i="1" s="1"/>
  <c r="BE57" i="1" a="1"/>
  <c r="BE57" i="1" s="1"/>
  <c r="BB57" i="1" a="1"/>
  <c r="BB57" i="1" s="1"/>
  <c r="AK57" i="1" a="1"/>
  <c r="AK57" i="1" s="1"/>
  <c r="AE57" i="1" a="1"/>
  <c r="AE57" i="1" s="1"/>
  <c r="T57" i="1" a="1"/>
  <c r="T57" i="1" s="1"/>
  <c r="P57" i="1" a="1"/>
  <c r="P57" i="1" s="1"/>
  <c r="U57" i="1" a="1"/>
  <c r="U57" i="1" s="1"/>
  <c r="K57" i="1" a="1"/>
  <c r="K57" i="1" s="1"/>
  <c r="O57" i="1" a="1"/>
  <c r="O57" i="1" s="1"/>
  <c r="R57" i="1" a="1"/>
  <c r="R57" i="1" s="1"/>
  <c r="CS56" i="1" a="1"/>
  <c r="CS56" i="1" s="1"/>
  <c r="CS57" i="2" s="1"/>
  <c r="G57" i="1" a="1"/>
  <c r="G57" i="1" s="1"/>
  <c r="Y57" i="1" a="1"/>
  <c r="Y57" i="1" s="1"/>
  <c r="X57" i="1" a="1"/>
  <c r="X57" i="1" s="1"/>
  <c r="CR56" i="1" a="1"/>
  <c r="CR56" i="1" s="1"/>
  <c r="CR57" i="2" s="1"/>
  <c r="CU56" i="1" a="1"/>
  <c r="CU56" i="1" s="1"/>
  <c r="M57" i="1" a="1"/>
  <c r="M57" i="1" s="1"/>
  <c r="AC57" i="1" a="1"/>
  <c r="AC57" i="1" s="1"/>
  <c r="AB57" i="1" a="1"/>
  <c r="AB57" i="1" s="1"/>
  <c r="F57" i="1" a="1"/>
  <c r="F57" i="1" s="1"/>
  <c r="Z57" i="1" a="1"/>
  <c r="Z57" i="1" s="1"/>
  <c r="I57" i="1" a="1"/>
  <c r="I57" i="1" s="1"/>
  <c r="C57" i="1" a="1"/>
  <c r="C57" i="1" s="1"/>
  <c r="W57" i="1" a="1"/>
  <c r="W57" i="1" s="1"/>
  <c r="H57" i="1" a="1"/>
  <c r="H57" i="1" s="1"/>
  <c r="B57" i="1" a="1"/>
  <c r="B57" i="1" s="1"/>
  <c r="CT56" i="1" a="1"/>
  <c r="CT56" i="1" s="1"/>
  <c r="AA57" i="1" a="1"/>
  <c r="AA57" i="1" s="1"/>
  <c r="V57" i="1" a="1"/>
  <c r="V57" i="1" s="1"/>
  <c r="S57" i="1" a="1"/>
  <c r="S57" i="1" s="1"/>
  <c r="Q57" i="1" a="1"/>
  <c r="Q57" i="1" s="1"/>
  <c r="E57" i="1" a="1"/>
  <c r="E57" i="1" s="1"/>
  <c r="N57" i="1" a="1"/>
  <c r="N57" i="1" s="1"/>
  <c r="L57" i="1" a="1"/>
  <c r="L57" i="1" s="1"/>
  <c r="D57" i="1" a="1"/>
  <c r="D57" i="1" s="1"/>
  <c r="J57" i="1" a="1"/>
  <c r="J57" i="1" s="1"/>
  <c r="CP56" i="1" a="1"/>
  <c r="CP56" i="1" s="1"/>
  <c r="CP57" i="2" s="1"/>
  <c r="CC56" i="1" a="1"/>
  <c r="CC56" i="1" s="1"/>
  <c r="CO56" i="1" a="1"/>
  <c r="CO56" i="1" s="1"/>
  <c r="CO57" i="2" s="1"/>
  <c r="BX56" i="1" a="1"/>
  <c r="BX56" i="1" s="1"/>
  <c r="CB56" i="1" a="1"/>
  <c r="CB56" i="1" s="1"/>
  <c r="CN56" i="1" a="1"/>
  <c r="CN56" i="1" s="1"/>
  <c r="CN57" i="2" s="1"/>
  <c r="CE56" i="1" a="1"/>
  <c r="CE56" i="1" s="1"/>
  <c r="BT56" i="1" a="1"/>
  <c r="BT56" i="1" s="1"/>
  <c r="CF56" i="1" a="1"/>
  <c r="CF56" i="1" s="1"/>
  <c r="CL56" i="1" a="1"/>
  <c r="CL56" i="1" s="1"/>
  <c r="CL57" i="2" s="1"/>
  <c r="CH56" i="1" a="1"/>
  <c r="CH56" i="1" s="1"/>
  <c r="BN56" i="1" a="1"/>
  <c r="BN56" i="1" s="1"/>
  <c r="BZ56" i="1" a="1"/>
  <c r="BZ56" i="1" s="1"/>
  <c r="CK56" i="1" a="1"/>
  <c r="CK56" i="1" s="1"/>
  <c r="CK57" i="2" s="1"/>
  <c r="CJ56" i="1" a="1"/>
  <c r="CJ56" i="1" s="1"/>
  <c r="CJ57" i="2" s="1"/>
  <c r="BS56" i="1" a="1"/>
  <c r="BS56" i="1" s="1"/>
  <c r="CI56" i="1" a="1"/>
  <c r="CI56" i="1" s="1"/>
  <c r="BV56" i="1" a="1"/>
  <c r="BV56" i="1" s="1"/>
  <c r="BP56" i="1" a="1"/>
  <c r="BP56" i="1" s="1"/>
  <c r="BL56" i="1" a="1"/>
  <c r="BL56" i="1" s="1"/>
  <c r="BU56" i="1" a="1"/>
  <c r="BU56" i="1" s="1"/>
  <c r="BO56" i="1" a="1"/>
  <c r="BO56" i="1" s="1"/>
  <c r="BM56" i="1" a="1"/>
  <c r="BM56" i="1" s="1"/>
  <c r="CM56" i="1" a="1"/>
  <c r="CM56" i="1" s="1"/>
  <c r="CM57" i="2" s="1"/>
  <c r="CQ56" i="1" a="1"/>
  <c r="CQ56" i="1" s="1"/>
  <c r="CQ57" i="2" s="1"/>
  <c r="CG56" i="1" a="1"/>
  <c r="CG56" i="1" s="1"/>
  <c r="CD56" i="1" a="1"/>
  <c r="CD56" i="1" s="1"/>
  <c r="BR56" i="1" a="1"/>
  <c r="BR56" i="1" s="1"/>
  <c r="CA56" i="1" a="1"/>
  <c r="CA56" i="1" s="1"/>
  <c r="BY56" i="1" a="1"/>
  <c r="BY56" i="1" s="1"/>
  <c r="BQ56" i="1" a="1"/>
  <c r="BQ56" i="1" s="1"/>
  <c r="BW56" i="1" a="1"/>
  <c r="BW56" i="1" s="1"/>
  <c r="AL56" i="1" a="1"/>
  <c r="AL56" i="1" s="1"/>
  <c r="BG56" i="1" a="1"/>
  <c r="BG56" i="1" s="1"/>
  <c r="BF56" i="1" a="1"/>
  <c r="BF56" i="1" s="1"/>
  <c r="BE56" i="1" a="1"/>
  <c r="BE56" i="1" s="1"/>
  <c r="AZ56" i="1" a="1"/>
  <c r="AZ56" i="1" s="1"/>
  <c r="AY56" i="1" a="1"/>
  <c r="AY56" i="1" s="1"/>
  <c r="AW56" i="1" a="1"/>
  <c r="AW56" i="1" s="1"/>
  <c r="AV56" i="1" a="1"/>
  <c r="AV56" i="1" s="1"/>
  <c r="AM56" i="1" a="1"/>
  <c r="AM56" i="1" s="1"/>
  <c r="AF56" i="1" a="1"/>
  <c r="AF56" i="1" s="1"/>
  <c r="AU56" i="1" a="1"/>
  <c r="AU56" i="1" s="1"/>
  <c r="AJ56" i="1" a="1"/>
  <c r="AJ56" i="1" s="1"/>
  <c r="AK56" i="1" a="1"/>
  <c r="AK56" i="1" s="1"/>
  <c r="AN56" i="1" a="1"/>
  <c r="AN56" i="1" s="1"/>
  <c r="BD56" i="1" a="1"/>
  <c r="BD56" i="1" s="1"/>
  <c r="BB56" i="1" a="1"/>
  <c r="BB56" i="1" s="1"/>
  <c r="AT56" i="1" a="1"/>
  <c r="AT56" i="1" s="1"/>
  <c r="AR56" i="1" a="1"/>
  <c r="AR56" i="1" s="1"/>
  <c r="BA56" i="1" a="1"/>
  <c r="BA56" i="1" s="1"/>
  <c r="AS56" i="1" a="1"/>
  <c r="AS56" i="1" s="1"/>
  <c r="AP56" i="1" a="1"/>
  <c r="AP56" i="1" s="1"/>
  <c r="AH56" i="1" a="1"/>
  <c r="AH56" i="1" s="1"/>
  <c r="AO56" i="1" a="1"/>
  <c r="AO56" i="1" s="1"/>
  <c r="BK56" i="1" a="1"/>
  <c r="BK56" i="1" s="1"/>
  <c r="BC56" i="1" a="1"/>
  <c r="BC56" i="1" s="1"/>
  <c r="AQ56" i="1" a="1"/>
  <c r="AQ56" i="1" s="1"/>
  <c r="AG56" i="1" a="1"/>
  <c r="AG56" i="1" s="1"/>
  <c r="AI56" i="1" a="1"/>
  <c r="AI56" i="1" s="1"/>
  <c r="BJ56" i="1" a="1"/>
  <c r="BJ56" i="1" s="1"/>
  <c r="BI56" i="1" a="1"/>
  <c r="BI56" i="1" s="1"/>
  <c r="BH56" i="1" a="1"/>
  <c r="BH56" i="1" s="1"/>
  <c r="AX56" i="1" a="1"/>
  <c r="AX56" i="1" s="1"/>
  <c r="C56" i="1" a="1"/>
  <c r="C56" i="1" s="1"/>
  <c r="AA56" i="1" a="1"/>
  <c r="AA56" i="1" s="1"/>
  <c r="H56" i="1" a="1"/>
  <c r="H56" i="1" s="1"/>
  <c r="AC56" i="1" a="1"/>
  <c r="AC56" i="1" s="1"/>
  <c r="P56" i="1" a="1"/>
  <c r="P56" i="1" s="1"/>
  <c r="Q56" i="1" a="1"/>
  <c r="Q56" i="1" s="1"/>
  <c r="AB56" i="1" a="1"/>
  <c r="AB56" i="1" s="1"/>
  <c r="Z56" i="1" a="1"/>
  <c r="Z56" i="1" s="1"/>
  <c r="K56" i="1" a="1"/>
  <c r="K56" i="1" s="1"/>
  <c r="T56" i="1" a="1"/>
  <c r="T56" i="1" s="1"/>
  <c r="Y56" i="1" a="1"/>
  <c r="Y56" i="1" s="1"/>
  <c r="E56" i="1" a="1"/>
  <c r="E56" i="1" s="1"/>
  <c r="X56" i="1" a="1"/>
  <c r="X56" i="1" s="1"/>
  <c r="W56" i="1" a="1"/>
  <c r="W56" i="1" s="1"/>
  <c r="U56" i="1" a="1"/>
  <c r="U56" i="1" s="1"/>
  <c r="O56" i="1" a="1"/>
  <c r="O56" i="1" s="1"/>
  <c r="S56" i="1" a="1"/>
  <c r="S56" i="1" s="1"/>
  <c r="R56" i="1" a="1"/>
  <c r="R56" i="1" s="1"/>
  <c r="N56" i="1" a="1"/>
  <c r="N56" i="1" s="1"/>
  <c r="M56" i="1" a="1"/>
  <c r="M56" i="1" s="1"/>
  <c r="I56" i="1" a="1"/>
  <c r="I56" i="1" s="1"/>
  <c r="CT55" i="1" a="1"/>
  <c r="CT55" i="1" s="1"/>
  <c r="F56" i="1" a="1"/>
  <c r="F56" i="1" s="1"/>
  <c r="D56" i="1" a="1"/>
  <c r="D56" i="1" s="1"/>
  <c r="CU55" i="1" a="1"/>
  <c r="CU55" i="1" s="1"/>
  <c r="L56" i="1" a="1"/>
  <c r="L56" i="1" s="1"/>
  <c r="B56" i="1" a="1"/>
  <c r="B56" i="1" s="1"/>
  <c r="V56" i="1" a="1"/>
  <c r="V56" i="1" s="1"/>
  <c r="J56" i="1" a="1"/>
  <c r="J56" i="1" s="1"/>
  <c r="G56" i="1" a="1"/>
  <c r="G56" i="1" s="1"/>
  <c r="AE56" i="1" a="1"/>
  <c r="AE56" i="1" s="1"/>
  <c r="AD56" i="1" a="1"/>
  <c r="AD56" i="1" s="1"/>
  <c r="BR55" i="1" a="1"/>
  <c r="BR55" i="1" s="1"/>
  <c r="BV55" i="1" a="1"/>
  <c r="BV55" i="1" s="1"/>
  <c r="BP55" i="1" a="1"/>
  <c r="BP55" i="1" s="1"/>
  <c r="BS55" i="1" a="1"/>
  <c r="BS55" i="1" s="1"/>
  <c r="BY55" i="1" a="1"/>
  <c r="BY55" i="1" s="1"/>
  <c r="CF55" i="1" a="1"/>
  <c r="CF55" i="1" s="1"/>
  <c r="CA55" i="1" a="1"/>
  <c r="CA55" i="1" s="1"/>
  <c r="BZ55" i="1" a="1"/>
  <c r="BZ55" i="1" s="1"/>
  <c r="BT55" i="1" a="1"/>
  <c r="BT55" i="1" s="1"/>
  <c r="BQ55" i="1" a="1"/>
  <c r="BQ55" i="1" s="1"/>
  <c r="BO55" i="1" a="1"/>
  <c r="BO55" i="1" s="1"/>
  <c r="BN55" i="1" a="1"/>
  <c r="BN55" i="1" s="1"/>
  <c r="CS55" i="1" a="1"/>
  <c r="CS55" i="1" s="1"/>
  <c r="CS56" i="2" s="1"/>
  <c r="CK55" i="1" a="1"/>
  <c r="CK55" i="1" s="1"/>
  <c r="CK56" i="2" s="1"/>
  <c r="CE55" i="1" a="1"/>
  <c r="CE55" i="1" s="1"/>
  <c r="CR55" i="1" a="1"/>
  <c r="CR55" i="1" s="1"/>
  <c r="CR56" i="2" s="1"/>
  <c r="CQ55" i="1" a="1"/>
  <c r="CQ55" i="1" s="1"/>
  <c r="CQ56" i="2" s="1"/>
  <c r="CJ55" i="1" a="1"/>
  <c r="CJ55" i="1" s="1"/>
  <c r="CJ56" i="2" s="1"/>
  <c r="CP55" i="1" a="1"/>
  <c r="CP55" i="1" s="1"/>
  <c r="CP56" i="2" s="1"/>
  <c r="CO55" i="1" a="1"/>
  <c r="CO55" i="1" s="1"/>
  <c r="CO56" i="2" s="1"/>
  <c r="CN55" i="1" a="1"/>
  <c r="CN55" i="1" s="1"/>
  <c r="CN56" i="2" s="1"/>
  <c r="CM55" i="1" a="1"/>
  <c r="CM55" i="1" s="1"/>
  <c r="CM56" i="2" s="1"/>
  <c r="CL55" i="1" a="1"/>
  <c r="CL55" i="1" s="1"/>
  <c r="CL56" i="2" s="1"/>
  <c r="CD55" i="1" a="1"/>
  <c r="CD55" i="1" s="1"/>
  <c r="CC55" i="1" a="1"/>
  <c r="CC55" i="1" s="1"/>
  <c r="BX55" i="1" a="1"/>
  <c r="BX55" i="1" s="1"/>
  <c r="CI55" i="1" a="1"/>
  <c r="CI55" i="1" s="1"/>
  <c r="CH55" i="1" a="1"/>
  <c r="CH55" i="1" s="1"/>
  <c r="BW55" i="1" a="1"/>
  <c r="BW55" i="1" s="1"/>
  <c r="CG55" i="1" a="1"/>
  <c r="CG55" i="1" s="1"/>
  <c r="CB55" i="1" a="1"/>
  <c r="CB55" i="1" s="1"/>
  <c r="BU55" i="1" a="1"/>
  <c r="BU55" i="1" s="1"/>
  <c r="AU55" i="1" a="1"/>
  <c r="AU55" i="1" s="1"/>
  <c r="BA55" i="1" a="1"/>
  <c r="BA55" i="1" s="1"/>
  <c r="AN55" i="1" a="1"/>
  <c r="AN55" i="1" s="1"/>
  <c r="AZ55" i="1" a="1"/>
  <c r="AZ55" i="1" s="1"/>
  <c r="AH55" i="1" a="1"/>
  <c r="AH55" i="1" s="1"/>
  <c r="AP55" i="1" a="1"/>
  <c r="AP55" i="1" s="1"/>
  <c r="AO55" i="1" a="1"/>
  <c r="AO55" i="1" s="1"/>
  <c r="BK55" i="1" a="1"/>
  <c r="BK55" i="1" s="1"/>
  <c r="BH55" i="1" a="1"/>
  <c r="BH55" i="1" s="1"/>
  <c r="BD55" i="1" a="1"/>
  <c r="BD55" i="1" s="1"/>
  <c r="AJ55" i="1" a="1"/>
  <c r="AJ55" i="1" s="1"/>
  <c r="BB55" i="1" a="1"/>
  <c r="BB55" i="1" s="1"/>
  <c r="AQ55" i="1" a="1"/>
  <c r="AQ55" i="1" s="1"/>
  <c r="AV55" i="1" a="1"/>
  <c r="AV55" i="1" s="1"/>
  <c r="AS55" i="1" a="1"/>
  <c r="AS55" i="1" s="1"/>
  <c r="BM55" i="1" a="1"/>
  <c r="BM55" i="1" s="1"/>
  <c r="BL55" i="1" a="1"/>
  <c r="BL55" i="1" s="1"/>
  <c r="AY55" i="1" a="1"/>
  <c r="AY55" i="1" s="1"/>
  <c r="AK55" i="1" a="1"/>
  <c r="AK55" i="1" s="1"/>
  <c r="AX55" i="1" a="1"/>
  <c r="AX55" i="1" s="1"/>
  <c r="AL55" i="1" a="1"/>
  <c r="AL55" i="1" s="1"/>
  <c r="AM55" i="1" a="1"/>
  <c r="AM55" i="1" s="1"/>
  <c r="BJ55" i="1" a="1"/>
  <c r="BJ55" i="1" s="1"/>
  <c r="BE55" i="1" a="1"/>
  <c r="BE55" i="1" s="1"/>
  <c r="AT55" i="1" a="1"/>
  <c r="AT55" i="1" s="1"/>
  <c r="AR55" i="1" a="1"/>
  <c r="AR55" i="1" s="1"/>
  <c r="BI55" i="1" a="1"/>
  <c r="BI55" i="1" s="1"/>
  <c r="BF55" i="1" a="1"/>
  <c r="BF55" i="1" s="1"/>
  <c r="BG55" i="1" a="1"/>
  <c r="BG55" i="1" s="1"/>
  <c r="BC55" i="1" a="1"/>
  <c r="BC55" i="1" s="1"/>
  <c r="AI55" i="1" a="1"/>
  <c r="AI55" i="1" s="1"/>
  <c r="AW55" i="1" a="1"/>
  <c r="AW55" i="1" s="1"/>
  <c r="I55" i="1" a="1"/>
  <c r="I55" i="1" s="1"/>
  <c r="V55" i="1" a="1"/>
  <c r="V55" i="1" s="1"/>
  <c r="N55" i="1" a="1"/>
  <c r="N55" i="1" s="1"/>
  <c r="AF55" i="1" a="1"/>
  <c r="AF55" i="1" s="1"/>
  <c r="B55" i="1" a="1"/>
  <c r="B55" i="1" s="1"/>
  <c r="AE55" i="1" a="1"/>
  <c r="AE55" i="1" s="1"/>
  <c r="AB55" i="1" a="1"/>
  <c r="AB55" i="1" s="1"/>
  <c r="AD55" i="1" a="1"/>
  <c r="AD55" i="1" s="1"/>
  <c r="AA55" i="1" a="1"/>
  <c r="AA55" i="1" s="1"/>
  <c r="T55" i="1" a="1"/>
  <c r="T55" i="1" s="1"/>
  <c r="AC55" i="1" a="1"/>
  <c r="AC55" i="1" s="1"/>
  <c r="K55" i="1" a="1"/>
  <c r="K55" i="1" s="1"/>
  <c r="Z55" i="1" a="1"/>
  <c r="Z55" i="1" s="1"/>
  <c r="Y55" i="1" a="1"/>
  <c r="Y55" i="1" s="1"/>
  <c r="U55" i="1" a="1"/>
  <c r="U55" i="1" s="1"/>
  <c r="S55" i="1" a="1"/>
  <c r="S55" i="1" s="1"/>
  <c r="R55" i="1" a="1"/>
  <c r="R55" i="1" s="1"/>
  <c r="Q55" i="1" a="1"/>
  <c r="Q55" i="1" s="1"/>
  <c r="O55" i="1" a="1"/>
  <c r="O55" i="1" s="1"/>
  <c r="L55" i="1" a="1"/>
  <c r="L55" i="1" s="1"/>
  <c r="F55" i="1" a="1"/>
  <c r="F55" i="1" s="1"/>
  <c r="E55" i="1" a="1"/>
  <c r="E55" i="1" s="1"/>
  <c r="C55" i="1" a="1"/>
  <c r="C55" i="1" s="1"/>
  <c r="J55" i="1" a="1"/>
  <c r="J55" i="1" s="1"/>
  <c r="G55" i="1" a="1"/>
  <c r="G55" i="1" s="1"/>
  <c r="H55" i="1" a="1"/>
  <c r="H55" i="1" s="1"/>
  <c r="D55" i="1" a="1"/>
  <c r="D55" i="1" s="1"/>
  <c r="W55" i="1" a="1"/>
  <c r="W55" i="1" s="1"/>
  <c r="P55" i="1" a="1"/>
  <c r="P55" i="1" s="1"/>
  <c r="M55" i="1" a="1"/>
  <c r="M55" i="1" s="1"/>
  <c r="AG55" i="1" a="1"/>
  <c r="AG55" i="1" s="1"/>
  <c r="X55" i="1" a="1"/>
  <c r="X55" i="1" s="1"/>
  <c r="BV54" i="1" a="1"/>
  <c r="BV54" i="1" s="1"/>
  <c r="CN54" i="1" a="1"/>
  <c r="CN54" i="1" s="1"/>
  <c r="CN55" i="2" s="1"/>
  <c r="CQ54" i="1" a="1"/>
  <c r="CQ54" i="1" s="1"/>
  <c r="CQ55" i="2" s="1"/>
  <c r="CP54" i="1" a="1"/>
  <c r="CP54" i="1" s="1"/>
  <c r="CP55" i="2" s="1"/>
  <c r="CO54" i="1" a="1"/>
  <c r="CO54" i="1" s="1"/>
  <c r="CO55" i="2" s="1"/>
  <c r="CK54" i="1" a="1"/>
  <c r="CK54" i="1" s="1"/>
  <c r="CK55" i="2" s="1"/>
  <c r="CH54" i="1" a="1"/>
  <c r="CH54" i="1" s="1"/>
  <c r="CF54" i="1" a="1"/>
  <c r="CF54" i="1" s="1"/>
  <c r="BW54" i="1" a="1"/>
  <c r="BW54" i="1" s="1"/>
  <c r="BP54" i="1" a="1"/>
  <c r="BP54" i="1" s="1"/>
  <c r="CE54" i="1" a="1"/>
  <c r="CE54" i="1" s="1"/>
  <c r="BT54" i="1" a="1"/>
  <c r="BT54" i="1" s="1"/>
  <c r="BU54" i="1" a="1"/>
  <c r="BU54" i="1" s="1"/>
  <c r="BX54" i="1" a="1"/>
  <c r="BX54" i="1" s="1"/>
  <c r="CM54" i="1" a="1"/>
  <c r="CM54" i="1" s="1"/>
  <c r="CM55" i="2" s="1"/>
  <c r="CG54" i="1" a="1"/>
  <c r="CG54" i="1" s="1"/>
  <c r="CD54" i="1" a="1"/>
  <c r="CD54" i="1" s="1"/>
  <c r="CB54" i="1" a="1"/>
  <c r="CB54" i="1" s="1"/>
  <c r="CJ54" i="1" a="1"/>
  <c r="CJ54" i="1" s="1"/>
  <c r="CJ55" i="2" s="1"/>
  <c r="CC54" i="1" a="1"/>
  <c r="CC54" i="1" s="1"/>
  <c r="BZ54" i="1" a="1"/>
  <c r="BZ54" i="1" s="1"/>
  <c r="BR54" i="1" a="1"/>
  <c r="BR54" i="1" s="1"/>
  <c r="BY54" i="1" a="1"/>
  <c r="BY54" i="1" s="1"/>
  <c r="CI54" i="1" a="1"/>
  <c r="CI54" i="1" s="1"/>
  <c r="CL54" i="1" a="1"/>
  <c r="CL54" i="1" s="1"/>
  <c r="CL55" i="2" s="1"/>
  <c r="CA54" i="1" a="1"/>
  <c r="CA54" i="1" s="1"/>
  <c r="BQ54" i="1" a="1"/>
  <c r="BQ54" i="1" s="1"/>
  <c r="BS54" i="1" a="1"/>
  <c r="BS54" i="1" s="1"/>
  <c r="CU54" i="1" a="1"/>
  <c r="CU54" i="1" s="1"/>
  <c r="CT54" i="1" a="1"/>
  <c r="CT54" i="1" s="1"/>
  <c r="CS54" i="1" a="1"/>
  <c r="CS54" i="1" s="1"/>
  <c r="CS55" i="2" s="1"/>
  <c r="CR54" i="1" a="1"/>
  <c r="CR54" i="1" s="1"/>
  <c r="CR55" i="2" s="1"/>
  <c r="AM54" i="1" a="1"/>
  <c r="AM54" i="1" s="1"/>
  <c r="AZ54" i="1" a="1"/>
  <c r="AZ54" i="1" s="1"/>
  <c r="AR54" i="1" a="1"/>
  <c r="AR54" i="1" s="1"/>
  <c r="BN54" i="1" a="1"/>
  <c r="BN54" i="1" s="1"/>
  <c r="BM54" i="1" a="1"/>
  <c r="BM54" i="1" s="1"/>
  <c r="BL54" i="1" a="1"/>
  <c r="BL54" i="1" s="1"/>
  <c r="BF54" i="1" a="1"/>
  <c r="BF54" i="1" s="1"/>
  <c r="BJ54" i="1" a="1"/>
  <c r="BJ54" i="1" s="1"/>
  <c r="BE54" i="1" a="1"/>
  <c r="BE54" i="1" s="1"/>
  <c r="AX54" i="1" a="1"/>
  <c r="AX54" i="1" s="1"/>
  <c r="BI54" i="1" a="1"/>
  <c r="BI54" i="1" s="1"/>
  <c r="AO54" i="1" a="1"/>
  <c r="AO54" i="1" s="1"/>
  <c r="BH54" i="1" a="1"/>
  <c r="BH54" i="1" s="1"/>
  <c r="BG54" i="1" a="1"/>
  <c r="BG54" i="1" s="1"/>
  <c r="AY54" i="1" a="1"/>
  <c r="AY54" i="1" s="1"/>
  <c r="BD54" i="1" a="1"/>
  <c r="BD54" i="1" s="1"/>
  <c r="AV54" i="1" a="1"/>
  <c r="AV54" i="1" s="1"/>
  <c r="BC54" i="1" a="1"/>
  <c r="BC54" i="1" s="1"/>
  <c r="AW54" i="1" a="1"/>
  <c r="AW54" i="1" s="1"/>
  <c r="AU54" i="1" a="1"/>
  <c r="AU54" i="1" s="1"/>
  <c r="AS54" i="1" a="1"/>
  <c r="AS54" i="1" s="1"/>
  <c r="AJ54" i="1" a="1"/>
  <c r="AJ54" i="1" s="1"/>
  <c r="AP54" i="1" a="1"/>
  <c r="AP54" i="1" s="1"/>
  <c r="AN54" i="1" a="1"/>
  <c r="AN54" i="1" s="1"/>
  <c r="AK54" i="1" a="1"/>
  <c r="AK54" i="1" s="1"/>
  <c r="BO54" i="1" a="1"/>
  <c r="BO54" i="1" s="1"/>
  <c r="AL54" i="1" a="1"/>
  <c r="AL54" i="1" s="1"/>
  <c r="BA54" i="1" a="1"/>
  <c r="BA54" i="1" s="1"/>
  <c r="AT54" i="1" a="1"/>
  <c r="AT54" i="1" s="1"/>
  <c r="AQ54" i="1" a="1"/>
  <c r="AQ54" i="1" s="1"/>
  <c r="BK54" i="1" a="1"/>
  <c r="BK54" i="1" s="1"/>
  <c r="BB54" i="1" a="1"/>
  <c r="BB54" i="1" s="1"/>
  <c r="X54" i="1" a="1"/>
  <c r="X54" i="1" s="1"/>
  <c r="S54" i="1" a="1"/>
  <c r="S54" i="1" s="1"/>
  <c r="Y54" i="1" a="1"/>
  <c r="Y54" i="1" s="1"/>
  <c r="U54" i="1" a="1"/>
  <c r="U54" i="1" s="1"/>
  <c r="T54" i="1" a="1"/>
  <c r="T54" i="1" s="1"/>
  <c r="R54" i="1" a="1"/>
  <c r="R54" i="1" s="1"/>
  <c r="I54" i="1" a="1"/>
  <c r="I54" i="1" s="1"/>
  <c r="H54" i="1" a="1"/>
  <c r="H54" i="1" s="1"/>
  <c r="E54" i="1" a="1"/>
  <c r="E54" i="1" s="1"/>
  <c r="AI54" i="1" a="1"/>
  <c r="AI54" i="1" s="1"/>
  <c r="AH54" i="1" a="1"/>
  <c r="AH54" i="1" s="1"/>
  <c r="AG54" i="1" a="1"/>
  <c r="AG54" i="1" s="1"/>
  <c r="AA54" i="1" a="1"/>
  <c r="AA54" i="1" s="1"/>
  <c r="Q54" i="1" a="1"/>
  <c r="Q54" i="1" s="1"/>
  <c r="L54" i="1" a="1"/>
  <c r="L54" i="1" s="1"/>
  <c r="AF54" i="1" a="1"/>
  <c r="AF54" i="1" s="1"/>
  <c r="AD54" i="1" a="1"/>
  <c r="AD54" i="1" s="1"/>
  <c r="Z54" i="1" a="1"/>
  <c r="Z54" i="1" s="1"/>
  <c r="N54" i="1" a="1"/>
  <c r="N54" i="1" s="1"/>
  <c r="D54" i="1" a="1"/>
  <c r="D54" i="1" s="1"/>
  <c r="K54" i="1" a="1"/>
  <c r="K54" i="1" s="1"/>
  <c r="J54" i="1" a="1"/>
  <c r="J54" i="1" s="1"/>
  <c r="G54" i="1" a="1"/>
  <c r="G54" i="1" s="1"/>
  <c r="AC54" i="1" a="1"/>
  <c r="AC54" i="1" s="1"/>
  <c r="AE54" i="1" a="1"/>
  <c r="AE54" i="1" s="1"/>
  <c r="V54" i="1" a="1"/>
  <c r="V54" i="1" s="1"/>
  <c r="W54" i="1" a="1"/>
  <c r="W54" i="1" s="1"/>
  <c r="O54" i="1" a="1"/>
  <c r="O54" i="1" s="1"/>
  <c r="F54" i="1" a="1"/>
  <c r="F54" i="1" s="1"/>
  <c r="AB54" i="1" a="1"/>
  <c r="AB54" i="1" s="1"/>
  <c r="P54" i="1" a="1"/>
  <c r="P54" i="1" s="1"/>
  <c r="M54" i="1" a="1"/>
  <c r="M54" i="1" s="1"/>
  <c r="CJ53" i="1" a="1"/>
  <c r="CJ53" i="1" s="1"/>
  <c r="CJ54" i="2" s="1"/>
  <c r="CR53" i="1" a="1"/>
  <c r="CR53" i="1" s="1"/>
  <c r="CR54" i="2" s="1"/>
  <c r="BW53" i="1" a="1"/>
  <c r="BW53" i="1" s="1"/>
  <c r="BV53" i="1" a="1"/>
  <c r="BV53" i="1" s="1"/>
  <c r="CL53" i="1" a="1"/>
  <c r="CL53" i="1" s="1"/>
  <c r="CL54" i="2" s="1"/>
  <c r="CK53" i="1" a="1"/>
  <c r="CK53" i="1" s="1"/>
  <c r="CK54" i="2" s="1"/>
  <c r="BZ53" i="1" a="1"/>
  <c r="BZ53" i="1" s="1"/>
  <c r="CI53" i="1" a="1"/>
  <c r="CI53" i="1" s="1"/>
  <c r="CH53" i="1" a="1"/>
  <c r="CH53" i="1" s="1"/>
  <c r="BY53" i="1" a="1"/>
  <c r="BY53" i="1" s="1"/>
  <c r="BS53" i="1" a="1"/>
  <c r="BS53" i="1" s="1"/>
  <c r="CB53" i="1" a="1"/>
  <c r="CB53" i="1" s="1"/>
  <c r="BU53" i="1" a="1"/>
  <c r="BU53" i="1" s="1"/>
  <c r="BX53" i="1" a="1"/>
  <c r="BX53" i="1" s="1"/>
  <c r="CQ53" i="1" a="1"/>
  <c r="CQ53" i="1" s="1"/>
  <c r="CQ54" i="2" s="1"/>
  <c r="CG53" i="1" a="1"/>
  <c r="CG53" i="1" s="1"/>
  <c r="CP53" i="1" a="1"/>
  <c r="CP53" i="1" s="1"/>
  <c r="CP54" i="2" s="1"/>
  <c r="CD53" i="1" a="1"/>
  <c r="CD53" i="1" s="1"/>
  <c r="BR53" i="1" a="1"/>
  <c r="BR53" i="1" s="1"/>
  <c r="CN53" i="1" a="1"/>
  <c r="CN53" i="1" s="1"/>
  <c r="CN54" i="2" s="1"/>
  <c r="CM53" i="1" a="1"/>
  <c r="CM53" i="1" s="1"/>
  <c r="CM54" i="2" s="1"/>
  <c r="CC53" i="1" a="1"/>
  <c r="CC53" i="1" s="1"/>
  <c r="CA53" i="1" a="1"/>
  <c r="CA53" i="1" s="1"/>
  <c r="BT53" i="1" a="1"/>
  <c r="BT53" i="1" s="1"/>
  <c r="C54" i="1" a="1"/>
  <c r="C54" i="1" s="1"/>
  <c r="B54" i="1" a="1"/>
  <c r="B54" i="1" s="1"/>
  <c r="CO53" i="1" a="1"/>
  <c r="CO53" i="1" s="1"/>
  <c r="CO54" i="2" s="1"/>
  <c r="CF53" i="1" a="1"/>
  <c r="CF53" i="1" s="1"/>
  <c r="CU53" i="1" a="1"/>
  <c r="CU53" i="1" s="1"/>
  <c r="CT53" i="1" a="1"/>
  <c r="CT53" i="1" s="1"/>
  <c r="CE53" i="1" a="1"/>
  <c r="CE53" i="1" s="1"/>
  <c r="CS53" i="1" a="1"/>
  <c r="CS53" i="1" s="1"/>
  <c r="CS54" i="2" s="1"/>
  <c r="AU53" i="1" a="1"/>
  <c r="AU53" i="1" s="1"/>
  <c r="AS53" i="1" a="1"/>
  <c r="AS53" i="1" s="1"/>
  <c r="BO53" i="1" a="1"/>
  <c r="BO53" i="1" s="1"/>
  <c r="BI53" i="1" a="1"/>
  <c r="BI53" i="1" s="1"/>
  <c r="BM53" i="1" a="1"/>
  <c r="BM53" i="1" s="1"/>
  <c r="BK53" i="1" a="1"/>
  <c r="BK53" i="1" s="1"/>
  <c r="BE53" i="1" a="1"/>
  <c r="BE53" i="1" s="1"/>
  <c r="BD53" i="1" a="1"/>
  <c r="BD53" i="1" s="1"/>
  <c r="BB53" i="1" a="1"/>
  <c r="BB53" i="1" s="1"/>
  <c r="AQ53" i="1" a="1"/>
  <c r="AQ53" i="1" s="1"/>
  <c r="AW53" i="1" a="1"/>
  <c r="AW53" i="1" s="1"/>
  <c r="BA53" i="1" a="1"/>
  <c r="BA53" i="1" s="1"/>
  <c r="BF53" i="1" a="1"/>
  <c r="BF53" i="1" s="1"/>
  <c r="AX53" i="1" a="1"/>
  <c r="AX53" i="1" s="1"/>
  <c r="AR53" i="1" a="1"/>
  <c r="AR53" i="1" s="1"/>
  <c r="BP53" i="1" a="1"/>
  <c r="BP53" i="1" s="1"/>
  <c r="AO53" i="1" a="1"/>
  <c r="AO53" i="1" s="1"/>
  <c r="BG53" i="1" a="1"/>
  <c r="BG53" i="1" s="1"/>
  <c r="BC53" i="1" a="1"/>
  <c r="BC53" i="1" s="1"/>
  <c r="AZ53" i="1" a="1"/>
  <c r="AZ53" i="1" s="1"/>
  <c r="AN53" i="1" a="1"/>
  <c r="AN53" i="1" s="1"/>
  <c r="AL53" i="1" a="1"/>
  <c r="AL53" i="1" s="1"/>
  <c r="AP53" i="1" a="1"/>
  <c r="AP53" i="1" s="1"/>
  <c r="AV53" i="1" a="1"/>
  <c r="AV53" i="1" s="1"/>
  <c r="BQ53" i="1" a="1"/>
  <c r="BQ53" i="1" s="1"/>
  <c r="BN53" i="1" a="1"/>
  <c r="BN53" i="1" s="1"/>
  <c r="AT53" i="1" a="1"/>
  <c r="AT53" i="1" s="1"/>
  <c r="BL53" i="1" a="1"/>
  <c r="BL53" i="1" s="1"/>
  <c r="BJ53" i="1" a="1"/>
  <c r="BJ53" i="1" s="1"/>
  <c r="AM53" i="1" a="1"/>
  <c r="AM53" i="1" s="1"/>
  <c r="BH53" i="1" a="1"/>
  <c r="BH53" i="1" s="1"/>
  <c r="AY53" i="1" a="1"/>
  <c r="AY53" i="1" s="1"/>
  <c r="Q53" i="1" a="1"/>
  <c r="Q53" i="1" s="1"/>
  <c r="L53" i="1" a="1"/>
  <c r="L53" i="1" s="1"/>
  <c r="U53" i="1" a="1"/>
  <c r="U53" i="1" s="1"/>
  <c r="X53" i="1" a="1"/>
  <c r="X53" i="1" s="1"/>
  <c r="Y53" i="1" a="1"/>
  <c r="Y53" i="1" s="1"/>
  <c r="AH53" i="1" a="1"/>
  <c r="AH53" i="1" s="1"/>
  <c r="R53" i="1" a="1"/>
  <c r="R53" i="1" s="1"/>
  <c r="P53" i="1" a="1"/>
  <c r="P53" i="1" s="1"/>
  <c r="O53" i="1" a="1"/>
  <c r="O53" i="1" s="1"/>
  <c r="J53" i="1" a="1"/>
  <c r="J53" i="1" s="1"/>
  <c r="AG53" i="1" a="1"/>
  <c r="AG53" i="1" s="1"/>
  <c r="AD53" i="1" a="1"/>
  <c r="AD53" i="1" s="1"/>
  <c r="T53" i="1" a="1"/>
  <c r="T53" i="1" s="1"/>
  <c r="N53" i="1" a="1"/>
  <c r="N53" i="1" s="1"/>
  <c r="K53" i="1" a="1"/>
  <c r="K53" i="1" s="1"/>
  <c r="AC53" i="1" a="1"/>
  <c r="AC53" i="1" s="1"/>
  <c r="H53" i="1" a="1"/>
  <c r="H53" i="1" s="1"/>
  <c r="S53" i="1" a="1"/>
  <c r="S53" i="1" s="1"/>
  <c r="AB53" i="1" a="1"/>
  <c r="AB53" i="1" s="1"/>
  <c r="Z53" i="1" a="1"/>
  <c r="Z53" i="1" s="1"/>
  <c r="G53" i="1" a="1"/>
  <c r="G53" i="1" s="1"/>
  <c r="W53" i="1" a="1"/>
  <c r="W53" i="1" s="1"/>
  <c r="I53" i="1" a="1"/>
  <c r="I53" i="1" s="1"/>
  <c r="V53" i="1" a="1"/>
  <c r="V53" i="1" s="1"/>
  <c r="M53" i="1" a="1"/>
  <c r="M53" i="1" s="1"/>
  <c r="AE53" i="1" a="1"/>
  <c r="AE53" i="1" s="1"/>
  <c r="AA53" i="1" a="1"/>
  <c r="AA53" i="1" s="1"/>
  <c r="AK53" i="1" a="1"/>
  <c r="AK53" i="1" s="1"/>
  <c r="AJ53" i="1" a="1"/>
  <c r="AJ53" i="1" s="1"/>
  <c r="F53" i="1" a="1"/>
  <c r="F53" i="1" s="1"/>
  <c r="AI53" i="1" a="1"/>
  <c r="AI53" i="1" s="1"/>
  <c r="AF53" i="1" a="1"/>
  <c r="AF53" i="1" s="1"/>
  <c r="CD52" i="1" a="1"/>
  <c r="CD52" i="1" s="1"/>
  <c r="BX52" i="1" a="1"/>
  <c r="BX52" i="1" s="1"/>
  <c r="CH52" i="1" a="1"/>
  <c r="CH52" i="1" s="1"/>
  <c r="CK52" i="1" a="1"/>
  <c r="CK52" i="1" s="1"/>
  <c r="CK53" i="2" s="1"/>
  <c r="CL52" i="1" a="1"/>
  <c r="CL52" i="1" s="1"/>
  <c r="CL53" i="2" s="1"/>
  <c r="CE52" i="1" a="1"/>
  <c r="CE52" i="1" s="1"/>
  <c r="BU52" i="1" a="1"/>
  <c r="BU52" i="1" s="1"/>
  <c r="CC52" i="1" a="1"/>
  <c r="CC52" i="1" s="1"/>
  <c r="CB52" i="1" a="1"/>
  <c r="CB52" i="1" s="1"/>
  <c r="CU52" i="1" a="1"/>
  <c r="CU52" i="1" s="1"/>
  <c r="BV52" i="1" a="1"/>
  <c r="BV52" i="1" s="1"/>
  <c r="CT52" i="1" a="1"/>
  <c r="CT52" i="1" s="1"/>
  <c r="CG52" i="1" a="1"/>
  <c r="CG52" i="1" s="1"/>
  <c r="BT52" i="1" a="1"/>
  <c r="BT52" i="1" s="1"/>
  <c r="CA52" i="1" a="1"/>
  <c r="CA52" i="1" s="1"/>
  <c r="CR52" i="1" a="1"/>
  <c r="CR52" i="1" s="1"/>
  <c r="CR53" i="2" s="1"/>
  <c r="CQ52" i="1" a="1"/>
  <c r="CQ52" i="1" s="1"/>
  <c r="CQ53" i="2" s="1"/>
  <c r="CF52" i="1" a="1"/>
  <c r="CF52" i="1" s="1"/>
  <c r="CP52" i="1" a="1"/>
  <c r="CP52" i="1" s="1"/>
  <c r="CP53" i="2" s="1"/>
  <c r="CO52" i="1" a="1"/>
  <c r="CO52" i="1" s="1"/>
  <c r="CO53" i="2" s="1"/>
  <c r="CM52" i="1" a="1"/>
  <c r="CM52" i="1" s="1"/>
  <c r="CM53" i="2" s="1"/>
  <c r="CJ52" i="1" a="1"/>
  <c r="CJ52" i="1" s="1"/>
  <c r="CJ53" i="2" s="1"/>
  <c r="CI52" i="1" a="1"/>
  <c r="CI52" i="1" s="1"/>
  <c r="BZ52" i="1" a="1"/>
  <c r="BZ52" i="1" s="1"/>
  <c r="BY52" i="1" a="1"/>
  <c r="BY52" i="1" s="1"/>
  <c r="BW52" i="1" a="1"/>
  <c r="BW52" i="1" s="1"/>
  <c r="CN52" i="1" a="1"/>
  <c r="CN52" i="1" s="1"/>
  <c r="CN53" i="2" s="1"/>
  <c r="E53" i="1" a="1"/>
  <c r="E53" i="1" s="1"/>
  <c r="D53" i="1" a="1"/>
  <c r="D53" i="1" s="1"/>
  <c r="C53" i="1" a="1"/>
  <c r="C53" i="1" s="1"/>
  <c r="B53" i="1" a="1"/>
  <c r="B53" i="1" s="1"/>
  <c r="CS52" i="1" a="1"/>
  <c r="CS52" i="1" s="1"/>
  <c r="CS53" i="2" s="1"/>
  <c r="AR52" i="1" a="1"/>
  <c r="AR52" i="1" s="1"/>
  <c r="AP52" i="1" a="1"/>
  <c r="AP52" i="1" s="1"/>
  <c r="BS52" i="1" a="1"/>
  <c r="BS52" i="1" s="1"/>
  <c r="BL52" i="1" a="1"/>
  <c r="BL52" i="1" s="1"/>
  <c r="BB52" i="1" a="1"/>
  <c r="BB52" i="1" s="1"/>
  <c r="BK52" i="1" a="1"/>
  <c r="BK52" i="1" s="1"/>
  <c r="AV52" i="1" a="1"/>
  <c r="AV52" i="1" s="1"/>
  <c r="BH52" i="1" a="1"/>
  <c r="BH52" i="1" s="1"/>
  <c r="AU52" i="1" a="1"/>
  <c r="AU52" i="1" s="1"/>
  <c r="AN52" i="1" a="1"/>
  <c r="AN52" i="1" s="1"/>
  <c r="BO52" i="1" a="1"/>
  <c r="BO52" i="1" s="1"/>
  <c r="BD52" i="1" a="1"/>
  <c r="BD52" i="1" s="1"/>
  <c r="AX52" i="1" a="1"/>
  <c r="AX52" i="1" s="1"/>
  <c r="AW52" i="1" a="1"/>
  <c r="AW52" i="1" s="1"/>
  <c r="AO52" i="1" a="1"/>
  <c r="AO52" i="1" s="1"/>
  <c r="BQ52" i="1" a="1"/>
  <c r="BQ52" i="1" s="1"/>
  <c r="BN52" i="1" a="1"/>
  <c r="BN52" i="1" s="1"/>
  <c r="AZ52" i="1" a="1"/>
  <c r="AZ52" i="1" s="1"/>
  <c r="BM52" i="1" a="1"/>
  <c r="BM52" i="1" s="1"/>
  <c r="BJ52" i="1" a="1"/>
  <c r="BJ52" i="1" s="1"/>
  <c r="BF52" i="1" a="1"/>
  <c r="BF52" i="1" s="1"/>
  <c r="AT52" i="1" a="1"/>
  <c r="AT52" i="1" s="1"/>
  <c r="AY52" i="1" a="1"/>
  <c r="AY52" i="1" s="1"/>
  <c r="AS52" i="1" a="1"/>
  <c r="AS52" i="1" s="1"/>
  <c r="BR52" i="1" a="1"/>
  <c r="BR52" i="1" s="1"/>
  <c r="BG52" i="1" a="1"/>
  <c r="BG52" i="1" s="1"/>
  <c r="AQ52" i="1" a="1"/>
  <c r="AQ52" i="1" s="1"/>
  <c r="BE52" i="1" a="1"/>
  <c r="BE52" i="1" s="1"/>
  <c r="BI52" i="1" a="1"/>
  <c r="BI52" i="1" s="1"/>
  <c r="BC52" i="1" a="1"/>
  <c r="BC52" i="1" s="1"/>
  <c r="BA52" i="1" a="1"/>
  <c r="BA52" i="1" s="1"/>
  <c r="BP52" i="1" a="1"/>
  <c r="BP52" i="1" s="1"/>
  <c r="H52" i="1" a="1"/>
  <c r="H52" i="1" s="1"/>
  <c r="AB52" i="1" a="1"/>
  <c r="AB52" i="1" s="1"/>
  <c r="L52" i="1" a="1"/>
  <c r="L52" i="1" s="1"/>
  <c r="O52" i="1" a="1"/>
  <c r="O52" i="1" s="1"/>
  <c r="P52" i="1" a="1"/>
  <c r="P52" i="1" s="1"/>
  <c r="AL52" i="1" a="1"/>
  <c r="AL52" i="1" s="1"/>
  <c r="AK52" i="1" a="1"/>
  <c r="AK52" i="1" s="1"/>
  <c r="AI52" i="1" a="1"/>
  <c r="AI52" i="1" s="1"/>
  <c r="I52" i="1" a="1"/>
  <c r="I52" i="1" s="1"/>
  <c r="AH52" i="1" a="1"/>
  <c r="AH52" i="1" s="1"/>
  <c r="AG52" i="1" a="1"/>
  <c r="AG52" i="1" s="1"/>
  <c r="Y52" i="1" a="1"/>
  <c r="Y52" i="1" s="1"/>
  <c r="AF52" i="1" a="1"/>
  <c r="AF52" i="1" s="1"/>
  <c r="AE52" i="1" a="1"/>
  <c r="AE52" i="1" s="1"/>
  <c r="K52" i="1" a="1"/>
  <c r="K52" i="1" s="1"/>
  <c r="AC52" i="1" a="1"/>
  <c r="AC52" i="1" s="1"/>
  <c r="Z52" i="1" a="1"/>
  <c r="Z52" i="1" s="1"/>
  <c r="J52" i="1" a="1"/>
  <c r="J52" i="1" s="1"/>
  <c r="X52" i="1" a="1"/>
  <c r="X52" i="1" s="1"/>
  <c r="T52" i="1" a="1"/>
  <c r="T52" i="1" s="1"/>
  <c r="S52" i="1" a="1"/>
  <c r="S52" i="1" s="1"/>
  <c r="Q52" i="1" a="1"/>
  <c r="Q52" i="1" s="1"/>
  <c r="N52" i="1" a="1"/>
  <c r="N52" i="1" s="1"/>
  <c r="M52" i="1" a="1"/>
  <c r="M52" i="1" s="1"/>
  <c r="U52" i="1" a="1"/>
  <c r="U52" i="1" s="1"/>
  <c r="V52" i="1" a="1"/>
  <c r="V52" i="1" s="1"/>
  <c r="R52" i="1" a="1"/>
  <c r="R52" i="1" s="1"/>
  <c r="AM52" i="1" a="1"/>
  <c r="AM52" i="1" s="1"/>
  <c r="AD52" i="1" a="1"/>
  <c r="AD52" i="1" s="1"/>
  <c r="AA52" i="1" a="1"/>
  <c r="AA52" i="1" s="1"/>
  <c r="AJ52" i="1" a="1"/>
  <c r="AJ52" i="1" s="1"/>
  <c r="W52" i="1" a="1"/>
  <c r="W52" i="1" s="1"/>
  <c r="CA51" i="1" a="1"/>
  <c r="CA51" i="1" s="1"/>
  <c r="CN51" i="1" a="1"/>
  <c r="CN51" i="1" s="1"/>
  <c r="CN52" i="2" s="1"/>
  <c r="CF51" i="1" a="1"/>
  <c r="CF51" i="1" s="1"/>
  <c r="F52" i="1" a="1"/>
  <c r="F52" i="1" s="1"/>
  <c r="E52" i="1" a="1"/>
  <c r="E52" i="1" s="1"/>
  <c r="D52" i="1" a="1"/>
  <c r="D52" i="1" s="1"/>
  <c r="CT51" i="1" a="1"/>
  <c r="CT51" i="1" s="1"/>
  <c r="C52" i="1" a="1"/>
  <c r="C52" i="1" s="1"/>
  <c r="CS51" i="1" a="1"/>
  <c r="CS51" i="1" s="1"/>
  <c r="CS52" i="2" s="1"/>
  <c r="CL51" i="1" a="1"/>
  <c r="CL51" i="1" s="1"/>
  <c r="CL52" i="2" s="1"/>
  <c r="CU51" i="1" a="1"/>
  <c r="CU51" i="1" s="1"/>
  <c r="CC51" i="1" a="1"/>
  <c r="CC51" i="1" s="1"/>
  <c r="CR51" i="1" a="1"/>
  <c r="CR51" i="1" s="1"/>
  <c r="CR52" i="2" s="1"/>
  <c r="CQ51" i="1" a="1"/>
  <c r="CQ51" i="1" s="1"/>
  <c r="CQ52" i="2" s="1"/>
  <c r="CM51" i="1" a="1"/>
  <c r="CM51" i="1" s="1"/>
  <c r="CM52" i="2" s="1"/>
  <c r="CO51" i="1" a="1"/>
  <c r="CO51" i="1" s="1"/>
  <c r="CO52" i="2" s="1"/>
  <c r="CJ51" i="1" a="1"/>
  <c r="CJ51" i="1" s="1"/>
  <c r="CJ52" i="2" s="1"/>
  <c r="CK51" i="1" a="1"/>
  <c r="CK51" i="1" s="1"/>
  <c r="CK52" i="2" s="1"/>
  <c r="CI51" i="1" a="1"/>
  <c r="CI51" i="1" s="1"/>
  <c r="CG51" i="1" a="1"/>
  <c r="CG51" i="1" s="1"/>
  <c r="CD51" i="1" a="1"/>
  <c r="CD51" i="1" s="1"/>
  <c r="BX51" i="1" a="1"/>
  <c r="BX51" i="1" s="1"/>
  <c r="BW51" i="1" a="1"/>
  <c r="BW51" i="1" s="1"/>
  <c r="CB51" i="1" a="1"/>
  <c r="CB51" i="1" s="1"/>
  <c r="BY51" i="1" a="1"/>
  <c r="BY51" i="1" s="1"/>
  <c r="BZ51" i="1" a="1"/>
  <c r="BZ51" i="1" s="1"/>
  <c r="BV51" i="1" a="1"/>
  <c r="BV51" i="1" s="1"/>
  <c r="G52" i="1" a="1"/>
  <c r="G52" i="1" s="1"/>
  <c r="CH51" i="1" a="1"/>
  <c r="CH51" i="1" s="1"/>
  <c r="CE51" i="1" a="1"/>
  <c r="CE51" i="1" s="1"/>
  <c r="B52" i="1" a="1"/>
  <c r="B52" i="1" s="1"/>
  <c r="CP51" i="1" a="1"/>
  <c r="CP51" i="1" s="1"/>
  <c r="CP52" i="2" s="1"/>
  <c r="BL51" i="1" a="1"/>
  <c r="BL51" i="1" s="1"/>
  <c r="BP51" i="1" a="1"/>
  <c r="BP51" i="1" s="1"/>
  <c r="BC51" i="1" a="1"/>
  <c r="BC51" i="1" s="1"/>
  <c r="BS51" i="1" a="1"/>
  <c r="BS51" i="1" s="1"/>
  <c r="AW51" i="1" a="1"/>
  <c r="AW51" i="1" s="1"/>
  <c r="AV51" i="1" a="1"/>
  <c r="AV51" i="1" s="1"/>
  <c r="BK51" i="1" a="1"/>
  <c r="BK51" i="1" s="1"/>
  <c r="BG51" i="1" a="1"/>
  <c r="BG51" i="1" s="1"/>
  <c r="BM51" i="1" a="1"/>
  <c r="BM51" i="1" s="1"/>
  <c r="BD51" i="1" a="1"/>
  <c r="BD51" i="1" s="1"/>
  <c r="AZ51" i="1" a="1"/>
  <c r="AZ51" i="1" s="1"/>
  <c r="BJ51" i="1" a="1"/>
  <c r="BJ51" i="1" s="1"/>
  <c r="AX51" i="1" a="1"/>
  <c r="AX51" i="1" s="1"/>
  <c r="AP51" i="1" a="1"/>
  <c r="AP51" i="1" s="1"/>
  <c r="BO51" i="1" a="1"/>
  <c r="BO51" i="1" s="1"/>
  <c r="BR51" i="1" a="1"/>
  <c r="BR51" i="1" s="1"/>
  <c r="BN51" i="1" a="1"/>
  <c r="BN51" i="1" s="1"/>
  <c r="AR51" i="1" a="1"/>
  <c r="AR51" i="1" s="1"/>
  <c r="BQ51" i="1" a="1"/>
  <c r="BQ51" i="1" s="1"/>
  <c r="BF51" i="1" a="1"/>
  <c r="BF51" i="1" s="1"/>
  <c r="AT51" i="1" a="1"/>
  <c r="AT51" i="1" s="1"/>
  <c r="AU51" i="1" a="1"/>
  <c r="AU51" i="1" s="1"/>
  <c r="AQ51" i="1" a="1"/>
  <c r="AQ51" i="1" s="1"/>
  <c r="BA51" i="1" a="1"/>
  <c r="BA51" i="1" s="1"/>
  <c r="BH51" i="1" a="1"/>
  <c r="BH51" i="1" s="1"/>
  <c r="BI51" i="1" a="1"/>
  <c r="BI51" i="1" s="1"/>
  <c r="BU51" i="1" a="1"/>
  <c r="BU51" i="1" s="1"/>
  <c r="BB51" i="1" a="1"/>
  <c r="BB51" i="1" s="1"/>
  <c r="BE51" i="1" a="1"/>
  <c r="BE51" i="1" s="1"/>
  <c r="BT51" i="1" a="1"/>
  <c r="BT51" i="1" s="1"/>
  <c r="AY51" i="1" a="1"/>
  <c r="AY51" i="1" s="1"/>
  <c r="AS51" i="1" a="1"/>
  <c r="AS51" i="1" s="1"/>
  <c r="Q51" i="1" a="1"/>
  <c r="Q51" i="1" s="1"/>
  <c r="K51" i="1" a="1"/>
  <c r="K51" i="1" s="1"/>
  <c r="U51" i="1" a="1"/>
  <c r="U51" i="1" s="1"/>
  <c r="X51" i="1" a="1"/>
  <c r="X51" i="1" s="1"/>
  <c r="Y51" i="1" a="1"/>
  <c r="Y51" i="1" s="1"/>
  <c r="AM51" i="1" a="1"/>
  <c r="AM51" i="1" s="1"/>
  <c r="R51" i="1" a="1"/>
  <c r="R51" i="1" s="1"/>
  <c r="P51" i="1" a="1"/>
  <c r="P51" i="1" s="1"/>
  <c r="O51" i="1" a="1"/>
  <c r="O51" i="1" s="1"/>
  <c r="AF51" i="1" a="1"/>
  <c r="AF51" i="1" s="1"/>
  <c r="AO51" i="1" a="1"/>
  <c r="AO51" i="1" s="1"/>
  <c r="AL51" i="1" a="1"/>
  <c r="AL51" i="1" s="1"/>
  <c r="AG51" i="1" a="1"/>
  <c r="AG51" i="1" s="1"/>
  <c r="T51" i="1" a="1"/>
  <c r="T51" i="1" s="1"/>
  <c r="N51" i="1" a="1"/>
  <c r="N51" i="1" s="1"/>
  <c r="AK51" i="1" a="1"/>
  <c r="AK51" i="1" s="1"/>
  <c r="AD51" i="1" a="1"/>
  <c r="AD51" i="1" s="1"/>
  <c r="S51" i="1" a="1"/>
  <c r="S51" i="1" s="1"/>
  <c r="AE51" i="1" a="1"/>
  <c r="AE51" i="1" s="1"/>
  <c r="AC51" i="1" a="1"/>
  <c r="AC51" i="1" s="1"/>
  <c r="AA51" i="1" a="1"/>
  <c r="AA51" i="1" s="1"/>
  <c r="W51" i="1" a="1"/>
  <c r="W51" i="1" s="1"/>
  <c r="V51" i="1" a="1"/>
  <c r="V51" i="1" s="1"/>
  <c r="M51" i="1" a="1"/>
  <c r="M51" i="1" s="1"/>
  <c r="L51" i="1" a="1"/>
  <c r="L51" i="1" s="1"/>
  <c r="J51" i="1" a="1"/>
  <c r="J51" i="1" s="1"/>
  <c r="AI51" i="1" a="1"/>
  <c r="AI51" i="1" s="1"/>
  <c r="AN51" i="1" a="1"/>
  <c r="AN51" i="1" s="1"/>
  <c r="AJ51" i="1" a="1"/>
  <c r="AJ51" i="1" s="1"/>
  <c r="AB51" i="1" a="1"/>
  <c r="AB51" i="1" s="1"/>
  <c r="AH51" i="1" a="1"/>
  <c r="AH51" i="1" s="1"/>
  <c r="Z51" i="1" a="1"/>
  <c r="Z51" i="1" s="1"/>
  <c r="B51" i="1" a="1"/>
  <c r="B51" i="1" s="1"/>
  <c r="CM50" i="1" a="1"/>
  <c r="CM50" i="1" s="1"/>
  <c r="CM51" i="2" s="1"/>
  <c r="BX50" i="1" a="1"/>
  <c r="BX50" i="1" s="1"/>
  <c r="CU50" i="1" a="1"/>
  <c r="CU50" i="1" s="1"/>
  <c r="CD50" i="1" a="1"/>
  <c r="CD50" i="1" s="1"/>
  <c r="CE50" i="1" a="1"/>
  <c r="CE50" i="1" s="1"/>
  <c r="CQ50" i="1" a="1"/>
  <c r="CQ50" i="1" s="1"/>
  <c r="CQ51" i="2" s="1"/>
  <c r="CN50" i="1" a="1"/>
  <c r="CN50" i="1" s="1"/>
  <c r="CN51" i="2" s="1"/>
  <c r="BY50" i="1" a="1"/>
  <c r="BY50" i="1" s="1"/>
  <c r="CH50" i="1" a="1"/>
  <c r="CH50" i="1" s="1"/>
  <c r="CJ50" i="1" a="1"/>
  <c r="CJ50" i="1" s="1"/>
  <c r="CJ51" i="2" s="1"/>
  <c r="CT50" i="1" a="1"/>
  <c r="CT50" i="1" s="1"/>
  <c r="I51" i="1" a="1"/>
  <c r="I51" i="1" s="1"/>
  <c r="H51" i="1" a="1"/>
  <c r="H51" i="1" s="1"/>
  <c r="G51" i="1" a="1"/>
  <c r="G51" i="1" s="1"/>
  <c r="CC50" i="1" a="1"/>
  <c r="CC50" i="1" s="1"/>
  <c r="F51" i="1" a="1"/>
  <c r="F51" i="1" s="1"/>
  <c r="CI50" i="1" a="1"/>
  <c r="CI50" i="1" s="1"/>
  <c r="CF50" i="1" a="1"/>
  <c r="CF50" i="1" s="1"/>
  <c r="CB50" i="1" a="1"/>
  <c r="CB50" i="1" s="1"/>
  <c r="CA50" i="1" a="1"/>
  <c r="CA50" i="1" s="1"/>
  <c r="CP50" i="1" a="1"/>
  <c r="CP50" i="1" s="1"/>
  <c r="CP51" i="2" s="1"/>
  <c r="CG50" i="1" a="1"/>
  <c r="CG50" i="1" s="1"/>
  <c r="CK50" i="1" a="1"/>
  <c r="CK50" i="1" s="1"/>
  <c r="CK51" i="2" s="1"/>
  <c r="CR50" i="1" a="1"/>
  <c r="CR50" i="1" s="1"/>
  <c r="CR51" i="2" s="1"/>
  <c r="CS50" i="1" a="1"/>
  <c r="CS50" i="1" s="1"/>
  <c r="CS51" i="2" s="1"/>
  <c r="BZ50" i="1" a="1"/>
  <c r="BZ50" i="1" s="1"/>
  <c r="CL50" i="1" a="1"/>
  <c r="CL50" i="1" s="1"/>
  <c r="CL51" i="2" s="1"/>
  <c r="CO50" i="1" a="1"/>
  <c r="CO50" i="1" s="1"/>
  <c r="CO51" i="2" s="1"/>
  <c r="E51" i="1" a="1"/>
  <c r="E51" i="1" s="1"/>
  <c r="D51" i="1" a="1"/>
  <c r="D51" i="1" s="1"/>
  <c r="C51" i="1" a="1"/>
  <c r="C51" i="1" s="1"/>
  <c r="BO50" i="1" a="1"/>
  <c r="BO50" i="1" s="1"/>
  <c r="BJ50" i="1" a="1"/>
  <c r="BJ50" i="1" s="1"/>
  <c r="BN50" i="1" a="1"/>
  <c r="BN50" i="1" s="1"/>
  <c r="BE50" i="1" a="1"/>
  <c r="BE50" i="1" s="1"/>
  <c r="BI50" i="1" a="1"/>
  <c r="BI50" i="1" s="1"/>
  <c r="BL50" i="1" a="1"/>
  <c r="BL50" i="1" s="1"/>
  <c r="BA50" i="1" a="1"/>
  <c r="BA50" i="1" s="1"/>
  <c r="AV50" i="1" a="1"/>
  <c r="AV50" i="1" s="1"/>
  <c r="BV50" i="1" a="1"/>
  <c r="BV50" i="1" s="1"/>
  <c r="BR50" i="1" a="1"/>
  <c r="BR50" i="1" s="1"/>
  <c r="BW50" i="1" a="1"/>
  <c r="BW50" i="1" s="1"/>
  <c r="BS50" i="1" a="1"/>
  <c r="BS50" i="1" s="1"/>
  <c r="BG50" i="1" a="1"/>
  <c r="BG50" i="1" s="1"/>
  <c r="BU50" i="1" a="1"/>
  <c r="BU50" i="1" s="1"/>
  <c r="AZ50" i="1" a="1"/>
  <c r="AZ50" i="1" s="1"/>
  <c r="AU50" i="1" a="1"/>
  <c r="AU50" i="1" s="1"/>
  <c r="BC50" i="1" a="1"/>
  <c r="BC50" i="1" s="1"/>
  <c r="AX50" i="1" a="1"/>
  <c r="AX50" i="1" s="1"/>
  <c r="AR50" i="1" a="1"/>
  <c r="AR50" i="1" s="1"/>
  <c r="BT50" i="1" a="1"/>
  <c r="BT50" i="1" s="1"/>
  <c r="BB50" i="1" a="1"/>
  <c r="BB50" i="1" s="1"/>
  <c r="AW50" i="1" a="1"/>
  <c r="AW50" i="1" s="1"/>
  <c r="BQ50" i="1" a="1"/>
  <c r="BQ50" i="1" s="1"/>
  <c r="BP50" i="1" a="1"/>
  <c r="BP50" i="1" s="1"/>
  <c r="BM50" i="1" a="1"/>
  <c r="BM50" i="1" s="1"/>
  <c r="BK50" i="1" a="1"/>
  <c r="BK50" i="1" s="1"/>
  <c r="AY50" i="1" a="1"/>
  <c r="AY50" i="1" s="1"/>
  <c r="AT50" i="1" a="1"/>
  <c r="AT50" i="1" s="1"/>
  <c r="BH50" i="1" a="1"/>
  <c r="BH50" i="1" s="1"/>
  <c r="BF50" i="1" a="1"/>
  <c r="BF50" i="1" s="1"/>
  <c r="AS50" i="1" a="1"/>
  <c r="AS50" i="1" s="1"/>
  <c r="BD50" i="1" a="1"/>
  <c r="BD50" i="1" s="1"/>
  <c r="Z50" i="1" a="1"/>
  <c r="Z50" i="1" s="1"/>
  <c r="O50" i="1" a="1"/>
  <c r="O50" i="1" s="1"/>
  <c r="AL50" i="1" a="1"/>
  <c r="AL50" i="1" s="1"/>
  <c r="Y50" i="1" a="1"/>
  <c r="Y50" i="1" s="1"/>
  <c r="AK50" i="1" a="1"/>
  <c r="AK50" i="1" s="1"/>
  <c r="AJ50" i="1" a="1"/>
  <c r="AJ50" i="1" s="1"/>
  <c r="N50" i="1" a="1"/>
  <c r="N50" i="1" s="1"/>
  <c r="AA50" i="1" a="1"/>
  <c r="AA50" i="1" s="1"/>
  <c r="T50" i="1" a="1"/>
  <c r="T50" i="1" s="1"/>
  <c r="P50" i="1" a="1"/>
  <c r="P50" i="1" s="1"/>
  <c r="AI50" i="1" a="1"/>
  <c r="AI50" i="1" s="1"/>
  <c r="X50" i="1" a="1"/>
  <c r="X50" i="1" s="1"/>
  <c r="AB50" i="1" a="1"/>
  <c r="AB50" i="1" s="1"/>
  <c r="M50" i="1" a="1"/>
  <c r="M50" i="1" s="1"/>
  <c r="AH50" i="1" a="1"/>
  <c r="AH50" i="1" s="1"/>
  <c r="S50" i="1" a="1"/>
  <c r="S50" i="1" s="1"/>
  <c r="Q50" i="1" a="1"/>
  <c r="Q50" i="1" s="1"/>
  <c r="AF50" i="1" a="1"/>
  <c r="AF50" i="1" s="1"/>
  <c r="AG50" i="1" a="1"/>
  <c r="AG50" i="1" s="1"/>
  <c r="AD50" i="1" a="1"/>
  <c r="AD50" i="1" s="1"/>
  <c r="R50" i="1" a="1"/>
  <c r="R50" i="1" s="1"/>
  <c r="V50" i="1" a="1"/>
  <c r="V50" i="1" s="1"/>
  <c r="AC50" i="1" a="1"/>
  <c r="AC50" i="1" s="1"/>
  <c r="AM50" i="1" a="1"/>
  <c r="AM50" i="1" s="1"/>
  <c r="AQ50" i="1" a="1"/>
  <c r="AQ50" i="1" s="1"/>
  <c r="AE50" i="1" a="1"/>
  <c r="AE50" i="1" s="1"/>
  <c r="U50" i="1" a="1"/>
  <c r="U50" i="1" s="1"/>
  <c r="W50" i="1" a="1"/>
  <c r="W50" i="1" s="1"/>
  <c r="AP50" i="1" a="1"/>
  <c r="AP50" i="1" s="1"/>
  <c r="AO50" i="1" a="1"/>
  <c r="AO50" i="1" s="1"/>
  <c r="L50" i="1" a="1"/>
  <c r="L50" i="1" s="1"/>
  <c r="AN50" i="1" a="1"/>
  <c r="AN50" i="1" s="1"/>
  <c r="CE49" i="1" a="1"/>
  <c r="CE49" i="1" s="1"/>
  <c r="CC49" i="1" a="1"/>
  <c r="CC49" i="1" s="1"/>
  <c r="H50" i="1" a="1"/>
  <c r="H50" i="1" s="1"/>
  <c r="E50" i="1" a="1"/>
  <c r="E50" i="1" s="1"/>
  <c r="CO49" i="1" a="1"/>
  <c r="CO49" i="1" s="1"/>
  <c r="CO50" i="2" s="1"/>
  <c r="D50" i="1" a="1"/>
  <c r="D50" i="1" s="1"/>
  <c r="CI49" i="1" a="1"/>
  <c r="CI49" i="1" s="1"/>
  <c r="CU49" i="1" a="1"/>
  <c r="CU49" i="1" s="1"/>
  <c r="CH49" i="1" a="1"/>
  <c r="CH49" i="1" s="1"/>
  <c r="CA49" i="1" a="1"/>
  <c r="CA49" i="1" s="1"/>
  <c r="G50" i="1" a="1"/>
  <c r="G50" i="1" s="1"/>
  <c r="CQ49" i="1" a="1"/>
  <c r="CQ49" i="1" s="1"/>
  <c r="CQ50" i="2" s="1"/>
  <c r="CK49" i="1" a="1"/>
  <c r="CK49" i="1" s="1"/>
  <c r="CK50" i="2" s="1"/>
  <c r="CJ49" i="1" a="1"/>
  <c r="CJ49" i="1" s="1"/>
  <c r="CJ50" i="2" s="1"/>
  <c r="CB49" i="1" a="1"/>
  <c r="CB49" i="1" s="1"/>
  <c r="F50" i="1" a="1"/>
  <c r="F50" i="1" s="1"/>
  <c r="C50" i="1" a="1"/>
  <c r="C50" i="1" s="1"/>
  <c r="CM49" i="1" a="1"/>
  <c r="CM49" i="1" s="1"/>
  <c r="CM50" i="2" s="1"/>
  <c r="CT49" i="1" a="1"/>
  <c r="CT49" i="1" s="1"/>
  <c r="CS49" i="1" a="1"/>
  <c r="CS49" i="1" s="1"/>
  <c r="CS50" i="2" s="1"/>
  <c r="CL49" i="1" a="1"/>
  <c r="CL49" i="1" s="1"/>
  <c r="CL50" i="2" s="1"/>
  <c r="CG49" i="1" a="1"/>
  <c r="CG49" i="1" s="1"/>
  <c r="BZ49" i="1" a="1"/>
  <c r="BZ49" i="1" s="1"/>
  <c r="CF49" i="1" a="1"/>
  <c r="CF49" i="1" s="1"/>
  <c r="K50" i="1" a="1"/>
  <c r="K50" i="1" s="1"/>
  <c r="J50" i="1" a="1"/>
  <c r="J50" i="1" s="1"/>
  <c r="CD49" i="1" a="1"/>
  <c r="CD49" i="1" s="1"/>
  <c r="CR49" i="1" a="1"/>
  <c r="CR49" i="1" s="1"/>
  <c r="CR50" i="2" s="1"/>
  <c r="B50" i="1" a="1"/>
  <c r="B50" i="1" s="1"/>
  <c r="CP49" i="1" a="1"/>
  <c r="CP49" i="1" s="1"/>
  <c r="CP50" i="2" s="1"/>
  <c r="CN49" i="1" a="1"/>
  <c r="CN49" i="1" s="1"/>
  <c r="CN50" i="2" s="1"/>
  <c r="I50" i="1" a="1"/>
  <c r="I50" i="1" s="1"/>
  <c r="BE49" i="1" a="1"/>
  <c r="BE49" i="1" s="1"/>
  <c r="AY49" i="1" a="1"/>
  <c r="AY49" i="1" s="1"/>
  <c r="BI49" i="1" a="1"/>
  <c r="BI49" i="1" s="1"/>
  <c r="BL49" i="1" a="1"/>
  <c r="BL49" i="1" s="1"/>
  <c r="AV49" i="1" a="1"/>
  <c r="AV49" i="1" s="1"/>
  <c r="BW49" i="1" a="1"/>
  <c r="BW49" i="1" s="1"/>
  <c r="BF49" i="1" a="1"/>
  <c r="BF49" i="1" s="1"/>
  <c r="BD49" i="1" a="1"/>
  <c r="BD49" i="1" s="1"/>
  <c r="BC49" i="1" a="1"/>
  <c r="BC49" i="1" s="1"/>
  <c r="BN49" i="1" a="1"/>
  <c r="BN49" i="1" s="1"/>
  <c r="AW49" i="1" a="1"/>
  <c r="AW49" i="1" s="1"/>
  <c r="BV49" i="1" a="1"/>
  <c r="BV49" i="1" s="1"/>
  <c r="BU49" i="1" a="1"/>
  <c r="BU49" i="1" s="1"/>
  <c r="BH49" i="1" a="1"/>
  <c r="BH49" i="1" s="1"/>
  <c r="BB49" i="1" a="1"/>
  <c r="BB49" i="1" s="1"/>
  <c r="BS49" i="1" a="1"/>
  <c r="BS49" i="1" s="1"/>
  <c r="BR49" i="1" a="1"/>
  <c r="BR49" i="1" s="1"/>
  <c r="BG49" i="1" a="1"/>
  <c r="BG49" i="1" s="1"/>
  <c r="BQ49" i="1" a="1"/>
  <c r="BQ49" i="1" s="1"/>
  <c r="BP49" i="1" a="1"/>
  <c r="BP49" i="1" s="1"/>
  <c r="BK49" i="1" a="1"/>
  <c r="BK49" i="1" s="1"/>
  <c r="BJ49" i="1" a="1"/>
  <c r="BJ49" i="1" s="1"/>
  <c r="BA49" i="1" a="1"/>
  <c r="BA49" i="1" s="1"/>
  <c r="AZ49" i="1" a="1"/>
  <c r="AZ49" i="1" s="1"/>
  <c r="AX49" i="1" a="1"/>
  <c r="AX49" i="1" s="1"/>
  <c r="AU49" i="1" a="1"/>
  <c r="AU49" i="1" s="1"/>
  <c r="BO49" i="1" a="1"/>
  <c r="BO49" i="1" s="1"/>
  <c r="BY49" i="1" a="1"/>
  <c r="BY49" i="1" s="1"/>
  <c r="AT49" i="1" a="1"/>
  <c r="AT49" i="1" s="1"/>
  <c r="BX49" i="1" a="1"/>
  <c r="BX49" i="1" s="1"/>
  <c r="BT49" i="1" a="1"/>
  <c r="BT49" i="1" s="1"/>
  <c r="BM49" i="1" a="1"/>
  <c r="BM49" i="1" s="1"/>
  <c r="U49" i="1" a="1"/>
  <c r="U49" i="1" s="1"/>
  <c r="R49" i="1" a="1"/>
  <c r="R49" i="1" s="1"/>
  <c r="AC49" i="1" a="1"/>
  <c r="AC49" i="1" s="1"/>
  <c r="Q49" i="1" a="1"/>
  <c r="Q49" i="1" s="1"/>
  <c r="N49" i="1" a="1"/>
  <c r="N49" i="1" s="1"/>
  <c r="AE49" i="1" a="1"/>
  <c r="AE49" i="1" s="1"/>
  <c r="AD49" i="1" a="1"/>
  <c r="AD49" i="1" s="1"/>
  <c r="AN49" i="1" a="1"/>
  <c r="AN49" i="1" s="1"/>
  <c r="O49" i="1" a="1"/>
  <c r="O49" i="1" s="1"/>
  <c r="P49" i="1" a="1"/>
  <c r="P49" i="1" s="1"/>
  <c r="Y49" i="1" a="1"/>
  <c r="Y49" i="1" s="1"/>
  <c r="AF49" i="1" a="1"/>
  <c r="AF49" i="1" s="1"/>
  <c r="S49" i="1" a="1"/>
  <c r="S49" i="1" s="1"/>
  <c r="AK49" i="1" a="1"/>
  <c r="AK49" i="1" s="1"/>
  <c r="AH49" i="1" a="1"/>
  <c r="AH49" i="1" s="1"/>
  <c r="AS49" i="1" a="1"/>
  <c r="AS49" i="1" s="1"/>
  <c r="AR49" i="1" a="1"/>
  <c r="AR49" i="1" s="1"/>
  <c r="Z49" i="1" a="1"/>
  <c r="Z49" i="1" s="1"/>
  <c r="W49" i="1" a="1"/>
  <c r="W49" i="1" s="1"/>
  <c r="AQ49" i="1" a="1"/>
  <c r="AQ49" i="1" s="1"/>
  <c r="AA49" i="1" a="1"/>
  <c r="AA49" i="1" s="1"/>
  <c r="AP49" i="1" a="1"/>
  <c r="AP49" i="1" s="1"/>
  <c r="T49" i="1" a="1"/>
  <c r="T49" i="1" s="1"/>
  <c r="AM49" i="1" a="1"/>
  <c r="AM49" i="1" s="1"/>
  <c r="AI49" i="1" a="1"/>
  <c r="AI49" i="1" s="1"/>
  <c r="AG49" i="1" a="1"/>
  <c r="AG49" i="1" s="1"/>
  <c r="AB49" i="1" a="1"/>
  <c r="AB49" i="1" s="1"/>
  <c r="X49" i="1" a="1"/>
  <c r="X49" i="1" s="1"/>
  <c r="AO49" i="1" a="1"/>
  <c r="AO49" i="1" s="1"/>
  <c r="AL49" i="1" a="1"/>
  <c r="AL49" i="1" s="1"/>
  <c r="AJ49" i="1" a="1"/>
  <c r="AJ49" i="1" s="1"/>
  <c r="V49" i="1" a="1"/>
  <c r="V49" i="1" s="1"/>
  <c r="J49" i="1" a="1"/>
  <c r="J49" i="1" s="1"/>
  <c r="CO48" i="1" a="1"/>
  <c r="CO48" i="1" s="1"/>
  <c r="CO49" i="2" s="1"/>
  <c r="H49" i="1" a="1"/>
  <c r="H49" i="1" s="1"/>
  <c r="CU48" i="1" a="1"/>
  <c r="CU48" i="1" s="1"/>
  <c r="CB48" i="1" a="1"/>
  <c r="CB48" i="1" s="1"/>
  <c r="E49" i="1" a="1"/>
  <c r="E49" i="1" s="1"/>
  <c r="D49" i="1" a="1"/>
  <c r="D49" i="1" s="1"/>
  <c r="CT48" i="1" a="1"/>
  <c r="CT48" i="1" s="1"/>
  <c r="CP48" i="1" a="1"/>
  <c r="CP48" i="1" s="1"/>
  <c r="CP49" i="2" s="1"/>
  <c r="CH48" i="1" a="1"/>
  <c r="CH48" i="1" s="1"/>
  <c r="CE48" i="1" a="1"/>
  <c r="CE48" i="1" s="1"/>
  <c r="C49" i="1" a="1"/>
  <c r="C49" i="1" s="1"/>
  <c r="CC48" i="1" a="1"/>
  <c r="CC48" i="1" s="1"/>
  <c r="B49" i="1" a="1"/>
  <c r="B49" i="1" s="1"/>
  <c r="CS48" i="1" a="1"/>
  <c r="CS48" i="1" s="1"/>
  <c r="CS49" i="2" s="1"/>
  <c r="CQ48" i="1" a="1"/>
  <c r="CQ48" i="1" s="1"/>
  <c r="CQ49" i="2" s="1"/>
  <c r="CN48" i="1" a="1"/>
  <c r="CN48" i="1" s="1"/>
  <c r="CN49" i="2" s="1"/>
  <c r="CI48" i="1" a="1"/>
  <c r="CI48" i="1" s="1"/>
  <c r="CF48" i="1" a="1"/>
  <c r="CF48" i="1" s="1"/>
  <c r="G49" i="1" a="1"/>
  <c r="G49" i="1" s="1"/>
  <c r="CR48" i="1" a="1"/>
  <c r="CR48" i="1" s="1"/>
  <c r="CR49" i="2" s="1"/>
  <c r="CL48" i="1" a="1"/>
  <c r="CL48" i="1" s="1"/>
  <c r="CL49" i="2" s="1"/>
  <c r="CG48" i="1" a="1"/>
  <c r="CG48" i="1" s="1"/>
  <c r="F49" i="1" a="1"/>
  <c r="F49" i="1" s="1"/>
  <c r="CM48" i="1" a="1"/>
  <c r="CM48" i="1" s="1"/>
  <c r="CM49" i="2" s="1"/>
  <c r="M49" i="1" a="1"/>
  <c r="M49" i="1" s="1"/>
  <c r="I49" i="1" a="1"/>
  <c r="I49" i="1" s="1"/>
  <c r="CK48" i="1" a="1"/>
  <c r="CK48" i="1" s="1"/>
  <c r="CK49" i="2" s="1"/>
  <c r="CJ48" i="1" a="1"/>
  <c r="CJ48" i="1" s="1"/>
  <c r="CJ49" i="2" s="1"/>
  <c r="L49" i="1" a="1"/>
  <c r="L49" i="1" s="1"/>
  <c r="CD48" i="1" a="1"/>
  <c r="CD48" i="1" s="1"/>
  <c r="K49" i="1" a="1"/>
  <c r="K49" i="1" s="1"/>
  <c r="BV48" i="1" a="1"/>
  <c r="BV48" i="1" s="1"/>
  <c r="BD48" i="1" a="1"/>
  <c r="BD48" i="1" s="1"/>
  <c r="BO48" i="1" a="1"/>
  <c r="BO48" i="1" s="1"/>
  <c r="BY48" i="1" a="1"/>
  <c r="BY48" i="1" s="1"/>
  <c r="BJ48" i="1" a="1"/>
  <c r="BJ48" i="1" s="1"/>
  <c r="BQ48" i="1" a="1"/>
  <c r="BQ48" i="1" s="1"/>
  <c r="BP48" i="1" a="1"/>
  <c r="BP48" i="1" s="1"/>
  <c r="BI48" i="1" a="1"/>
  <c r="BI48" i="1" s="1"/>
  <c r="BE48" i="1" a="1"/>
  <c r="BE48" i="1" s="1"/>
  <c r="AW48" i="1" a="1"/>
  <c r="AW48" i="1" s="1"/>
  <c r="BW48" i="1" a="1"/>
  <c r="BW48" i="1" s="1"/>
  <c r="BU48" i="1" a="1"/>
  <c r="BU48" i="1" s="1"/>
  <c r="BR48" i="1" a="1"/>
  <c r="BR48" i="1" s="1"/>
  <c r="BT48" i="1" a="1"/>
  <c r="BT48" i="1" s="1"/>
  <c r="BH48" i="1" a="1"/>
  <c r="BH48" i="1" s="1"/>
  <c r="BF48" i="1" a="1"/>
  <c r="BF48" i="1" s="1"/>
  <c r="BC48" i="1" a="1"/>
  <c r="BC48" i="1" s="1"/>
  <c r="AX48" i="1" a="1"/>
  <c r="AX48" i="1" s="1"/>
  <c r="BM48" i="1" a="1"/>
  <c r="BM48" i="1" s="1"/>
  <c r="BK48" i="1" a="1"/>
  <c r="BK48" i="1" s="1"/>
  <c r="BG48" i="1" a="1"/>
  <c r="BG48" i="1" s="1"/>
  <c r="BA48" i="1" a="1"/>
  <c r="BA48" i="1" s="1"/>
  <c r="AV48" i="1" a="1"/>
  <c r="AV48" i="1" s="1"/>
  <c r="BS48" i="1" a="1"/>
  <c r="BS48" i="1" s="1"/>
  <c r="BB48" i="1" a="1"/>
  <c r="BB48" i="1" s="1"/>
  <c r="BN48" i="1" a="1"/>
  <c r="BN48" i="1" s="1"/>
  <c r="BL48" i="1" a="1"/>
  <c r="BL48" i="1" s="1"/>
  <c r="AZ48" i="1" a="1"/>
  <c r="AZ48" i="1" s="1"/>
  <c r="AY48" i="1" a="1"/>
  <c r="AY48" i="1" s="1"/>
  <c r="CA48" i="1" a="1"/>
  <c r="CA48" i="1" s="1"/>
  <c r="BZ48" i="1" a="1"/>
  <c r="BZ48" i="1" s="1"/>
  <c r="BX48" i="1" a="1"/>
  <c r="BX48" i="1" s="1"/>
  <c r="AJ48" i="1" a="1"/>
  <c r="AJ48" i="1" s="1"/>
  <c r="AA48" i="1" a="1"/>
  <c r="AA48" i="1" s="1"/>
  <c r="AI48" i="1" a="1"/>
  <c r="AI48" i="1" s="1"/>
  <c r="AN48" i="1" a="1"/>
  <c r="AN48" i="1" s="1"/>
  <c r="AK48" i="1" a="1"/>
  <c r="AK48" i="1" s="1"/>
  <c r="AD48" i="1" a="1"/>
  <c r="AD48" i="1" s="1"/>
  <c r="AC48" i="1" a="1"/>
  <c r="AC48" i="1" s="1"/>
  <c r="AE48" i="1" a="1"/>
  <c r="AE48" i="1" s="1"/>
  <c r="AH48" i="1" a="1"/>
  <c r="AH48" i="1" s="1"/>
  <c r="AG48" i="1" a="1"/>
  <c r="AG48" i="1" s="1"/>
  <c r="R48" i="1" a="1"/>
  <c r="R48" i="1" s="1"/>
  <c r="U48" i="1" a="1"/>
  <c r="U48" i="1" s="1"/>
  <c r="S48" i="1" a="1"/>
  <c r="S48" i="1" s="1"/>
  <c r="AQ48" i="1" a="1"/>
  <c r="AQ48" i="1" s="1"/>
  <c r="AP48" i="1" a="1"/>
  <c r="AP48" i="1" s="1"/>
  <c r="AL48" i="1" a="1"/>
  <c r="AL48" i="1" s="1"/>
  <c r="Q48" i="1" a="1"/>
  <c r="Q48" i="1" s="1"/>
  <c r="T48" i="1" a="1"/>
  <c r="T48" i="1" s="1"/>
  <c r="X48" i="1" a="1"/>
  <c r="X48" i="1" s="1"/>
  <c r="W48" i="1" a="1"/>
  <c r="W48" i="1" s="1"/>
  <c r="P48" i="1" a="1"/>
  <c r="P48" i="1" s="1"/>
  <c r="AU48" i="1" a="1"/>
  <c r="AU48" i="1" s="1"/>
  <c r="Z48" i="1" a="1"/>
  <c r="Z48" i="1" s="1"/>
  <c r="V48" i="1" a="1"/>
  <c r="V48" i="1" s="1"/>
  <c r="AO48" i="1" a="1"/>
  <c r="AO48" i="1" s="1"/>
  <c r="AB48" i="1" a="1"/>
  <c r="AB48" i="1" s="1"/>
  <c r="Y48" i="1" a="1"/>
  <c r="Y48" i="1" s="1"/>
  <c r="AT48" i="1" a="1"/>
  <c r="AT48" i="1" s="1"/>
  <c r="AF48" i="1" a="1"/>
  <c r="AF48" i="1" s="1"/>
  <c r="AS48" i="1" a="1"/>
  <c r="AS48" i="1" s="1"/>
  <c r="AR48" i="1" a="1"/>
  <c r="AR48" i="1" s="1"/>
  <c r="AM48" i="1" a="1"/>
  <c r="AM48" i="1" s="1"/>
  <c r="CD47" i="1" a="1"/>
  <c r="CD47" i="1" s="1"/>
  <c r="C48" i="1" a="1"/>
  <c r="C48" i="1" s="1"/>
  <c r="CT47" i="1" a="1"/>
  <c r="CT47" i="1" s="1"/>
  <c r="CJ47" i="1" a="1"/>
  <c r="CJ47" i="1" s="1"/>
  <c r="CJ48" i="2" s="1"/>
  <c r="CI47" i="1" a="1"/>
  <c r="CI47" i="1" s="1"/>
  <c r="CH47" i="1" a="1"/>
  <c r="CH47" i="1" s="1"/>
  <c r="G48" i="1" a="1"/>
  <c r="G48" i="1" s="1"/>
  <c r="CO47" i="1" a="1"/>
  <c r="CO47" i="1" s="1"/>
  <c r="CO48" i="2" s="1"/>
  <c r="CU47" i="1" a="1"/>
  <c r="CU47" i="1" s="1"/>
  <c r="CS47" i="1" a="1"/>
  <c r="CS47" i="1" s="1"/>
  <c r="CS48" i="2" s="1"/>
  <c r="CL47" i="1" a="1"/>
  <c r="CL47" i="1" s="1"/>
  <c r="CL48" i="2" s="1"/>
  <c r="CR47" i="1" a="1"/>
  <c r="CR47" i="1" s="1"/>
  <c r="CR48" i="2" s="1"/>
  <c r="O48" i="1" a="1"/>
  <c r="O48" i="1" s="1"/>
  <c r="CE47" i="1" a="1"/>
  <c r="CE47" i="1" s="1"/>
  <c r="N48" i="1" a="1"/>
  <c r="N48" i="1" s="1"/>
  <c r="M48" i="1" a="1"/>
  <c r="M48" i="1" s="1"/>
  <c r="CG47" i="1" a="1"/>
  <c r="CG47" i="1" s="1"/>
  <c r="CK47" i="1" a="1"/>
  <c r="CK47" i="1" s="1"/>
  <c r="CK48" i="2" s="1"/>
  <c r="L48" i="1" a="1"/>
  <c r="L48" i="1" s="1"/>
  <c r="K48" i="1" a="1"/>
  <c r="K48" i="1" s="1"/>
  <c r="J48" i="1" a="1"/>
  <c r="J48" i="1" s="1"/>
  <c r="H48" i="1" a="1"/>
  <c r="H48" i="1" s="1"/>
  <c r="E48" i="1" a="1"/>
  <c r="E48" i="1" s="1"/>
  <c r="CN47" i="1" a="1"/>
  <c r="CN47" i="1" s="1"/>
  <c r="CN48" i="2" s="1"/>
  <c r="CP47" i="1" a="1"/>
  <c r="CP47" i="1" s="1"/>
  <c r="CP48" i="2" s="1"/>
  <c r="CQ47" i="1" a="1"/>
  <c r="CQ47" i="1" s="1"/>
  <c r="CQ48" i="2" s="1"/>
  <c r="D48" i="1" a="1"/>
  <c r="D48" i="1" s="1"/>
  <c r="CF47" i="1" a="1"/>
  <c r="CF47" i="1" s="1"/>
  <c r="CM47" i="1" a="1"/>
  <c r="CM47" i="1" s="1"/>
  <c r="CM48" i="2" s="1"/>
  <c r="I48" i="1" a="1"/>
  <c r="I48" i="1" s="1"/>
  <c r="F48" i="1" a="1"/>
  <c r="F48" i="1" s="1"/>
  <c r="B48" i="1" a="1"/>
  <c r="B48" i="1" s="1"/>
  <c r="BW47" i="1" a="1"/>
  <c r="BW47" i="1" s="1"/>
  <c r="BM47" i="1" a="1"/>
  <c r="BM47" i="1" s="1"/>
  <c r="BR47" i="1" a="1"/>
  <c r="BR47" i="1" s="1"/>
  <c r="BZ47" i="1" a="1"/>
  <c r="BZ47" i="1" s="1"/>
  <c r="BS47" i="1" a="1"/>
  <c r="BS47" i="1" s="1"/>
  <c r="BN47" i="1" a="1"/>
  <c r="BN47" i="1" s="1"/>
  <c r="BL47" i="1" a="1"/>
  <c r="BL47" i="1" s="1"/>
  <c r="BB47" i="1" a="1"/>
  <c r="BB47" i="1" s="1"/>
  <c r="BC47" i="1" a="1"/>
  <c r="BC47" i="1" s="1"/>
  <c r="BX47" i="1" a="1"/>
  <c r="BX47" i="1" s="1"/>
  <c r="BU47" i="1" a="1"/>
  <c r="BU47" i="1" s="1"/>
  <c r="BO47" i="1" a="1"/>
  <c r="BO47" i="1" s="1"/>
  <c r="BK47" i="1" a="1"/>
  <c r="BK47" i="1" s="1"/>
  <c r="AX47" i="1" a="1"/>
  <c r="AX47" i="1" s="1"/>
  <c r="BF47" i="1" a="1"/>
  <c r="BF47" i="1" s="1"/>
  <c r="CC47" i="1" a="1"/>
  <c r="CC47" i="1" s="1"/>
  <c r="CB47" i="1" a="1"/>
  <c r="CB47" i="1" s="1"/>
  <c r="BH47" i="1" a="1"/>
  <c r="BH47" i="1" s="1"/>
  <c r="AY47" i="1" a="1"/>
  <c r="AY47" i="1" s="1"/>
  <c r="BE47" i="1" a="1"/>
  <c r="BE47" i="1" s="1"/>
  <c r="AZ47" i="1" a="1"/>
  <c r="AZ47" i="1" s="1"/>
  <c r="BD47" i="1" a="1"/>
  <c r="BD47" i="1" s="1"/>
  <c r="BA47" i="1" a="1"/>
  <c r="BA47" i="1" s="1"/>
  <c r="CA47" i="1" a="1"/>
  <c r="CA47" i="1" s="1"/>
  <c r="BY47" i="1" a="1"/>
  <c r="BY47" i="1" s="1"/>
  <c r="BV47" i="1" a="1"/>
  <c r="BV47" i="1" s="1"/>
  <c r="BT47" i="1" a="1"/>
  <c r="BT47" i="1" s="1"/>
  <c r="BQ47" i="1" a="1"/>
  <c r="BQ47" i="1" s="1"/>
  <c r="BI47" i="1" a="1"/>
  <c r="BI47" i="1" s="1"/>
  <c r="BP47" i="1" a="1"/>
  <c r="BP47" i="1" s="1"/>
  <c r="BJ47" i="1" a="1"/>
  <c r="BJ47" i="1" s="1"/>
  <c r="BG47" i="1" a="1"/>
  <c r="BG47" i="1" s="1"/>
  <c r="R47" i="1" a="1"/>
  <c r="R47" i="1" s="1"/>
  <c r="AJ47" i="1" a="1"/>
  <c r="AJ47" i="1" s="1"/>
  <c r="AS47" i="1" a="1"/>
  <c r="AS47" i="1" s="1"/>
  <c r="AP47" i="1" a="1"/>
  <c r="AP47" i="1" s="1"/>
  <c r="AM47" i="1" a="1"/>
  <c r="AM47" i="1" s="1"/>
  <c r="AR47" i="1" a="1"/>
  <c r="AR47" i="1" s="1"/>
  <c r="AO47" i="1" a="1"/>
  <c r="AO47" i="1" s="1"/>
  <c r="AN47" i="1" a="1"/>
  <c r="AN47" i="1" s="1"/>
  <c r="AL47" i="1" a="1"/>
  <c r="AL47" i="1" s="1"/>
  <c r="S47" i="1" a="1"/>
  <c r="S47" i="1" s="1"/>
  <c r="AA47" i="1" a="1"/>
  <c r="AA47" i="1" s="1"/>
  <c r="AD47" i="1" a="1"/>
  <c r="AD47" i="1" s="1"/>
  <c r="AB47" i="1" a="1"/>
  <c r="AB47" i="1" s="1"/>
  <c r="AK47" i="1" a="1"/>
  <c r="AK47" i="1" s="1"/>
  <c r="AI47" i="1" a="1"/>
  <c r="AI47" i="1" s="1"/>
  <c r="AC47" i="1" a="1"/>
  <c r="AC47" i="1" s="1"/>
  <c r="Z47" i="1" a="1"/>
  <c r="Z47" i="1" s="1"/>
  <c r="X47" i="1" a="1"/>
  <c r="X47" i="1" s="1"/>
  <c r="AG47" i="1" a="1"/>
  <c r="AG47" i="1" s="1"/>
  <c r="AF47" i="1" a="1"/>
  <c r="AF47" i="1" s="1"/>
  <c r="Y47" i="1" a="1"/>
  <c r="Y47" i="1" s="1"/>
  <c r="V47" i="1" a="1"/>
  <c r="V47" i="1" s="1"/>
  <c r="U47" i="1" a="1"/>
  <c r="U47" i="1" s="1"/>
  <c r="AE47" i="1" a="1"/>
  <c r="AE47" i="1" s="1"/>
  <c r="AW47" i="1" a="1"/>
  <c r="AW47" i="1" s="1"/>
  <c r="AH47" i="1" a="1"/>
  <c r="AH47" i="1" s="1"/>
  <c r="W47" i="1" a="1"/>
  <c r="W47" i="1" s="1"/>
  <c r="AV47" i="1" a="1"/>
  <c r="AV47" i="1" s="1"/>
  <c r="AU47" i="1" a="1"/>
  <c r="AU47" i="1" s="1"/>
  <c r="T47" i="1" a="1"/>
  <c r="T47" i="1" s="1"/>
  <c r="AT47" i="1" a="1"/>
  <c r="AT47" i="1" s="1"/>
  <c r="AQ47" i="1" a="1"/>
  <c r="AQ47" i="1" s="1"/>
  <c r="CM46" i="1" a="1"/>
  <c r="CM46" i="1" s="1"/>
  <c r="CM47" i="2" s="1"/>
  <c r="K47" i="1" a="1"/>
  <c r="K47" i="1" s="1"/>
  <c r="M47" i="1" a="1"/>
  <c r="M47" i="1" s="1"/>
  <c r="CL46" i="1" a="1"/>
  <c r="CL46" i="1" s="1"/>
  <c r="CL47" i="2" s="1"/>
  <c r="CH46" i="1" a="1"/>
  <c r="CH46" i="1" s="1"/>
  <c r="L47" i="1" a="1"/>
  <c r="L47" i="1" s="1"/>
  <c r="J47" i="1" a="1"/>
  <c r="J47" i="1" s="1"/>
  <c r="E47" i="1" a="1"/>
  <c r="E47" i="1" s="1"/>
  <c r="CN46" i="1" a="1"/>
  <c r="CN46" i="1" s="1"/>
  <c r="CN47" i="2" s="1"/>
  <c r="CG46" i="1" a="1"/>
  <c r="CG46" i="1" s="1"/>
  <c r="B47" i="1" a="1"/>
  <c r="B47" i="1" s="1"/>
  <c r="CK46" i="1" a="1"/>
  <c r="CK46" i="1" s="1"/>
  <c r="CK47" i="2" s="1"/>
  <c r="C47" i="1" a="1"/>
  <c r="C47" i="1" s="1"/>
  <c r="H47" i="1" a="1"/>
  <c r="H47" i="1" s="1"/>
  <c r="D47" i="1" a="1"/>
  <c r="D47" i="1" s="1"/>
  <c r="CU46" i="1" a="1"/>
  <c r="CU46" i="1" s="1"/>
  <c r="CF46" i="1" a="1"/>
  <c r="CF46" i="1" s="1"/>
  <c r="CS46" i="1" a="1"/>
  <c r="CS46" i="1" s="1"/>
  <c r="CS47" i="2" s="1"/>
  <c r="G47" i="1" a="1"/>
  <c r="G47" i="1" s="1"/>
  <c r="CT46" i="1" a="1"/>
  <c r="CT46" i="1" s="1"/>
  <c r="CQ46" i="1" a="1"/>
  <c r="CQ46" i="1" s="1"/>
  <c r="CQ47" i="2" s="1"/>
  <c r="CI46" i="1" a="1"/>
  <c r="CI46" i="1" s="1"/>
  <c r="CP46" i="1" a="1"/>
  <c r="CP46" i="1" s="1"/>
  <c r="CP47" i="2" s="1"/>
  <c r="F47" i="1" a="1"/>
  <c r="F47" i="1" s="1"/>
  <c r="Q47" i="1" a="1"/>
  <c r="Q47" i="1" s="1"/>
  <c r="I47" i="1" a="1"/>
  <c r="I47" i="1" s="1"/>
  <c r="CR46" i="1" a="1"/>
  <c r="CR46" i="1" s="1"/>
  <c r="CR47" i="2" s="1"/>
  <c r="CJ46" i="1" a="1"/>
  <c r="CJ46" i="1" s="1"/>
  <c r="CJ47" i="2" s="1"/>
  <c r="P47" i="1" a="1"/>
  <c r="P47" i="1" s="1"/>
  <c r="CO46" i="1" a="1"/>
  <c r="CO46" i="1" s="1"/>
  <c r="CO47" i="2" s="1"/>
  <c r="O47" i="1" a="1"/>
  <c r="O47" i="1" s="1"/>
  <c r="N47" i="1" a="1"/>
  <c r="N47" i="1" s="1"/>
  <c r="BR46" i="1" a="1"/>
  <c r="BR46" i="1" s="1"/>
  <c r="BP46" i="1" a="1"/>
  <c r="BP46" i="1" s="1"/>
  <c r="BG46" i="1" a="1"/>
  <c r="BG46" i="1" s="1"/>
  <c r="BS46" i="1" a="1"/>
  <c r="BS46" i="1" s="1"/>
  <c r="BA46" i="1" a="1"/>
  <c r="BA46" i="1" s="1"/>
  <c r="AZ46" i="1" a="1"/>
  <c r="AZ46" i="1" s="1"/>
  <c r="BQ46" i="1" a="1"/>
  <c r="BQ46" i="1" s="1"/>
  <c r="BK46" i="1" a="1"/>
  <c r="BK46" i="1" s="1"/>
  <c r="BO46" i="1" a="1"/>
  <c r="BO46" i="1" s="1"/>
  <c r="BH46" i="1" a="1"/>
  <c r="BH46" i="1" s="1"/>
  <c r="BD46" i="1" a="1"/>
  <c r="BD46" i="1" s="1"/>
  <c r="BN46" i="1" a="1"/>
  <c r="BN46" i="1" s="1"/>
  <c r="BB46" i="1" a="1"/>
  <c r="BB46" i="1" s="1"/>
  <c r="CE46" i="1" a="1"/>
  <c r="CE46" i="1" s="1"/>
  <c r="CD46" i="1" a="1"/>
  <c r="CD46" i="1" s="1"/>
  <c r="CC46" i="1" a="1"/>
  <c r="CC46" i="1" s="1"/>
  <c r="CA46" i="1" a="1"/>
  <c r="CA46" i="1" s="1"/>
  <c r="CB46" i="1" a="1"/>
  <c r="CB46" i="1" s="1"/>
  <c r="BZ46" i="1" a="1"/>
  <c r="BZ46" i="1" s="1"/>
  <c r="BY46" i="1" a="1"/>
  <c r="BY46" i="1" s="1"/>
  <c r="BX46" i="1" a="1"/>
  <c r="BX46" i="1" s="1"/>
  <c r="BU46" i="1" a="1"/>
  <c r="BU46" i="1" s="1"/>
  <c r="BJ46" i="1" a="1"/>
  <c r="BJ46" i="1" s="1"/>
  <c r="BE46" i="1" a="1"/>
  <c r="BE46" i="1" s="1"/>
  <c r="BL46" i="1" a="1"/>
  <c r="BL46" i="1" s="1"/>
  <c r="BM46" i="1" a="1"/>
  <c r="BM46" i="1" s="1"/>
  <c r="BT46" i="1" a="1"/>
  <c r="BT46" i="1" s="1"/>
  <c r="BF46" i="1" a="1"/>
  <c r="BF46" i="1" s="1"/>
  <c r="BI46" i="1" a="1"/>
  <c r="BI46" i="1" s="1"/>
  <c r="BW46" i="1" a="1"/>
  <c r="BW46" i="1" s="1"/>
  <c r="BC46" i="1" a="1"/>
  <c r="BC46" i="1" s="1"/>
  <c r="BV46" i="1" a="1"/>
  <c r="BV46" i="1" s="1"/>
  <c r="AC46" i="1" a="1"/>
  <c r="AC46" i="1" s="1"/>
  <c r="W46" i="1" a="1"/>
  <c r="W46" i="1" s="1"/>
  <c r="AP46" i="1" a="1"/>
  <c r="AP46" i="1" s="1"/>
  <c r="T46" i="1" a="1"/>
  <c r="T46" i="1" s="1"/>
  <c r="AI46" i="1" a="1"/>
  <c r="AI46" i="1" s="1"/>
  <c r="AH46" i="1" a="1"/>
  <c r="AH46" i="1" s="1"/>
  <c r="AO46" i="1" a="1"/>
  <c r="AO46" i="1" s="1"/>
  <c r="X46" i="1" a="1"/>
  <c r="X46" i="1" s="1"/>
  <c r="V46" i="1" a="1"/>
  <c r="V46" i="1" s="1"/>
  <c r="AV46" i="1" a="1"/>
  <c r="AV46" i="1" s="1"/>
  <c r="AL46" i="1" a="1"/>
  <c r="AL46" i="1" s="1"/>
  <c r="AS46" i="1" a="1"/>
  <c r="AS46" i="1" s="1"/>
  <c r="AJ46" i="1" a="1"/>
  <c r="AJ46" i="1" s="1"/>
  <c r="AD46" i="1" a="1"/>
  <c r="AD46" i="1" s="1"/>
  <c r="AA46" i="1" a="1"/>
  <c r="AA46" i="1" s="1"/>
  <c r="AY46" i="1" a="1"/>
  <c r="AY46" i="1" s="1"/>
  <c r="AX46" i="1" a="1"/>
  <c r="AX46" i="1" s="1"/>
  <c r="AT46" i="1" a="1"/>
  <c r="AT46" i="1" s="1"/>
  <c r="AQ46" i="1" a="1"/>
  <c r="AQ46" i="1" s="1"/>
  <c r="Y46" i="1" a="1"/>
  <c r="Y46" i="1" s="1"/>
  <c r="AF46" i="1" a="1"/>
  <c r="AF46" i="1" s="1"/>
  <c r="AG46" i="1" a="1"/>
  <c r="AG46" i="1" s="1"/>
  <c r="AR46" i="1" a="1"/>
  <c r="AR46" i="1" s="1"/>
  <c r="AM46" i="1" a="1"/>
  <c r="AM46" i="1" s="1"/>
  <c r="AB46" i="1" a="1"/>
  <c r="AB46" i="1" s="1"/>
  <c r="Z46" i="1" a="1"/>
  <c r="Z46" i="1" s="1"/>
  <c r="AW46" i="1" a="1"/>
  <c r="AW46" i="1" s="1"/>
  <c r="AN46" i="1" a="1"/>
  <c r="AN46" i="1" s="1"/>
  <c r="AU46" i="1" a="1"/>
  <c r="AU46" i="1" s="1"/>
  <c r="AK46" i="1" a="1"/>
  <c r="AK46" i="1" s="1"/>
  <c r="AE46" i="1" a="1"/>
  <c r="AE46" i="1" s="1"/>
  <c r="U46" i="1" a="1"/>
  <c r="U46" i="1" s="1"/>
  <c r="CU45" i="1" a="1"/>
  <c r="CU45" i="1" s="1"/>
  <c r="Q46" i="1" a="1"/>
  <c r="Q46" i="1" s="1"/>
  <c r="CN45" i="1" a="1"/>
  <c r="CN45" i="1" s="1"/>
  <c r="CN46" i="2" s="1"/>
  <c r="P46" i="1" a="1"/>
  <c r="P46" i="1" s="1"/>
  <c r="O46" i="1" a="1"/>
  <c r="O46" i="1" s="1"/>
  <c r="CP45" i="1" a="1"/>
  <c r="CP45" i="1" s="1"/>
  <c r="CP46" i="2" s="1"/>
  <c r="CO45" i="1" a="1"/>
  <c r="CO45" i="1" s="1"/>
  <c r="CO46" i="2" s="1"/>
  <c r="M46" i="1" a="1"/>
  <c r="M46" i="1" s="1"/>
  <c r="L46" i="1" a="1"/>
  <c r="L46" i="1" s="1"/>
  <c r="H46" i="1" a="1"/>
  <c r="H46" i="1" s="1"/>
  <c r="E46" i="1" a="1"/>
  <c r="E46" i="1" s="1"/>
  <c r="I46" i="1" a="1"/>
  <c r="I46" i="1" s="1"/>
  <c r="B46" i="1" a="1"/>
  <c r="B46" i="1" s="1"/>
  <c r="CJ45" i="1" a="1"/>
  <c r="CJ45" i="1" s="1"/>
  <c r="CJ46" i="2" s="1"/>
  <c r="CS45" i="1" a="1"/>
  <c r="CS45" i="1" s="1"/>
  <c r="CS46" i="2" s="1"/>
  <c r="N46" i="1" a="1"/>
  <c r="N46" i="1" s="1"/>
  <c r="K46" i="1" a="1"/>
  <c r="K46" i="1" s="1"/>
  <c r="CK45" i="1" a="1"/>
  <c r="CK45" i="1" s="1"/>
  <c r="CK46" i="2" s="1"/>
  <c r="CH45" i="1" a="1"/>
  <c r="CH45" i="1" s="1"/>
  <c r="D46" i="1" a="1"/>
  <c r="D46" i="1" s="1"/>
  <c r="CL45" i="1" a="1"/>
  <c r="CL45" i="1" s="1"/>
  <c r="CL46" i="2" s="1"/>
  <c r="S46" i="1" a="1"/>
  <c r="S46" i="1" s="1"/>
  <c r="F46" i="1" a="1"/>
  <c r="F46" i="1" s="1"/>
  <c r="G46" i="1" a="1"/>
  <c r="G46" i="1" s="1"/>
  <c r="CT45" i="1" a="1"/>
  <c r="CT45" i="1" s="1"/>
  <c r="CR45" i="1" a="1"/>
  <c r="CR45" i="1" s="1"/>
  <c r="CR46" i="2" s="1"/>
  <c r="CM45" i="1" a="1"/>
  <c r="CM45" i="1" s="1"/>
  <c r="CM46" i="2" s="1"/>
  <c r="CI45" i="1" a="1"/>
  <c r="CI45" i="1" s="1"/>
  <c r="CQ45" i="1" a="1"/>
  <c r="CQ45" i="1" s="1"/>
  <c r="CQ46" i="2" s="1"/>
  <c r="R46" i="1" a="1"/>
  <c r="R46" i="1" s="1"/>
  <c r="J46" i="1" a="1"/>
  <c r="J46" i="1" s="1"/>
  <c r="C46" i="1" a="1"/>
  <c r="C46" i="1" s="1"/>
  <c r="BY45" i="1" a="1"/>
  <c r="BY45" i="1" s="1"/>
  <c r="BV45" i="1" a="1"/>
  <c r="BV45" i="1" s="1"/>
  <c r="BE45" i="1" a="1"/>
  <c r="BE45" i="1" s="1"/>
  <c r="BH45" i="1" a="1"/>
  <c r="BH45" i="1" s="1"/>
  <c r="BI45" i="1" a="1"/>
  <c r="BI45" i="1" s="1"/>
  <c r="CD45" i="1" a="1"/>
  <c r="CD45" i="1" s="1"/>
  <c r="CA45" i="1" a="1"/>
  <c r="CA45" i="1" s="1"/>
  <c r="BZ45" i="1" a="1"/>
  <c r="BZ45" i="1" s="1"/>
  <c r="BB45" i="1" a="1"/>
  <c r="BB45" i="1" s="1"/>
  <c r="BX45" i="1" a="1"/>
  <c r="BX45" i="1" s="1"/>
  <c r="BJ45" i="1" a="1"/>
  <c r="BJ45" i="1" s="1"/>
  <c r="BW45" i="1" a="1"/>
  <c r="BW45" i="1" s="1"/>
  <c r="BP45" i="1" a="1"/>
  <c r="BP45" i="1" s="1"/>
  <c r="BU45" i="1" a="1"/>
  <c r="BU45" i="1" s="1"/>
  <c r="BD45" i="1" a="1"/>
  <c r="BD45" i="1" s="1"/>
  <c r="BS45" i="1" a="1"/>
  <c r="BS45" i="1" s="1"/>
  <c r="BO45" i="1" a="1"/>
  <c r="BO45" i="1" s="1"/>
  <c r="BC45" i="1" a="1"/>
  <c r="BC45" i="1" s="1"/>
  <c r="BR45" i="1" a="1"/>
  <c r="BR45" i="1" s="1"/>
  <c r="BQ45" i="1" a="1"/>
  <c r="BQ45" i="1" s="1"/>
  <c r="BM45" i="1" a="1"/>
  <c r="BM45" i="1" s="1"/>
  <c r="BL45" i="1" a="1"/>
  <c r="BL45" i="1" s="1"/>
  <c r="BG45" i="1" a="1"/>
  <c r="BG45" i="1" s="1"/>
  <c r="BF45" i="1" a="1"/>
  <c r="BF45" i="1" s="1"/>
  <c r="BN45" i="1" a="1"/>
  <c r="BN45" i="1" s="1"/>
  <c r="BT45" i="1" a="1"/>
  <c r="BT45" i="1" s="1"/>
  <c r="BK45" i="1" a="1"/>
  <c r="BK45" i="1" s="1"/>
  <c r="CG45" i="1" a="1"/>
  <c r="CG45" i="1" s="1"/>
  <c r="CF45" i="1" a="1"/>
  <c r="CF45" i="1" s="1"/>
  <c r="CE45" i="1" a="1"/>
  <c r="CE45" i="1" s="1"/>
  <c r="CC45" i="1" a="1"/>
  <c r="CC45" i="1" s="1"/>
  <c r="CB45" i="1" a="1"/>
  <c r="CB45" i="1" s="1"/>
  <c r="P45" i="1" a="1"/>
  <c r="P45" i="1" s="1"/>
  <c r="R45" i="1" a="1"/>
  <c r="R45" i="1" s="1"/>
  <c r="O45" i="1" a="1"/>
  <c r="O45" i="1" s="1"/>
  <c r="G45" i="1" a="1"/>
  <c r="G45" i="1" s="1"/>
  <c r="I45" i="1" a="1"/>
  <c r="I45" i="1" s="1"/>
  <c r="K45" i="1" a="1"/>
  <c r="K45" i="1" s="1"/>
  <c r="U45" i="1" a="1"/>
  <c r="U45" i="1" s="1"/>
  <c r="S45" i="1" a="1"/>
  <c r="S45" i="1" s="1"/>
  <c r="T45" i="1" a="1"/>
  <c r="T45" i="1" s="1"/>
  <c r="Q45" i="1" a="1"/>
  <c r="Q45" i="1" s="1"/>
  <c r="N45" i="1" a="1"/>
  <c r="N45" i="1" s="1"/>
  <c r="J45" i="1" a="1"/>
  <c r="J45" i="1" s="1"/>
  <c r="M45" i="1" a="1"/>
  <c r="M45" i="1" s="1"/>
  <c r="L45" i="1" a="1"/>
  <c r="L45" i="1" s="1"/>
  <c r="E45" i="1" a="1"/>
  <c r="E45" i="1" s="1"/>
  <c r="H45" i="1" a="1"/>
  <c r="H45" i="1" s="1"/>
  <c r="F45" i="1" a="1"/>
  <c r="F45" i="1" s="1"/>
  <c r="CT44" i="1" a="1"/>
  <c r="CT44" i="1" s="1"/>
  <c r="CP44" i="1" a="1"/>
  <c r="CP44" i="1" s="1"/>
  <c r="CP45" i="2" s="1"/>
  <c r="CG44" i="1" a="1"/>
  <c r="CG44" i="1" s="1"/>
  <c r="B45" i="1" a="1"/>
  <c r="B45" i="1" s="1"/>
  <c r="CA44" i="1" a="1"/>
  <c r="CA44" i="1" s="1"/>
  <c r="BZ44" i="1" a="1"/>
  <c r="BZ44" i="1" s="1"/>
  <c r="CQ44" i="1" a="1"/>
  <c r="CQ44" i="1" s="1"/>
  <c r="CQ45" i="2" s="1"/>
  <c r="CK44" i="1" a="1"/>
  <c r="CK44" i="1" s="1"/>
  <c r="CK45" i="2" s="1"/>
  <c r="CS44" i="1" a="1"/>
  <c r="CS44" i="1" s="1"/>
  <c r="CS45" i="2" s="1"/>
  <c r="CH44" i="1" a="1"/>
  <c r="CH44" i="1" s="1"/>
  <c r="CD44" i="1" a="1"/>
  <c r="CD44" i="1" s="1"/>
  <c r="CO44" i="1" a="1"/>
  <c r="CO44" i="1" s="1"/>
  <c r="CO45" i="2" s="1"/>
  <c r="CB44" i="1" a="1"/>
  <c r="CB44" i="1" s="1"/>
  <c r="BV44" i="1" a="1"/>
  <c r="BV44" i="1" s="1"/>
  <c r="BS44" i="1" a="1"/>
  <c r="BS44" i="1" s="1"/>
  <c r="D45" i="1" a="1"/>
  <c r="D45" i="1" s="1"/>
  <c r="C45" i="1" a="1"/>
  <c r="C45" i="1" s="1"/>
  <c r="CU44" i="1" a="1"/>
  <c r="CU44" i="1" s="1"/>
  <c r="CR44" i="1" a="1"/>
  <c r="CR44" i="1" s="1"/>
  <c r="CR45" i="2" s="1"/>
  <c r="CM44" i="1" a="1"/>
  <c r="CM44" i="1" s="1"/>
  <c r="CM45" i="2" s="1"/>
  <c r="BX44" i="1" a="1"/>
  <c r="BX44" i="1" s="1"/>
  <c r="BY44" i="1" a="1"/>
  <c r="BY44" i="1" s="1"/>
  <c r="CJ44" i="1" a="1"/>
  <c r="CJ44" i="1" s="1"/>
  <c r="CJ45" i="2" s="1"/>
  <c r="CE44" i="1" a="1"/>
  <c r="CE44" i="1" s="1"/>
  <c r="CL44" i="1" a="1"/>
  <c r="CL44" i="1" s="1"/>
  <c r="CL45" i="2" s="1"/>
  <c r="BT44" i="1" a="1"/>
  <c r="BT44" i="1" s="1"/>
  <c r="CI44" i="1" a="1"/>
  <c r="CI44" i="1" s="1"/>
  <c r="CF44" i="1" a="1"/>
  <c r="CF44" i="1" s="1"/>
  <c r="BU44" i="1" a="1"/>
  <c r="BU44" i="1" s="1"/>
  <c r="CN44" i="1" a="1"/>
  <c r="CN44" i="1" s="1"/>
  <c r="CN45" i="2" s="1"/>
  <c r="CC44" i="1" a="1"/>
  <c r="CC44" i="1" s="1"/>
  <c r="BW44" i="1" a="1"/>
  <c r="BW44" i="1" s="1"/>
  <c r="AT44" i="1" a="1"/>
  <c r="AT44" i="1" s="1"/>
  <c r="AS44" i="1" a="1"/>
  <c r="AS44" i="1" s="1"/>
  <c r="AO44" i="1" a="1"/>
  <c r="AO44" i="1" s="1"/>
  <c r="BO44" i="1" a="1"/>
  <c r="BO44" i="1" s="1"/>
  <c r="BK44" i="1" a="1"/>
  <c r="BK44" i="1" s="1"/>
  <c r="BJ44" i="1" a="1"/>
  <c r="BJ44" i="1" s="1"/>
  <c r="AZ44" i="1" a="1"/>
  <c r="AZ44" i="1" s="1"/>
  <c r="AP44" i="1" a="1"/>
  <c r="AP44" i="1" s="1"/>
  <c r="BD44" i="1" a="1"/>
  <c r="BD44" i="1" s="1"/>
  <c r="BB44" i="1" a="1"/>
  <c r="BB44" i="1" s="1"/>
  <c r="AW44" i="1" a="1"/>
  <c r="AW44" i="1" s="1"/>
  <c r="AU44" i="1" a="1"/>
  <c r="AU44" i="1" s="1"/>
  <c r="AR44" i="1" a="1"/>
  <c r="AR44" i="1" s="1"/>
  <c r="AN44" i="1" a="1"/>
  <c r="AN44" i="1" s="1"/>
  <c r="BR44" i="1" a="1"/>
  <c r="BR44" i="1" s="1"/>
  <c r="BQ44" i="1" a="1"/>
  <c r="BQ44" i="1" s="1"/>
  <c r="BP44" i="1" a="1"/>
  <c r="BP44" i="1" s="1"/>
  <c r="BN44" i="1" a="1"/>
  <c r="BN44" i="1" s="1"/>
  <c r="BH44" i="1" a="1"/>
  <c r="BH44" i="1" s="1"/>
  <c r="BM44" i="1" a="1"/>
  <c r="BM44" i="1" s="1"/>
  <c r="BL44" i="1" a="1"/>
  <c r="BL44" i="1" s="1"/>
  <c r="BI44" i="1" a="1"/>
  <c r="BI44" i="1" s="1"/>
  <c r="BE44" i="1" a="1"/>
  <c r="BE44" i="1" s="1"/>
  <c r="BG44" i="1" a="1"/>
  <c r="BG44" i="1" s="1"/>
  <c r="BF44" i="1" a="1"/>
  <c r="BF44" i="1" s="1"/>
  <c r="BC44" i="1" a="1"/>
  <c r="BC44" i="1" s="1"/>
  <c r="AX44" i="1" a="1"/>
  <c r="AX44" i="1" s="1"/>
  <c r="BA44" i="1" a="1"/>
  <c r="BA44" i="1" s="1"/>
  <c r="AY44" i="1" a="1"/>
  <c r="AY44" i="1" s="1"/>
  <c r="AQ44" i="1" a="1"/>
  <c r="AQ44" i="1" s="1"/>
  <c r="AM44" i="1" a="1"/>
  <c r="AM44" i="1" s="1"/>
  <c r="AV44" i="1" a="1"/>
  <c r="AV44" i="1" s="1"/>
  <c r="AJ44" i="1" a="1"/>
  <c r="AJ44" i="1" s="1"/>
  <c r="N44" i="1" a="1"/>
  <c r="N44" i="1" s="1"/>
  <c r="AI44" i="1" a="1"/>
  <c r="AI44" i="1" s="1"/>
  <c r="AH44" i="1" a="1"/>
  <c r="AH44" i="1" s="1"/>
  <c r="Q44" i="1" a="1"/>
  <c r="Q44" i="1" s="1"/>
  <c r="AE44" i="1" a="1"/>
  <c r="AE44" i="1" s="1"/>
  <c r="Z44" i="1" a="1"/>
  <c r="Z44" i="1" s="1"/>
  <c r="Y44" i="1" a="1"/>
  <c r="Y44" i="1" s="1"/>
  <c r="R44" i="1" a="1"/>
  <c r="R44" i="1" s="1"/>
  <c r="V44" i="1" a="1"/>
  <c r="V44" i="1" s="1"/>
  <c r="AC44" i="1" a="1"/>
  <c r="AC44" i="1" s="1"/>
  <c r="AB44" i="1" a="1"/>
  <c r="AB44" i="1" s="1"/>
  <c r="H44" i="1" a="1"/>
  <c r="H44" i="1" s="1"/>
  <c r="AA44" i="1" a="1"/>
  <c r="AA44" i="1" s="1"/>
  <c r="X44" i="1" a="1"/>
  <c r="X44" i="1" s="1"/>
  <c r="U44" i="1" a="1"/>
  <c r="U44" i="1" s="1"/>
  <c r="O44" i="1" a="1"/>
  <c r="O44" i="1" s="1"/>
  <c r="G44" i="1" a="1"/>
  <c r="G44" i="1" s="1"/>
  <c r="K44" i="1" a="1"/>
  <c r="K44" i="1" s="1"/>
  <c r="J44" i="1" a="1"/>
  <c r="J44" i="1" s="1"/>
  <c r="T44" i="1" a="1"/>
  <c r="T44" i="1" s="1"/>
  <c r="P44" i="1" a="1"/>
  <c r="P44" i="1" s="1"/>
  <c r="M44" i="1" a="1"/>
  <c r="M44" i="1" s="1"/>
  <c r="I44" i="1" a="1"/>
  <c r="I44" i="1" s="1"/>
  <c r="AL44" i="1" a="1"/>
  <c r="AL44" i="1" s="1"/>
  <c r="AF44" i="1" a="1"/>
  <c r="AF44" i="1" s="1"/>
  <c r="L44" i="1" a="1"/>
  <c r="L44" i="1" s="1"/>
  <c r="S44" i="1" a="1"/>
  <c r="S44" i="1" s="1"/>
  <c r="W44" i="1" a="1"/>
  <c r="W44" i="1" s="1"/>
  <c r="AK44" i="1" a="1"/>
  <c r="AK44" i="1" s="1"/>
  <c r="AG44" i="1" a="1"/>
  <c r="AG44" i="1" s="1"/>
  <c r="AD44" i="1" a="1"/>
  <c r="AD44" i="1" s="1"/>
  <c r="CP43" i="1" a="1"/>
  <c r="CP43" i="1" s="1"/>
  <c r="CP44" i="2" s="1"/>
  <c r="CE43" i="1" a="1"/>
  <c r="CE43" i="1" s="1"/>
  <c r="B44" i="1" a="1"/>
  <c r="B44" i="1" s="1"/>
  <c r="CO43" i="1" a="1"/>
  <c r="CO43" i="1" s="1"/>
  <c r="CO44" i="2" s="1"/>
  <c r="CK43" i="1" a="1"/>
  <c r="CK43" i="1" s="1"/>
  <c r="CK44" i="2" s="1"/>
  <c r="BZ43" i="1" a="1"/>
  <c r="BZ43" i="1" s="1"/>
  <c r="CQ43" i="1" a="1"/>
  <c r="CQ43" i="1" s="1"/>
  <c r="CQ44" i="2" s="1"/>
  <c r="CJ43" i="1" a="1"/>
  <c r="CJ43" i="1" s="1"/>
  <c r="CJ44" i="2" s="1"/>
  <c r="CF43" i="1" a="1"/>
  <c r="CF43" i="1" s="1"/>
  <c r="BY43" i="1" a="1"/>
  <c r="BY43" i="1" s="1"/>
  <c r="CT43" i="1" a="1"/>
  <c r="CT43" i="1" s="1"/>
  <c r="CN43" i="1" a="1"/>
  <c r="CN43" i="1" s="1"/>
  <c r="CN44" i="2" s="1"/>
  <c r="CR43" i="1" a="1"/>
  <c r="CR43" i="1" s="1"/>
  <c r="CR44" i="2" s="1"/>
  <c r="CI43" i="1" a="1"/>
  <c r="CI43" i="1" s="1"/>
  <c r="CG43" i="1" a="1"/>
  <c r="CG43" i="1" s="1"/>
  <c r="BX43" i="1" a="1"/>
  <c r="BX43" i="1" s="1"/>
  <c r="CD43" i="1" a="1"/>
  <c r="CD43" i="1" s="1"/>
  <c r="CH43" i="1" a="1"/>
  <c r="CH43" i="1" s="1"/>
  <c r="CA43" i="1" a="1"/>
  <c r="CA43" i="1" s="1"/>
  <c r="BW43" i="1" a="1"/>
  <c r="BW43" i="1" s="1"/>
  <c r="BV43" i="1" a="1"/>
  <c r="BV43" i="1" s="1"/>
  <c r="CB43" i="1" a="1"/>
  <c r="CB43" i="1" s="1"/>
  <c r="CS43" i="1" a="1"/>
  <c r="CS43" i="1" s="1"/>
  <c r="CS44" i="2" s="1"/>
  <c r="CU43" i="1" a="1"/>
  <c r="CU43" i="1" s="1"/>
  <c r="CC43" i="1" a="1"/>
  <c r="CC43" i="1" s="1"/>
  <c r="CM43" i="1" a="1"/>
  <c r="CM43" i="1" s="1"/>
  <c r="CM44" i="2" s="1"/>
  <c r="BU43" i="1" a="1"/>
  <c r="BU43" i="1" s="1"/>
  <c r="CL43" i="1" a="1"/>
  <c r="CL43" i="1" s="1"/>
  <c r="CL44" i="2" s="1"/>
  <c r="F44" i="1" a="1"/>
  <c r="F44" i="1" s="1"/>
  <c r="E44" i="1" a="1"/>
  <c r="E44" i="1" s="1"/>
  <c r="D44" i="1" a="1"/>
  <c r="D44" i="1" s="1"/>
  <c r="C44" i="1" a="1"/>
  <c r="C44" i="1" s="1"/>
  <c r="AY43" i="1" a="1"/>
  <c r="AY43" i="1" s="1"/>
  <c r="AR43" i="1" a="1"/>
  <c r="AR43" i="1" s="1"/>
  <c r="BD43" i="1" a="1"/>
  <c r="BD43" i="1" s="1"/>
  <c r="AX43" i="1" a="1"/>
  <c r="AX43" i="1" s="1"/>
  <c r="AU43" i="1" a="1"/>
  <c r="AU43" i="1" s="1"/>
  <c r="BI43" i="1" a="1"/>
  <c r="BI43" i="1" s="1"/>
  <c r="BF43" i="1" a="1"/>
  <c r="BF43" i="1" s="1"/>
  <c r="AQ43" i="1" a="1"/>
  <c r="AQ43" i="1" s="1"/>
  <c r="AV43" i="1" a="1"/>
  <c r="AV43" i="1" s="1"/>
  <c r="AW43" i="1" a="1"/>
  <c r="AW43" i="1" s="1"/>
  <c r="BT43" i="1" a="1"/>
  <c r="BT43" i="1" s="1"/>
  <c r="BN43" i="1" a="1"/>
  <c r="BN43" i="1" s="1"/>
  <c r="BB43" i="1" a="1"/>
  <c r="BB43" i="1" s="1"/>
  <c r="BQ43" i="1" a="1"/>
  <c r="BQ43" i="1" s="1"/>
  <c r="BL43" i="1" a="1"/>
  <c r="BL43" i="1" s="1"/>
  <c r="BS43" i="1" a="1"/>
  <c r="BS43" i="1" s="1"/>
  <c r="BR43" i="1" a="1"/>
  <c r="BR43" i="1" s="1"/>
  <c r="AS43" i="1" a="1"/>
  <c r="AS43" i="1" s="1"/>
  <c r="BP43" i="1" a="1"/>
  <c r="BP43" i="1" s="1"/>
  <c r="BO43" i="1" a="1"/>
  <c r="BO43" i="1" s="1"/>
  <c r="BG43" i="1" a="1"/>
  <c r="BG43" i="1" s="1"/>
  <c r="AZ43" i="1" a="1"/>
  <c r="AZ43" i="1" s="1"/>
  <c r="AT43" i="1" a="1"/>
  <c r="AT43" i="1" s="1"/>
  <c r="AP43" i="1" a="1"/>
  <c r="AP43" i="1" s="1"/>
  <c r="BM43" i="1" a="1"/>
  <c r="BM43" i="1" s="1"/>
  <c r="BH43" i="1" a="1"/>
  <c r="BH43" i="1" s="1"/>
  <c r="BK43" i="1" a="1"/>
  <c r="BK43" i="1" s="1"/>
  <c r="BJ43" i="1" a="1"/>
  <c r="BJ43" i="1" s="1"/>
  <c r="AO43" i="1" a="1"/>
  <c r="AO43" i="1" s="1"/>
  <c r="BE43" i="1" a="1"/>
  <c r="BE43" i="1" s="1"/>
  <c r="BC43" i="1" a="1"/>
  <c r="BC43" i="1" s="1"/>
  <c r="BA43" i="1" a="1"/>
  <c r="BA43" i="1" s="1"/>
  <c r="L43" i="1" a="1"/>
  <c r="L43" i="1" s="1"/>
  <c r="I43" i="1" a="1"/>
  <c r="I43" i="1" s="1"/>
  <c r="T43" i="1" a="1"/>
  <c r="T43" i="1" s="1"/>
  <c r="AF43" i="1" a="1"/>
  <c r="AF43" i="1" s="1"/>
  <c r="V43" i="1" a="1"/>
  <c r="V43" i="1" s="1"/>
  <c r="Q43" i="1" a="1"/>
  <c r="Q43" i="1" s="1"/>
  <c r="U43" i="1" a="1"/>
  <c r="U43" i="1" s="1"/>
  <c r="AN43" i="1" a="1"/>
  <c r="AN43" i="1" s="1"/>
  <c r="AM43" i="1" a="1"/>
  <c r="AM43" i="1" s="1"/>
  <c r="AL43" i="1" a="1"/>
  <c r="AL43" i="1" s="1"/>
  <c r="AJ43" i="1" a="1"/>
  <c r="AJ43" i="1" s="1"/>
  <c r="AH43" i="1" a="1"/>
  <c r="AH43" i="1" s="1"/>
  <c r="AB43" i="1" a="1"/>
  <c r="AB43" i="1" s="1"/>
  <c r="P43" i="1" a="1"/>
  <c r="P43" i="1" s="1"/>
  <c r="Y43" i="1" a="1"/>
  <c r="Y43" i="1" s="1"/>
  <c r="AK43" i="1" a="1"/>
  <c r="AK43" i="1" s="1"/>
  <c r="AI43" i="1" a="1"/>
  <c r="AI43" i="1" s="1"/>
  <c r="AE43" i="1" a="1"/>
  <c r="AE43" i="1" s="1"/>
  <c r="N43" i="1" a="1"/>
  <c r="N43" i="1" s="1"/>
  <c r="AD43" i="1" a="1"/>
  <c r="AD43" i="1" s="1"/>
  <c r="R43" i="1" a="1"/>
  <c r="R43" i="1" s="1"/>
  <c r="K43" i="1" a="1"/>
  <c r="K43" i="1" s="1"/>
  <c r="J43" i="1" a="1"/>
  <c r="J43" i="1" s="1"/>
  <c r="AA43" i="1" a="1"/>
  <c r="AA43" i="1" s="1"/>
  <c r="Z43" i="1" a="1"/>
  <c r="Z43" i="1" s="1"/>
  <c r="X43" i="1" a="1"/>
  <c r="X43" i="1" s="1"/>
  <c r="S43" i="1" a="1"/>
  <c r="S43" i="1" s="1"/>
  <c r="O43" i="1" a="1"/>
  <c r="O43" i="1" s="1"/>
  <c r="W43" i="1" a="1"/>
  <c r="W43" i="1" s="1"/>
  <c r="AG43" i="1" a="1"/>
  <c r="AG43" i="1" s="1"/>
  <c r="AC43" i="1" a="1"/>
  <c r="AC43" i="1" s="1"/>
  <c r="M43" i="1" a="1"/>
  <c r="M43" i="1" s="1"/>
  <c r="CT42" i="1" a="1"/>
  <c r="CT42" i="1" s="1"/>
  <c r="D43" i="1" a="1"/>
  <c r="D43" i="1" s="1"/>
  <c r="CU42" i="1" a="1"/>
  <c r="CU42" i="1" s="1"/>
  <c r="CS42" i="1" a="1"/>
  <c r="CS42" i="1" s="1"/>
  <c r="CS43" i="2" s="1"/>
  <c r="CO42" i="1" a="1"/>
  <c r="CO42" i="1" s="1"/>
  <c r="CO43" i="2" s="1"/>
  <c r="BY42" i="1" a="1"/>
  <c r="BY42" i="1" s="1"/>
  <c r="CN42" i="1" a="1"/>
  <c r="CN42" i="1" s="1"/>
  <c r="CN43" i="2" s="1"/>
  <c r="CI42" i="1" a="1"/>
  <c r="CI42" i="1" s="1"/>
  <c r="CB42" i="1" a="1"/>
  <c r="CB42" i="1" s="1"/>
  <c r="BX42" i="1" a="1"/>
  <c r="BX42" i="1" s="1"/>
  <c r="CJ42" i="1" a="1"/>
  <c r="CJ42" i="1" s="1"/>
  <c r="CJ43" i="2" s="1"/>
  <c r="CR42" i="1" a="1"/>
  <c r="CR42" i="1" s="1"/>
  <c r="CR43" i="2" s="1"/>
  <c r="B43" i="1" a="1"/>
  <c r="B43" i="1" s="1"/>
  <c r="CM42" i="1" a="1"/>
  <c r="CM42" i="1" s="1"/>
  <c r="CM43" i="2" s="1"/>
  <c r="CK42" i="1" a="1"/>
  <c r="CK42" i="1" s="1"/>
  <c r="CK43" i="2" s="1"/>
  <c r="BW42" i="1" a="1"/>
  <c r="BW42" i="1" s="1"/>
  <c r="CH42" i="1" a="1"/>
  <c r="CH42" i="1" s="1"/>
  <c r="CC42" i="1" a="1"/>
  <c r="CC42" i="1" s="1"/>
  <c r="BZ42" i="1" a="1"/>
  <c r="BZ42" i="1" s="1"/>
  <c r="C43" i="1" a="1"/>
  <c r="C43" i="1" s="1"/>
  <c r="CL42" i="1" a="1"/>
  <c r="CL42" i="1" s="1"/>
  <c r="CL43" i="2" s="1"/>
  <c r="CF42" i="1" a="1"/>
  <c r="CF42" i="1" s="1"/>
  <c r="CA42" i="1" a="1"/>
  <c r="CA42" i="1" s="1"/>
  <c r="E43" i="1" a="1"/>
  <c r="E43" i="1" s="1"/>
  <c r="CG42" i="1" a="1"/>
  <c r="CG42" i="1" s="1"/>
  <c r="CQ42" i="1" a="1"/>
  <c r="CQ42" i="1" s="1"/>
  <c r="CQ43" i="2" s="1"/>
  <c r="CP42" i="1" a="1"/>
  <c r="CP42" i="1" s="1"/>
  <c r="CP43" i="2" s="1"/>
  <c r="CE42" i="1" a="1"/>
  <c r="CE42" i="1" s="1"/>
  <c r="CD42" i="1" a="1"/>
  <c r="CD42" i="1" s="1"/>
  <c r="H43" i="1" a="1"/>
  <c r="H43" i="1" s="1"/>
  <c r="G43" i="1" a="1"/>
  <c r="G43" i="1" s="1"/>
  <c r="F43" i="1" a="1"/>
  <c r="F43" i="1" s="1"/>
  <c r="BR42" i="1" a="1"/>
  <c r="BR42" i="1" s="1"/>
  <c r="BJ42" i="1" a="1"/>
  <c r="BJ42" i="1" s="1"/>
  <c r="BO42" i="1" a="1"/>
  <c r="BO42" i="1" s="1"/>
  <c r="BN42" i="1" a="1"/>
  <c r="BN42" i="1" s="1"/>
  <c r="BI42" i="1" a="1"/>
  <c r="BI42" i="1" s="1"/>
  <c r="BK42" i="1" a="1"/>
  <c r="BK42" i="1" s="1"/>
  <c r="BA42" i="1" a="1"/>
  <c r="BA42" i="1" s="1"/>
  <c r="AT42" i="1" a="1"/>
  <c r="AT42" i="1" s="1"/>
  <c r="BQ42" i="1" a="1"/>
  <c r="BQ42" i="1" s="1"/>
  <c r="AS42" i="1" a="1"/>
  <c r="AS42" i="1" s="1"/>
  <c r="AR42" i="1" a="1"/>
  <c r="AR42" i="1" s="1"/>
  <c r="AU42" i="1" a="1"/>
  <c r="AU42" i="1" s="1"/>
  <c r="BG42" i="1" a="1"/>
  <c r="BG42" i="1" s="1"/>
  <c r="AQ42" i="1" a="1"/>
  <c r="AQ42" i="1" s="1"/>
  <c r="BP42" i="1" a="1"/>
  <c r="BP42" i="1" s="1"/>
  <c r="AZ42" i="1" a="1"/>
  <c r="AZ42" i="1" s="1"/>
  <c r="BE42" i="1" a="1"/>
  <c r="BE42" i="1" s="1"/>
  <c r="BC42" i="1" a="1"/>
  <c r="BC42" i="1" s="1"/>
  <c r="AW42" i="1" a="1"/>
  <c r="AW42" i="1" s="1"/>
  <c r="BL42" i="1" a="1"/>
  <c r="BL42" i="1" s="1"/>
  <c r="BB42" i="1" a="1"/>
  <c r="BB42" i="1" s="1"/>
  <c r="AV42" i="1" a="1"/>
  <c r="AV42" i="1" s="1"/>
  <c r="BV42" i="1" a="1"/>
  <c r="BV42" i="1" s="1"/>
  <c r="BU42" i="1" a="1"/>
  <c r="BU42" i="1" s="1"/>
  <c r="BT42" i="1" a="1"/>
  <c r="BT42" i="1" s="1"/>
  <c r="BM42" i="1" a="1"/>
  <c r="BM42" i="1" s="1"/>
  <c r="BS42" i="1" a="1"/>
  <c r="BS42" i="1" s="1"/>
  <c r="AY42" i="1" a="1"/>
  <c r="AY42" i="1" s="1"/>
  <c r="BH42" i="1" a="1"/>
  <c r="BH42" i="1" s="1"/>
  <c r="BF42" i="1" a="1"/>
  <c r="BF42" i="1" s="1"/>
  <c r="AX42" i="1" a="1"/>
  <c r="AX42" i="1" s="1"/>
  <c r="BD42" i="1" a="1"/>
  <c r="BD42" i="1" s="1"/>
  <c r="X42" i="1" a="1"/>
  <c r="X42" i="1" s="1"/>
  <c r="U42" i="1" a="1"/>
  <c r="U42" i="1" s="1"/>
  <c r="T42" i="1" a="1"/>
  <c r="T42" i="1" s="1"/>
  <c r="AE42" i="1" a="1"/>
  <c r="AE42" i="1" s="1"/>
  <c r="P42" i="1" a="1"/>
  <c r="P42" i="1" s="1"/>
  <c r="O42" i="1" a="1"/>
  <c r="O42" i="1" s="1"/>
  <c r="N42" i="1" a="1"/>
  <c r="N42" i="1" s="1"/>
  <c r="K42" i="1" a="1"/>
  <c r="K42" i="1" s="1"/>
  <c r="Y42" i="1" a="1"/>
  <c r="Y42" i="1" s="1"/>
  <c r="AD42" i="1" a="1"/>
  <c r="AD42" i="1" s="1"/>
  <c r="AK42" i="1" a="1"/>
  <c r="AK42" i="1" s="1"/>
  <c r="AH42" i="1" a="1"/>
  <c r="AH42" i="1" s="1"/>
  <c r="S42" i="1" a="1"/>
  <c r="S42" i="1" s="1"/>
  <c r="V42" i="1" a="1"/>
  <c r="V42" i="1" s="1"/>
  <c r="Q42" i="1" a="1"/>
  <c r="Q42" i="1" s="1"/>
  <c r="AC42" i="1" a="1"/>
  <c r="AC42" i="1" s="1"/>
  <c r="AP42" i="1" a="1"/>
  <c r="AP42" i="1" s="1"/>
  <c r="AJ42" i="1" a="1"/>
  <c r="AJ42" i="1" s="1"/>
  <c r="W42" i="1" a="1"/>
  <c r="W42" i="1" s="1"/>
  <c r="AB42" i="1" a="1"/>
  <c r="AB42" i="1" s="1"/>
  <c r="AA42" i="1" a="1"/>
  <c r="AA42" i="1" s="1"/>
  <c r="L42" i="1" a="1"/>
  <c r="L42" i="1" s="1"/>
  <c r="AI42" i="1" a="1"/>
  <c r="AI42" i="1" s="1"/>
  <c r="AM42" i="1" a="1"/>
  <c r="AM42" i="1" s="1"/>
  <c r="R42" i="1" a="1"/>
  <c r="R42" i="1" s="1"/>
  <c r="M42" i="1" a="1"/>
  <c r="M42" i="1" s="1"/>
  <c r="Z42" i="1" a="1"/>
  <c r="Z42" i="1" s="1"/>
  <c r="AO42" i="1" a="1"/>
  <c r="AO42" i="1" s="1"/>
  <c r="AN42" i="1" a="1"/>
  <c r="AN42" i="1" s="1"/>
  <c r="AL42" i="1" a="1"/>
  <c r="AL42" i="1" s="1"/>
  <c r="AG42" i="1" a="1"/>
  <c r="AG42" i="1" s="1"/>
  <c r="AF42" i="1" a="1"/>
  <c r="AF42" i="1" s="1"/>
  <c r="CA41" i="1" a="1"/>
  <c r="CA41" i="1" s="1"/>
  <c r="I42" i="1" a="1"/>
  <c r="I42" i="1" s="1"/>
  <c r="CE41" i="1" a="1"/>
  <c r="CE41" i="1" s="1"/>
  <c r="CH41" i="1" a="1"/>
  <c r="CH41" i="1" s="1"/>
  <c r="CI41" i="1" a="1"/>
  <c r="CI41" i="1" s="1"/>
  <c r="G42" i="1" a="1"/>
  <c r="G42" i="1" s="1"/>
  <c r="CU41" i="1" a="1"/>
  <c r="CU41" i="1" s="1"/>
  <c r="BZ41" i="1" a="1"/>
  <c r="BZ41" i="1" s="1"/>
  <c r="BY41" i="1" a="1"/>
  <c r="BY41" i="1" s="1"/>
  <c r="E42" i="1" a="1"/>
  <c r="E42" i="1" s="1"/>
  <c r="CJ41" i="1" a="1"/>
  <c r="CJ41" i="1" s="1"/>
  <c r="CJ42" i="2" s="1"/>
  <c r="CO41" i="1" a="1"/>
  <c r="CO41" i="1" s="1"/>
  <c r="CO42" i="2" s="1"/>
  <c r="C42" i="1" a="1"/>
  <c r="C42" i="1" s="1"/>
  <c r="CT41" i="1" a="1"/>
  <c r="CT41" i="1" s="1"/>
  <c r="CD41" i="1" a="1"/>
  <c r="CD41" i="1" s="1"/>
  <c r="CB41" i="1" a="1"/>
  <c r="CB41" i="1" s="1"/>
  <c r="B42" i="1" a="1"/>
  <c r="B42" i="1" s="1"/>
  <c r="CC41" i="1" a="1"/>
  <c r="CC41" i="1" s="1"/>
  <c r="CQ41" i="1" a="1"/>
  <c r="CQ41" i="1" s="1"/>
  <c r="CQ42" i="2" s="1"/>
  <c r="CP41" i="1" a="1"/>
  <c r="CP41" i="1" s="1"/>
  <c r="CP42" i="2" s="1"/>
  <c r="CM41" i="1" a="1"/>
  <c r="CM41" i="1" s="1"/>
  <c r="CM42" i="2" s="1"/>
  <c r="CL41" i="1" a="1"/>
  <c r="CL41" i="1" s="1"/>
  <c r="CL42" i="2" s="1"/>
  <c r="CG41" i="1" a="1"/>
  <c r="CG41" i="1" s="1"/>
  <c r="CF41" i="1" a="1"/>
  <c r="CF41" i="1" s="1"/>
  <c r="CN41" i="1" a="1"/>
  <c r="CN41" i="1" s="1"/>
  <c r="CN42" i="2" s="1"/>
  <c r="J42" i="1" a="1"/>
  <c r="J42" i="1" s="1"/>
  <c r="CK41" i="1" a="1"/>
  <c r="CK41" i="1" s="1"/>
  <c r="CK42" i="2" s="1"/>
  <c r="CS41" i="1" a="1"/>
  <c r="CS41" i="1" s="1"/>
  <c r="CS42" i="2" s="1"/>
  <c r="H42" i="1" a="1"/>
  <c r="H42" i="1" s="1"/>
  <c r="F42" i="1" a="1"/>
  <c r="F42" i="1" s="1"/>
  <c r="CR41" i="1" a="1"/>
  <c r="CR41" i="1" s="1"/>
  <c r="CR42" i="2" s="1"/>
  <c r="D42" i="1" a="1"/>
  <c r="D42" i="1" s="1"/>
  <c r="AT41" i="1" a="1"/>
  <c r="AT41" i="1" s="1"/>
  <c r="BL41" i="1" a="1"/>
  <c r="BL41" i="1" s="1"/>
  <c r="BK41" i="1" a="1"/>
  <c r="BK41" i="1" s="1"/>
  <c r="BO41" i="1" a="1"/>
  <c r="BO41" i="1" s="1"/>
  <c r="BX41" i="1" a="1"/>
  <c r="BX41" i="1" s="1"/>
  <c r="BW41" i="1" a="1"/>
  <c r="BW41" i="1" s="1"/>
  <c r="BV41" i="1" a="1"/>
  <c r="BV41" i="1" s="1"/>
  <c r="BG41" i="1" a="1"/>
  <c r="BG41" i="1" s="1"/>
  <c r="BS41" i="1" a="1"/>
  <c r="BS41" i="1" s="1"/>
  <c r="BM41" i="1" a="1"/>
  <c r="BM41" i="1" s="1"/>
  <c r="BJ41" i="1" a="1"/>
  <c r="BJ41" i="1" s="1"/>
  <c r="AV41" i="1" a="1"/>
  <c r="AV41" i="1" s="1"/>
  <c r="BT41" i="1" a="1"/>
  <c r="BT41" i="1" s="1"/>
  <c r="BR41" i="1" a="1"/>
  <c r="BR41" i="1" s="1"/>
  <c r="BQ41" i="1" a="1"/>
  <c r="BQ41" i="1" s="1"/>
  <c r="BP41" i="1" a="1"/>
  <c r="BP41" i="1" s="1"/>
  <c r="BC41" i="1" a="1"/>
  <c r="BC41" i="1" s="1"/>
  <c r="BI41" i="1" a="1"/>
  <c r="BI41" i="1" s="1"/>
  <c r="BH41" i="1" a="1"/>
  <c r="BH41" i="1" s="1"/>
  <c r="BD41" i="1" a="1"/>
  <c r="BD41" i="1" s="1"/>
  <c r="BB41" i="1" a="1"/>
  <c r="BB41" i="1" s="1"/>
  <c r="AZ41" i="1" a="1"/>
  <c r="AZ41" i="1" s="1"/>
  <c r="AW41" i="1" a="1"/>
  <c r="AW41" i="1" s="1"/>
  <c r="BF41" i="1" a="1"/>
  <c r="BF41" i="1" s="1"/>
  <c r="AU41" i="1" a="1"/>
  <c r="AU41" i="1" s="1"/>
  <c r="BE41" i="1" a="1"/>
  <c r="BE41" i="1" s="1"/>
  <c r="AS41" i="1" a="1"/>
  <c r="AS41" i="1" s="1"/>
  <c r="BA41" i="1" a="1"/>
  <c r="BA41" i="1" s="1"/>
  <c r="AY41" i="1" a="1"/>
  <c r="AY41" i="1" s="1"/>
  <c r="AX41" i="1" a="1"/>
  <c r="AX41" i="1" s="1"/>
  <c r="BU41" i="1" a="1"/>
  <c r="BU41" i="1" s="1"/>
  <c r="BN41" i="1" a="1"/>
  <c r="BN41" i="1" s="1"/>
  <c r="R41" i="1" a="1"/>
  <c r="R41" i="1" s="1"/>
  <c r="M41" i="1" a="1"/>
  <c r="M41" i="1" s="1"/>
  <c r="W41" i="1" a="1"/>
  <c r="W41" i="1" s="1"/>
  <c r="AL41" i="1" a="1"/>
  <c r="AL41" i="1" s="1"/>
  <c r="AM41" i="1" a="1"/>
  <c r="AM41" i="1" s="1"/>
  <c r="AN41" i="1" a="1"/>
  <c r="AN41" i="1" s="1"/>
  <c r="AD41" i="1" a="1"/>
  <c r="AD41" i="1" s="1"/>
  <c r="Q41" i="1" a="1"/>
  <c r="Q41" i="1" s="1"/>
  <c r="AC41" i="1" a="1"/>
  <c r="AC41" i="1" s="1"/>
  <c r="AH41" i="1" a="1"/>
  <c r="AH41" i="1" s="1"/>
  <c r="V41" i="1" a="1"/>
  <c r="V41" i="1" s="1"/>
  <c r="T41" i="1" a="1"/>
  <c r="T41" i="1" s="1"/>
  <c r="N41" i="1" a="1"/>
  <c r="N41" i="1" s="1"/>
  <c r="S41" i="1" a="1"/>
  <c r="S41" i="1" s="1"/>
  <c r="AB41" i="1" a="1"/>
  <c r="AB41" i="1" s="1"/>
  <c r="AF41" i="1" a="1"/>
  <c r="AF41" i="1" s="1"/>
  <c r="AR41" i="1" a="1"/>
  <c r="AR41" i="1" s="1"/>
  <c r="AG41" i="1" a="1"/>
  <c r="AG41" i="1" s="1"/>
  <c r="AQ41" i="1" a="1"/>
  <c r="AQ41" i="1" s="1"/>
  <c r="AP41" i="1" a="1"/>
  <c r="AP41" i="1" s="1"/>
  <c r="AO41" i="1" a="1"/>
  <c r="AO41" i="1" s="1"/>
  <c r="AK41" i="1" a="1"/>
  <c r="AK41" i="1" s="1"/>
  <c r="AJ41" i="1" a="1"/>
  <c r="AJ41" i="1" s="1"/>
  <c r="AA41" i="1" a="1"/>
  <c r="AA41" i="1" s="1"/>
  <c r="AI41" i="1" a="1"/>
  <c r="AI41" i="1" s="1"/>
  <c r="Z41" i="1" a="1"/>
  <c r="Z41" i="1" s="1"/>
  <c r="O41" i="1" a="1"/>
  <c r="O41" i="1" s="1"/>
  <c r="AE41" i="1" a="1"/>
  <c r="AE41" i="1" s="1"/>
  <c r="Y41" i="1" a="1"/>
  <c r="Y41" i="1" s="1"/>
  <c r="X41" i="1" a="1"/>
  <c r="X41" i="1" s="1"/>
  <c r="U41" i="1" a="1"/>
  <c r="U41" i="1" s="1"/>
  <c r="P41" i="1" a="1"/>
  <c r="P41" i="1" s="1"/>
  <c r="CU40" i="1" a="1"/>
  <c r="CU40" i="1" s="1"/>
  <c r="CA40" i="1" a="1"/>
  <c r="CA40" i="1" s="1"/>
  <c r="F41" i="1" a="1"/>
  <c r="F41" i="1" s="1"/>
  <c r="L41" i="1" a="1"/>
  <c r="L41" i="1" s="1"/>
  <c r="CR40" i="1" a="1"/>
  <c r="CR40" i="1" s="1"/>
  <c r="CR41" i="2" s="1"/>
  <c r="B41" i="1" a="1"/>
  <c r="B41" i="1" s="1"/>
  <c r="CT40" i="1" a="1"/>
  <c r="CT40" i="1" s="1"/>
  <c r="CJ40" i="1" a="1"/>
  <c r="CJ40" i="1" s="1"/>
  <c r="CJ41" i="2" s="1"/>
  <c r="CK40" i="1" a="1"/>
  <c r="CK40" i="1" s="1"/>
  <c r="CK41" i="2" s="1"/>
  <c r="CG40" i="1" a="1"/>
  <c r="CG40" i="1" s="1"/>
  <c r="I41" i="1" a="1"/>
  <c r="I41" i="1" s="1"/>
  <c r="E41" i="1" a="1"/>
  <c r="E41" i="1" s="1"/>
  <c r="C41" i="1" a="1"/>
  <c r="C41" i="1" s="1"/>
  <c r="CS40" i="1" a="1"/>
  <c r="CS40" i="1" s="1"/>
  <c r="CS41" i="2" s="1"/>
  <c r="CN40" i="1" a="1"/>
  <c r="CN40" i="1" s="1"/>
  <c r="CN41" i="2" s="1"/>
  <c r="K41" i="1" a="1"/>
  <c r="K41" i="1" s="1"/>
  <c r="CP40" i="1" a="1"/>
  <c r="CP40" i="1" s="1"/>
  <c r="CP41" i="2" s="1"/>
  <c r="CM40" i="1" a="1"/>
  <c r="CM40" i="1" s="1"/>
  <c r="CM41" i="2" s="1"/>
  <c r="CC40" i="1" a="1"/>
  <c r="CC40" i="1" s="1"/>
  <c r="CL40" i="1" a="1"/>
  <c r="CL40" i="1" s="1"/>
  <c r="CL41" i="2" s="1"/>
  <c r="CF40" i="1" a="1"/>
  <c r="CF40" i="1" s="1"/>
  <c r="CI40" i="1" a="1"/>
  <c r="CI40" i="1" s="1"/>
  <c r="CE40" i="1" a="1"/>
  <c r="CE40" i="1" s="1"/>
  <c r="J41" i="1" a="1"/>
  <c r="J41" i="1" s="1"/>
  <c r="H41" i="1" a="1"/>
  <c r="H41" i="1" s="1"/>
  <c r="G41" i="1" a="1"/>
  <c r="G41" i="1" s="1"/>
  <c r="CQ40" i="1" a="1"/>
  <c r="CQ40" i="1" s="1"/>
  <c r="CQ41" i="2" s="1"/>
  <c r="CD40" i="1" a="1"/>
  <c r="CD40" i="1" s="1"/>
  <c r="CH40" i="1" a="1"/>
  <c r="CH40" i="1" s="1"/>
  <c r="D41" i="1" a="1"/>
  <c r="D41" i="1" s="1"/>
  <c r="CO40" i="1" a="1"/>
  <c r="CO40" i="1" s="1"/>
  <c r="CO41" i="2" s="1"/>
  <c r="CB40" i="1" a="1"/>
  <c r="CB40" i="1" s="1"/>
  <c r="AY40" i="1" a="1"/>
  <c r="AY40" i="1" s="1"/>
  <c r="BQ40" i="1" a="1"/>
  <c r="BQ40" i="1" s="1"/>
  <c r="BV40" i="1" a="1"/>
  <c r="BV40" i="1" s="1"/>
  <c r="BU40" i="1" a="1"/>
  <c r="BU40" i="1" s="1"/>
  <c r="BT40" i="1" a="1"/>
  <c r="BT40" i="1" s="1"/>
  <c r="BS40" i="1" a="1"/>
  <c r="BS40" i="1" s="1"/>
  <c r="BR40" i="1" a="1"/>
  <c r="BR40" i="1" s="1"/>
  <c r="BK40" i="1" a="1"/>
  <c r="BK40" i="1" s="1"/>
  <c r="BJ40" i="1" a="1"/>
  <c r="BJ40" i="1" s="1"/>
  <c r="AZ40" i="1" a="1"/>
  <c r="AZ40" i="1" s="1"/>
  <c r="BH40" i="1" a="1"/>
  <c r="BH40" i="1" s="1"/>
  <c r="AW40" i="1" a="1"/>
  <c r="AW40" i="1" s="1"/>
  <c r="BI40" i="1" a="1"/>
  <c r="BI40" i="1" s="1"/>
  <c r="BA40" i="1" a="1"/>
  <c r="BA40" i="1" s="1"/>
  <c r="BG40" i="1" a="1"/>
  <c r="BG40" i="1" s="1"/>
  <c r="BF40" i="1" a="1"/>
  <c r="BF40" i="1" s="1"/>
  <c r="BE40" i="1" a="1"/>
  <c r="BE40" i="1" s="1"/>
  <c r="AX40" i="1" a="1"/>
  <c r="AX40" i="1" s="1"/>
  <c r="BN40" i="1" a="1"/>
  <c r="BN40" i="1" s="1"/>
  <c r="BM40" i="1" a="1"/>
  <c r="BM40" i="1" s="1"/>
  <c r="BP40" i="1" a="1"/>
  <c r="BP40" i="1" s="1"/>
  <c r="BC40" i="1" a="1"/>
  <c r="BC40" i="1" s="1"/>
  <c r="BB40" i="1" a="1"/>
  <c r="BB40" i="1" s="1"/>
  <c r="BL40" i="1" a="1"/>
  <c r="BL40" i="1" s="1"/>
  <c r="BO40" i="1" a="1"/>
  <c r="BO40" i="1" s="1"/>
  <c r="BD40" i="1" a="1"/>
  <c r="BD40" i="1" s="1"/>
  <c r="AV40" i="1" a="1"/>
  <c r="AV40" i="1" s="1"/>
  <c r="AU40" i="1" a="1"/>
  <c r="AU40" i="1" s="1"/>
  <c r="BZ40" i="1" a="1"/>
  <c r="BZ40" i="1" s="1"/>
  <c r="BY40" i="1" a="1"/>
  <c r="BY40" i="1" s="1"/>
  <c r="BX40" i="1" a="1"/>
  <c r="BX40" i="1" s="1"/>
  <c r="BW40" i="1" a="1"/>
  <c r="BW40" i="1" s="1"/>
  <c r="AJ40" i="1" a="1"/>
  <c r="AJ40" i="1" s="1"/>
  <c r="AQ40" i="1" a="1"/>
  <c r="AQ40" i="1" s="1"/>
  <c r="AP40" i="1" a="1"/>
  <c r="AP40" i="1" s="1"/>
  <c r="AN40" i="1" a="1"/>
  <c r="AN40" i="1" s="1"/>
  <c r="AE40" i="1" a="1"/>
  <c r="AE40" i="1" s="1"/>
  <c r="O40" i="1" a="1"/>
  <c r="O40" i="1" s="1"/>
  <c r="AK40" i="1" a="1"/>
  <c r="AK40" i="1" s="1"/>
  <c r="AD40" i="1" a="1"/>
  <c r="AD40" i="1" s="1"/>
  <c r="Y40" i="1" a="1"/>
  <c r="Y40" i="1" s="1"/>
  <c r="R40" i="1" a="1"/>
  <c r="R40" i="1" s="1"/>
  <c r="Z40" i="1" a="1"/>
  <c r="Z40" i="1" s="1"/>
  <c r="AH40" i="1" a="1"/>
  <c r="AH40" i="1" s="1"/>
  <c r="AL40" i="1" a="1"/>
  <c r="AL40" i="1" s="1"/>
  <c r="AI40" i="1" a="1"/>
  <c r="AI40" i="1" s="1"/>
  <c r="AC40" i="1" a="1"/>
  <c r="AC40" i="1" s="1"/>
  <c r="AA40" i="1" a="1"/>
  <c r="AA40" i="1" s="1"/>
  <c r="X40" i="1" a="1"/>
  <c r="X40" i="1" s="1"/>
  <c r="S40" i="1" a="1"/>
  <c r="S40" i="1" s="1"/>
  <c r="P40" i="1" a="1"/>
  <c r="P40" i="1" s="1"/>
  <c r="AM40" i="1" a="1"/>
  <c r="AM40" i="1" s="1"/>
  <c r="AB40" i="1" a="1"/>
  <c r="AB40" i="1" s="1"/>
  <c r="V40" i="1" a="1"/>
  <c r="V40" i="1" s="1"/>
  <c r="Q40" i="1" a="1"/>
  <c r="Q40" i="1" s="1"/>
  <c r="AO40" i="1" a="1"/>
  <c r="AO40" i="1" s="1"/>
  <c r="W40" i="1" a="1"/>
  <c r="W40" i="1" s="1"/>
  <c r="AG40" i="1" a="1"/>
  <c r="AG40" i="1" s="1"/>
  <c r="AF40" i="1" a="1"/>
  <c r="AF40" i="1" s="1"/>
  <c r="U40" i="1" a="1"/>
  <c r="U40" i="1" s="1"/>
  <c r="T40" i="1" a="1"/>
  <c r="T40" i="1" s="1"/>
  <c r="AT40" i="1" a="1"/>
  <c r="AT40" i="1" s="1"/>
  <c r="AS40" i="1" a="1"/>
  <c r="AS40" i="1" s="1"/>
  <c r="AR40" i="1" a="1"/>
  <c r="AR40" i="1" s="1"/>
  <c r="M40" i="1" a="1"/>
  <c r="M40" i="1" s="1"/>
  <c r="L40" i="1" a="1"/>
  <c r="L40" i="1" s="1"/>
  <c r="CU39" i="1" a="1"/>
  <c r="CU39" i="1" s="1"/>
  <c r="CO39" i="1" a="1"/>
  <c r="CO39" i="1" s="1"/>
  <c r="CO40" i="2" s="1"/>
  <c r="CN39" i="1" a="1"/>
  <c r="CN39" i="1" s="1"/>
  <c r="CN40" i="2" s="1"/>
  <c r="CD39" i="1" a="1"/>
  <c r="CD39" i="1" s="1"/>
  <c r="CC39" i="1" a="1"/>
  <c r="CC39" i="1" s="1"/>
  <c r="E40" i="1" a="1"/>
  <c r="E40" i="1" s="1"/>
  <c r="I40" i="1" a="1"/>
  <c r="I40" i="1" s="1"/>
  <c r="B40" i="1" a="1"/>
  <c r="B40" i="1" s="1"/>
  <c r="CR39" i="1" a="1"/>
  <c r="CR39" i="1" s="1"/>
  <c r="CR40" i="2" s="1"/>
  <c r="H40" i="1" a="1"/>
  <c r="H40" i="1" s="1"/>
  <c r="CP39" i="1" a="1"/>
  <c r="CP39" i="1" s="1"/>
  <c r="CP40" i="2" s="1"/>
  <c r="CJ39" i="1" a="1"/>
  <c r="CJ39" i="1" s="1"/>
  <c r="CJ40" i="2" s="1"/>
  <c r="CG39" i="1" a="1"/>
  <c r="CG39" i="1" s="1"/>
  <c r="K40" i="1" a="1"/>
  <c r="K40" i="1" s="1"/>
  <c r="J40" i="1" a="1"/>
  <c r="J40" i="1" s="1"/>
  <c r="G40" i="1" a="1"/>
  <c r="G40" i="1" s="1"/>
  <c r="F40" i="1" a="1"/>
  <c r="F40" i="1" s="1"/>
  <c r="D40" i="1" a="1"/>
  <c r="D40" i="1" s="1"/>
  <c r="CL39" i="1" a="1"/>
  <c r="CL39" i="1" s="1"/>
  <c r="CL40" i="2" s="1"/>
  <c r="CM39" i="1" a="1"/>
  <c r="CM39" i="1" s="1"/>
  <c r="CM40" i="2" s="1"/>
  <c r="C40" i="1" a="1"/>
  <c r="C40" i="1" s="1"/>
  <c r="CS39" i="1" a="1"/>
  <c r="CS39" i="1" s="1"/>
  <c r="CS40" i="2" s="1"/>
  <c r="CH39" i="1" a="1"/>
  <c r="CH39" i="1" s="1"/>
  <c r="CF39" i="1" a="1"/>
  <c r="CF39" i="1" s="1"/>
  <c r="CT39" i="1" a="1"/>
  <c r="CT39" i="1" s="1"/>
  <c r="CI39" i="1" a="1"/>
  <c r="CI39" i="1" s="1"/>
  <c r="CE39" i="1" a="1"/>
  <c r="CE39" i="1" s="1"/>
  <c r="N40" i="1" a="1"/>
  <c r="N40" i="1" s="1"/>
  <c r="CQ39" i="1" a="1"/>
  <c r="CQ39" i="1" s="1"/>
  <c r="CQ40" i="2" s="1"/>
  <c r="CK39" i="1" a="1"/>
  <c r="CK39" i="1" s="1"/>
  <c r="CK40" i="2" s="1"/>
  <c r="BC39" i="1" a="1"/>
  <c r="BC39" i="1" s="1"/>
  <c r="AX39" i="1" a="1"/>
  <c r="AX39" i="1" s="1"/>
  <c r="BY39" i="1" a="1"/>
  <c r="BY39" i="1" s="1"/>
  <c r="BI39" i="1" a="1"/>
  <c r="BI39" i="1" s="1"/>
  <c r="BH39" i="1" a="1"/>
  <c r="BH39" i="1" s="1"/>
  <c r="BG39" i="1" a="1"/>
  <c r="BG39" i="1" s="1"/>
  <c r="BX39" i="1" a="1"/>
  <c r="BX39" i="1" s="1"/>
  <c r="BB39" i="1" a="1"/>
  <c r="BB39" i="1" s="1"/>
  <c r="BP39" i="1" a="1"/>
  <c r="BP39" i="1" s="1"/>
  <c r="BO39" i="1" a="1"/>
  <c r="BO39" i="1" s="1"/>
  <c r="BL39" i="1" a="1"/>
  <c r="BL39" i="1" s="1"/>
  <c r="BD39" i="1" a="1"/>
  <c r="BD39" i="1" s="1"/>
  <c r="AY39" i="1" a="1"/>
  <c r="AY39" i="1" s="1"/>
  <c r="AW39" i="1" a="1"/>
  <c r="AW39" i="1" s="1"/>
  <c r="BK39" i="1" a="1"/>
  <c r="BK39" i="1" s="1"/>
  <c r="CB39" i="1" a="1"/>
  <c r="CB39" i="1" s="1"/>
  <c r="BF39" i="1" a="1"/>
  <c r="BF39" i="1" s="1"/>
  <c r="BJ39" i="1" a="1"/>
  <c r="BJ39" i="1" s="1"/>
  <c r="BV39" i="1" a="1"/>
  <c r="BV39" i="1" s="1"/>
  <c r="BZ39" i="1" a="1"/>
  <c r="BZ39" i="1" s="1"/>
  <c r="BS39" i="1" a="1"/>
  <c r="BS39" i="1" s="1"/>
  <c r="BR39" i="1" a="1"/>
  <c r="BR39" i="1" s="1"/>
  <c r="BM39" i="1" a="1"/>
  <c r="BM39" i="1" s="1"/>
  <c r="CA39" i="1" a="1"/>
  <c r="CA39" i="1" s="1"/>
  <c r="BW39" i="1" a="1"/>
  <c r="BW39" i="1" s="1"/>
  <c r="BU39" i="1" a="1"/>
  <c r="BU39" i="1" s="1"/>
  <c r="AZ39" i="1" a="1"/>
  <c r="AZ39" i="1" s="1"/>
  <c r="BE39" i="1" a="1"/>
  <c r="BE39" i="1" s="1"/>
  <c r="BN39" i="1" a="1"/>
  <c r="BN39" i="1" s="1"/>
  <c r="BT39" i="1" a="1"/>
  <c r="BT39" i="1" s="1"/>
  <c r="BQ39" i="1" a="1"/>
  <c r="BQ39" i="1" s="1"/>
  <c r="BA39" i="1" a="1"/>
  <c r="BA39" i="1" s="1"/>
  <c r="AT39" i="1" a="1"/>
  <c r="AT39" i="1" s="1"/>
  <c r="AL39" i="1" a="1"/>
  <c r="AL39" i="1" s="1"/>
  <c r="AQ39" i="1" a="1"/>
  <c r="AQ39" i="1" s="1"/>
  <c r="AI39" i="1" a="1"/>
  <c r="AI39" i="1" s="1"/>
  <c r="AF39" i="1" a="1"/>
  <c r="AF39" i="1" s="1"/>
  <c r="AM39" i="1" a="1"/>
  <c r="AM39" i="1" s="1"/>
  <c r="AK39" i="1" a="1"/>
  <c r="AK39" i="1" s="1"/>
  <c r="X39" i="1" a="1"/>
  <c r="X39" i="1" s="1"/>
  <c r="Y39" i="1" a="1"/>
  <c r="Y39" i="1" s="1"/>
  <c r="U39" i="1" a="1"/>
  <c r="U39" i="1" s="1"/>
  <c r="AP39" i="1" a="1"/>
  <c r="AP39" i="1" s="1"/>
  <c r="AN39" i="1" a="1"/>
  <c r="AN39" i="1" s="1"/>
  <c r="AJ39" i="1" a="1"/>
  <c r="AJ39" i="1" s="1"/>
  <c r="AB39" i="1" a="1"/>
  <c r="AB39" i="1" s="1"/>
  <c r="Q39" i="1" a="1"/>
  <c r="Q39" i="1" s="1"/>
  <c r="AV39" i="1" a="1"/>
  <c r="AV39" i="1" s="1"/>
  <c r="AG39" i="1" a="1"/>
  <c r="AG39" i="1" s="1"/>
  <c r="AD39" i="1" a="1"/>
  <c r="AD39" i="1" s="1"/>
  <c r="AA39" i="1" a="1"/>
  <c r="AA39" i="1" s="1"/>
  <c r="Z39" i="1" a="1"/>
  <c r="Z39" i="1" s="1"/>
  <c r="T39" i="1" a="1"/>
  <c r="T39" i="1" s="1"/>
  <c r="W39" i="1" a="1"/>
  <c r="W39" i="1" s="1"/>
  <c r="S39" i="1" a="1"/>
  <c r="S39" i="1" s="1"/>
  <c r="AU39" i="1" a="1"/>
  <c r="AU39" i="1" s="1"/>
  <c r="AS39" i="1" a="1"/>
  <c r="AS39" i="1" s="1"/>
  <c r="AH39" i="1" a="1"/>
  <c r="AH39" i="1" s="1"/>
  <c r="AE39" i="1" a="1"/>
  <c r="AE39" i="1" s="1"/>
  <c r="R39" i="1" a="1"/>
  <c r="R39" i="1" s="1"/>
  <c r="V39" i="1" a="1"/>
  <c r="V39" i="1" s="1"/>
  <c r="AR39" i="1" a="1"/>
  <c r="AR39" i="1" s="1"/>
  <c r="AO39" i="1" a="1"/>
  <c r="AO39" i="1" s="1"/>
  <c r="AC39" i="1" a="1"/>
  <c r="AC39" i="1" s="1"/>
  <c r="CP38" i="1" a="1"/>
  <c r="CP38" i="1" s="1"/>
  <c r="CP39" i="2" s="1"/>
  <c r="C39" i="1" a="1"/>
  <c r="C39" i="1" s="1"/>
  <c r="CE38" i="1" a="1"/>
  <c r="CE38" i="1" s="1"/>
  <c r="CH38" i="1" a="1"/>
  <c r="CH38" i="1" s="1"/>
  <c r="CI38" i="1" a="1"/>
  <c r="CI38" i="1" s="1"/>
  <c r="P39" i="1" a="1"/>
  <c r="P39" i="1" s="1"/>
  <c r="I39" i="1" a="1"/>
  <c r="I39" i="1" s="1"/>
  <c r="M39" i="1" a="1"/>
  <c r="M39" i="1" s="1"/>
  <c r="L39" i="1" a="1"/>
  <c r="L39" i="1" s="1"/>
  <c r="D39" i="1" a="1"/>
  <c r="D39" i="1" s="1"/>
  <c r="CJ38" i="1" a="1"/>
  <c r="CJ38" i="1" s="1"/>
  <c r="CJ39" i="2" s="1"/>
  <c r="K39" i="1" a="1"/>
  <c r="K39" i="1" s="1"/>
  <c r="J39" i="1" a="1"/>
  <c r="J39" i="1" s="1"/>
  <c r="H39" i="1" a="1"/>
  <c r="H39" i="1" s="1"/>
  <c r="G39" i="1" a="1"/>
  <c r="G39" i="1" s="1"/>
  <c r="CU38" i="1" a="1"/>
  <c r="CU38" i="1" s="1"/>
  <c r="CS38" i="1" a="1"/>
  <c r="CS38" i="1" s="1"/>
  <c r="CS39" i="2" s="1"/>
  <c r="F39" i="1" a="1"/>
  <c r="F39" i="1" s="1"/>
  <c r="CT38" i="1" a="1"/>
  <c r="CT38" i="1" s="1"/>
  <c r="CR38" i="1" a="1"/>
  <c r="CR38" i="1" s="1"/>
  <c r="CR39" i="2" s="1"/>
  <c r="CM38" i="1" a="1"/>
  <c r="CM38" i="1" s="1"/>
  <c r="CM39" i="2" s="1"/>
  <c r="CL38" i="1" a="1"/>
  <c r="CL38" i="1" s="1"/>
  <c r="CL39" i="2" s="1"/>
  <c r="CG38" i="1" a="1"/>
  <c r="CG38" i="1" s="1"/>
  <c r="CF38" i="1" a="1"/>
  <c r="CF38" i="1" s="1"/>
  <c r="CN38" i="1" a="1"/>
  <c r="CN38" i="1" s="1"/>
  <c r="CN39" i="2" s="1"/>
  <c r="CO38" i="1" a="1"/>
  <c r="CO38" i="1" s="1"/>
  <c r="CO39" i="2" s="1"/>
  <c r="CK38" i="1" a="1"/>
  <c r="CK38" i="1" s="1"/>
  <c r="CK39" i="2" s="1"/>
  <c r="O39" i="1" a="1"/>
  <c r="O39" i="1" s="1"/>
  <c r="N39" i="1" a="1"/>
  <c r="N39" i="1" s="1"/>
  <c r="CQ38" i="1" a="1"/>
  <c r="CQ38" i="1" s="1"/>
  <c r="CQ39" i="2" s="1"/>
  <c r="E39" i="1" a="1"/>
  <c r="E39" i="1" s="1"/>
  <c r="B39" i="1" a="1"/>
  <c r="B39" i="1" s="1"/>
  <c r="BL38" i="1" a="1"/>
  <c r="BL38" i="1" s="1"/>
  <c r="BA38" i="1" a="1"/>
  <c r="BA38" i="1" s="1"/>
  <c r="BK38" i="1" a="1"/>
  <c r="BK38" i="1" s="1"/>
  <c r="BO38" i="1" a="1"/>
  <c r="BO38" i="1" s="1"/>
  <c r="AZ38" i="1" a="1"/>
  <c r="AZ38" i="1" s="1"/>
  <c r="BZ38" i="1" a="1"/>
  <c r="BZ38" i="1" s="1"/>
  <c r="BG38" i="1" a="1"/>
  <c r="BG38" i="1" s="1"/>
  <c r="BB38" i="1" a="1"/>
  <c r="BB38" i="1" s="1"/>
  <c r="BY38" i="1" a="1"/>
  <c r="BY38" i="1" s="1"/>
  <c r="BS38" i="1" a="1"/>
  <c r="BS38" i="1" s="1"/>
  <c r="BM38" i="1" a="1"/>
  <c r="BM38" i="1" s="1"/>
  <c r="BJ38" i="1" a="1"/>
  <c r="BJ38" i="1" s="1"/>
  <c r="CD38" i="1" a="1"/>
  <c r="CD38" i="1" s="1"/>
  <c r="CC38" i="1" a="1"/>
  <c r="CC38" i="1" s="1"/>
  <c r="BX38" i="1" a="1"/>
  <c r="BX38" i="1" s="1"/>
  <c r="CB38" i="1" a="1"/>
  <c r="CB38" i="1" s="1"/>
  <c r="CA38" i="1" a="1"/>
  <c r="CA38" i="1" s="1"/>
  <c r="BW38" i="1" a="1"/>
  <c r="BW38" i="1" s="1"/>
  <c r="BV38" i="1" a="1"/>
  <c r="BV38" i="1" s="1"/>
  <c r="BU38" i="1" a="1"/>
  <c r="BU38" i="1" s="1"/>
  <c r="BQ38" i="1" a="1"/>
  <c r="BQ38" i="1" s="1"/>
  <c r="BC38" i="1" a="1"/>
  <c r="BC38" i="1" s="1"/>
  <c r="BI38" i="1" a="1"/>
  <c r="BI38" i="1" s="1"/>
  <c r="BF38" i="1" a="1"/>
  <c r="BF38" i="1" s="1"/>
  <c r="BH38" i="1" a="1"/>
  <c r="BH38" i="1" s="1"/>
  <c r="BD38" i="1" a="1"/>
  <c r="BD38" i="1" s="1"/>
  <c r="BR38" i="1" a="1"/>
  <c r="BR38" i="1" s="1"/>
  <c r="BP38" i="1" a="1"/>
  <c r="BP38" i="1" s="1"/>
  <c r="BE38" i="1" a="1"/>
  <c r="BE38" i="1" s="1"/>
  <c r="BT38" i="1" a="1"/>
  <c r="BT38" i="1" s="1"/>
  <c r="BN38" i="1" a="1"/>
  <c r="BN38" i="1" s="1"/>
  <c r="AY38" i="1" a="1"/>
  <c r="AY38" i="1" s="1"/>
  <c r="V38" i="1" a="1"/>
  <c r="V38" i="1" s="1"/>
  <c r="AV38" i="1" a="1"/>
  <c r="AV38" i="1" s="1"/>
  <c r="AT38" i="1" a="1"/>
  <c r="AT38" i="1" s="1"/>
  <c r="AS38" i="1" a="1"/>
  <c r="AS38" i="1" s="1"/>
  <c r="AR38" i="1" a="1"/>
  <c r="AR38" i="1" s="1"/>
  <c r="AQ38" i="1" a="1"/>
  <c r="AQ38" i="1" s="1"/>
  <c r="AN38" i="1" a="1"/>
  <c r="AN38" i="1" s="1"/>
  <c r="AK38" i="1" a="1"/>
  <c r="AK38" i="1" s="1"/>
  <c r="AL38" i="1" a="1"/>
  <c r="AL38" i="1" s="1"/>
  <c r="W38" i="1" a="1"/>
  <c r="W38" i="1" s="1"/>
  <c r="AE38" i="1" a="1"/>
  <c r="AE38" i="1" s="1"/>
  <c r="AH38" i="1" a="1"/>
  <c r="AH38" i="1" s="1"/>
  <c r="AF38" i="1" a="1"/>
  <c r="AF38" i="1" s="1"/>
  <c r="X38" i="1" a="1"/>
  <c r="X38" i="1" s="1"/>
  <c r="AG38" i="1" a="1"/>
  <c r="AG38" i="1" s="1"/>
  <c r="AD38" i="1" a="1"/>
  <c r="AD38" i="1" s="1"/>
  <c r="AC38" i="1" a="1"/>
  <c r="AC38" i="1" s="1"/>
  <c r="AB38" i="1" a="1"/>
  <c r="AB38" i="1" s="1"/>
  <c r="AM38" i="1" a="1"/>
  <c r="AM38" i="1" s="1"/>
  <c r="AJ38" i="1" a="1"/>
  <c r="AJ38" i="1" s="1"/>
  <c r="Z38" i="1" a="1"/>
  <c r="Z38" i="1" s="1"/>
  <c r="U38" i="1" a="1"/>
  <c r="U38" i="1" s="1"/>
  <c r="Y38" i="1" a="1"/>
  <c r="Y38" i="1" s="1"/>
  <c r="AI38" i="1" a="1"/>
  <c r="AI38" i="1" s="1"/>
  <c r="AX38" i="1" a="1"/>
  <c r="AX38" i="1" s="1"/>
  <c r="AP38" i="1" a="1"/>
  <c r="AP38" i="1" s="1"/>
  <c r="AA38" i="1" a="1"/>
  <c r="AA38" i="1" s="1"/>
  <c r="T38" i="1" a="1"/>
  <c r="T38" i="1" s="1"/>
  <c r="S38" i="1" a="1"/>
  <c r="S38" i="1" s="1"/>
  <c r="AW38" i="1" a="1"/>
  <c r="AW38" i="1" s="1"/>
  <c r="AO38" i="1" a="1"/>
  <c r="AO38" i="1" s="1"/>
  <c r="AU38" i="1" a="1"/>
  <c r="AU38" i="1" s="1"/>
  <c r="D38" i="1" a="1"/>
  <c r="D38" i="1" s="1"/>
  <c r="CM37" i="1" a="1"/>
  <c r="CM37" i="1" s="1"/>
  <c r="CM38" i="2" s="1"/>
  <c r="C38" i="1" a="1"/>
  <c r="C38" i="1" s="1"/>
  <c r="N38" i="1" a="1"/>
  <c r="N38" i="1" s="1"/>
  <c r="CL37" i="1" a="1"/>
  <c r="CL37" i="1" s="1"/>
  <c r="CL38" i="2" s="1"/>
  <c r="CS37" i="1" a="1"/>
  <c r="CS37" i="1" s="1"/>
  <c r="CS38" i="2" s="1"/>
  <c r="CR37" i="1" a="1"/>
  <c r="CR37" i="1" s="1"/>
  <c r="CR38" i="2" s="1"/>
  <c r="CN37" i="1" a="1"/>
  <c r="CN37" i="1" s="1"/>
  <c r="CN38" i="2" s="1"/>
  <c r="H38" i="1" a="1"/>
  <c r="H38" i="1" s="1"/>
  <c r="Q38" i="1" a="1"/>
  <c r="Q38" i="1" s="1"/>
  <c r="M38" i="1" a="1"/>
  <c r="M38" i="1" s="1"/>
  <c r="B38" i="1" a="1"/>
  <c r="B38" i="1" s="1"/>
  <c r="CJ37" i="1" a="1"/>
  <c r="CJ37" i="1" s="1"/>
  <c r="CJ38" i="2" s="1"/>
  <c r="E38" i="1" a="1"/>
  <c r="E38" i="1" s="1"/>
  <c r="CT37" i="1" a="1"/>
  <c r="CT37" i="1" s="1"/>
  <c r="L38" i="1" a="1"/>
  <c r="L38" i="1" s="1"/>
  <c r="CH37" i="1" a="1"/>
  <c r="CH37" i="1" s="1"/>
  <c r="O38" i="1" a="1"/>
  <c r="O38" i="1" s="1"/>
  <c r="F38" i="1" a="1"/>
  <c r="F38" i="1" s="1"/>
  <c r="K38" i="1" a="1"/>
  <c r="K38" i="1" s="1"/>
  <c r="J38" i="1" a="1"/>
  <c r="J38" i="1" s="1"/>
  <c r="CO37" i="1" a="1"/>
  <c r="CO37" i="1" s="1"/>
  <c r="CO38" i="2" s="1"/>
  <c r="P38" i="1" a="1"/>
  <c r="P38" i="1" s="1"/>
  <c r="R38" i="1" a="1"/>
  <c r="R38" i="1" s="1"/>
  <c r="CU37" i="1" a="1"/>
  <c r="CU37" i="1" s="1"/>
  <c r="CP37" i="1" a="1"/>
  <c r="CP37" i="1" s="1"/>
  <c r="CP38" i="2" s="1"/>
  <c r="I38" i="1" a="1"/>
  <c r="I38" i="1" s="1"/>
  <c r="G38" i="1" a="1"/>
  <c r="G38" i="1" s="1"/>
  <c r="CQ37" i="1" a="1"/>
  <c r="CQ37" i="1" s="1"/>
  <c r="CQ38" i="2" s="1"/>
  <c r="CK37" i="1" a="1"/>
  <c r="CK37" i="1" s="1"/>
  <c r="CK38" i="2" s="1"/>
  <c r="CI37" i="1" a="1"/>
  <c r="CI37" i="1" s="1"/>
  <c r="CG37" i="1" a="1"/>
  <c r="CG37" i="1" s="1"/>
  <c r="BL37" i="1" a="1"/>
  <c r="BL37" i="1" s="1"/>
  <c r="BM37" i="1" a="1"/>
  <c r="BM37" i="1" s="1"/>
  <c r="CF37" i="1" a="1"/>
  <c r="CF37" i="1" s="1"/>
  <c r="CE37" i="1" a="1"/>
  <c r="CE37" i="1" s="1"/>
  <c r="BY37" i="1" a="1"/>
  <c r="BY37" i="1" s="1"/>
  <c r="CD37" i="1" a="1"/>
  <c r="CD37" i="1" s="1"/>
  <c r="BS37" i="1" a="1"/>
  <c r="BS37" i="1" s="1"/>
  <c r="CC37" i="1" a="1"/>
  <c r="CC37" i="1" s="1"/>
  <c r="CA37" i="1" a="1"/>
  <c r="CA37" i="1" s="1"/>
  <c r="BN37" i="1" a="1"/>
  <c r="BN37" i="1" s="1"/>
  <c r="BU37" i="1" a="1"/>
  <c r="BU37" i="1" s="1"/>
  <c r="BB37" i="1" a="1"/>
  <c r="BB37" i="1" s="1"/>
  <c r="BT37" i="1" a="1"/>
  <c r="BT37" i="1" s="1"/>
  <c r="BR37" i="1" a="1"/>
  <c r="BR37" i="1" s="1"/>
  <c r="BW37" i="1" a="1"/>
  <c r="BW37" i="1" s="1"/>
  <c r="BK37" i="1" a="1"/>
  <c r="BK37" i="1" s="1"/>
  <c r="BI37" i="1" a="1"/>
  <c r="BI37" i="1" s="1"/>
  <c r="BV37" i="1" a="1"/>
  <c r="BV37" i="1" s="1"/>
  <c r="BQ37" i="1" a="1"/>
  <c r="BQ37" i="1" s="1"/>
  <c r="BJ37" i="1" a="1"/>
  <c r="BJ37" i="1" s="1"/>
  <c r="BH37" i="1" a="1"/>
  <c r="BH37" i="1" s="1"/>
  <c r="BF37" i="1" a="1"/>
  <c r="BF37" i="1" s="1"/>
  <c r="BC37" i="1" a="1"/>
  <c r="BC37" i="1" s="1"/>
  <c r="BP37" i="1" a="1"/>
  <c r="BP37" i="1" s="1"/>
  <c r="BA37" i="1" a="1"/>
  <c r="BA37" i="1" s="1"/>
  <c r="CB37" i="1" a="1"/>
  <c r="CB37" i="1" s="1"/>
  <c r="BZ37" i="1" a="1"/>
  <c r="BZ37" i="1" s="1"/>
  <c r="BG37" i="1" a="1"/>
  <c r="BG37" i="1" s="1"/>
  <c r="BE37" i="1" a="1"/>
  <c r="BE37" i="1" s="1"/>
  <c r="BD37" i="1" a="1"/>
  <c r="BD37" i="1" s="1"/>
  <c r="BX37" i="1" a="1"/>
  <c r="BX37" i="1" s="1"/>
  <c r="BO37" i="1" a="1"/>
  <c r="BO37" i="1" s="1"/>
  <c r="AJ37" i="1" a="1"/>
  <c r="AJ37" i="1" s="1"/>
  <c r="AH37" i="1" a="1"/>
  <c r="AH37" i="1" s="1"/>
  <c r="AG37" i="1" a="1"/>
  <c r="AG37" i="1" s="1"/>
  <c r="AK37" i="1" a="1"/>
  <c r="AK37" i="1" s="1"/>
  <c r="AZ37" i="1" a="1"/>
  <c r="AZ37" i="1" s="1"/>
  <c r="AY37" i="1" a="1"/>
  <c r="AY37" i="1" s="1"/>
  <c r="AO37" i="1" a="1"/>
  <c r="AO37" i="1" s="1"/>
  <c r="Y37" i="1" a="1"/>
  <c r="Y37" i="1" s="1"/>
  <c r="Z37" i="1" a="1"/>
  <c r="Z37" i="1" s="1"/>
  <c r="V37" i="1" a="1"/>
  <c r="V37" i="1" s="1"/>
  <c r="AI37" i="1" a="1"/>
  <c r="AI37" i="1" s="1"/>
  <c r="AX37" i="1" a="1"/>
  <c r="AX37" i="1" s="1"/>
  <c r="AW37" i="1" a="1"/>
  <c r="AW37" i="1" s="1"/>
  <c r="AT37" i="1" a="1"/>
  <c r="AT37" i="1" s="1"/>
  <c r="AC37" i="1" a="1"/>
  <c r="AC37" i="1" s="1"/>
  <c r="AV37" i="1" a="1"/>
  <c r="AV37" i="1" s="1"/>
  <c r="AU37" i="1" a="1"/>
  <c r="AU37" i="1" s="1"/>
  <c r="AS37" i="1" a="1"/>
  <c r="AS37" i="1" s="1"/>
  <c r="AM37" i="1" a="1"/>
  <c r="AM37" i="1" s="1"/>
  <c r="AE37" i="1" a="1"/>
  <c r="AE37" i="1" s="1"/>
  <c r="AB37" i="1" a="1"/>
  <c r="AB37" i="1" s="1"/>
  <c r="AA37" i="1" a="1"/>
  <c r="AA37" i="1" s="1"/>
  <c r="X37" i="1" a="1"/>
  <c r="X37" i="1" s="1"/>
  <c r="U37" i="1" a="1"/>
  <c r="U37" i="1" s="1"/>
  <c r="AR37" i="1" a="1"/>
  <c r="AR37" i="1" s="1"/>
  <c r="AN37" i="1" a="1"/>
  <c r="AN37" i="1" s="1"/>
  <c r="AL37" i="1" a="1"/>
  <c r="AL37" i="1" s="1"/>
  <c r="AF37" i="1" a="1"/>
  <c r="AF37" i="1" s="1"/>
  <c r="W37" i="1" a="1"/>
  <c r="W37" i="1" s="1"/>
  <c r="AQ37" i="1" a="1"/>
  <c r="AQ37" i="1" s="1"/>
  <c r="AP37" i="1" a="1"/>
  <c r="AP37" i="1" s="1"/>
  <c r="AD37" i="1" a="1"/>
  <c r="AD37" i="1" s="1"/>
  <c r="CP36" i="1" a="1"/>
  <c r="CP36" i="1" s="1"/>
  <c r="CP37" i="2" s="1"/>
  <c r="CM36" i="1" a="1"/>
  <c r="CM36" i="1" s="1"/>
  <c r="CM37" i="2" s="1"/>
  <c r="C37" i="1" a="1"/>
  <c r="C37" i="1" s="1"/>
  <c r="CL36" i="1" a="1"/>
  <c r="CL36" i="1" s="1"/>
  <c r="CL37" i="2" s="1"/>
  <c r="CI36" i="1" a="1"/>
  <c r="CI36" i="1" s="1"/>
  <c r="CU36" i="1" a="1"/>
  <c r="CU36" i="1" s="1"/>
  <c r="E37" i="1" a="1"/>
  <c r="E37" i="1" s="1"/>
  <c r="R37" i="1" a="1"/>
  <c r="R37" i="1" s="1"/>
  <c r="CJ36" i="1" a="1"/>
  <c r="CJ36" i="1" s="1"/>
  <c r="CJ37" i="2" s="1"/>
  <c r="CK36" i="1" a="1"/>
  <c r="CK36" i="1" s="1"/>
  <c r="CK37" i="2" s="1"/>
  <c r="CN36" i="1" a="1"/>
  <c r="CN36" i="1" s="1"/>
  <c r="CN37" i="2" s="1"/>
  <c r="L37" i="1" a="1"/>
  <c r="L37" i="1" s="1"/>
  <c r="K37" i="1" a="1"/>
  <c r="K37" i="1" s="1"/>
  <c r="CT36" i="1" a="1"/>
  <c r="CT36" i="1" s="1"/>
  <c r="I37" i="1" a="1"/>
  <c r="I37" i="1" s="1"/>
  <c r="T37" i="1" a="1"/>
  <c r="T37" i="1" s="1"/>
  <c r="S37" i="1" a="1"/>
  <c r="S37" i="1" s="1"/>
  <c r="N37" i="1" a="1"/>
  <c r="N37" i="1" s="1"/>
  <c r="CR36" i="1" a="1"/>
  <c r="CR36" i="1" s="1"/>
  <c r="CR37" i="2" s="1"/>
  <c r="Q37" i="1" a="1"/>
  <c r="Q37" i="1" s="1"/>
  <c r="B37" i="1" a="1"/>
  <c r="B37" i="1" s="1"/>
  <c r="M37" i="1" a="1"/>
  <c r="M37" i="1" s="1"/>
  <c r="CO36" i="1" a="1"/>
  <c r="CO36" i="1" s="1"/>
  <c r="CO37" i="2" s="1"/>
  <c r="P37" i="1" a="1"/>
  <c r="P37" i="1" s="1"/>
  <c r="O37" i="1" a="1"/>
  <c r="O37" i="1" s="1"/>
  <c r="H37" i="1" a="1"/>
  <c r="H37" i="1" s="1"/>
  <c r="J37" i="1" a="1"/>
  <c r="J37" i="1" s="1"/>
  <c r="CS36" i="1" a="1"/>
  <c r="CS36" i="1" s="1"/>
  <c r="CS37" i="2" s="1"/>
  <c r="G37" i="1" a="1"/>
  <c r="G37" i="1" s="1"/>
  <c r="F37" i="1" a="1"/>
  <c r="F37" i="1" s="1"/>
  <c r="D37" i="1" a="1"/>
  <c r="D37" i="1" s="1"/>
  <c r="CQ36" i="1" a="1"/>
  <c r="CQ36" i="1" s="1"/>
  <c r="CQ37" i="2" s="1"/>
  <c r="BG36" i="1" a="1"/>
  <c r="BG36" i="1" s="1"/>
  <c r="CF36" i="1" a="1"/>
  <c r="CF36" i="1" s="1"/>
  <c r="CG36" i="1" a="1"/>
  <c r="CG36" i="1" s="1"/>
  <c r="CE36" i="1" a="1"/>
  <c r="CE36" i="1" s="1"/>
  <c r="CC36" i="1" a="1"/>
  <c r="CC36" i="1" s="1"/>
  <c r="CB36" i="1" a="1"/>
  <c r="CB36" i="1" s="1"/>
  <c r="CA36" i="1" a="1"/>
  <c r="CA36" i="1" s="1"/>
  <c r="BZ36" i="1" a="1"/>
  <c r="BZ36" i="1" s="1"/>
  <c r="BY36" i="1" a="1"/>
  <c r="BY36" i="1" s="1"/>
  <c r="BX36" i="1" a="1"/>
  <c r="BX36" i="1" s="1"/>
  <c r="BW36" i="1" a="1"/>
  <c r="BW36" i="1" s="1"/>
  <c r="BI36" i="1" a="1"/>
  <c r="BI36" i="1" s="1"/>
  <c r="BV36" i="1" a="1"/>
  <c r="BV36" i="1" s="1"/>
  <c r="BU36" i="1" a="1"/>
  <c r="BU36" i="1" s="1"/>
  <c r="BT36" i="1" a="1"/>
  <c r="BT36" i="1" s="1"/>
  <c r="BR36" i="1" a="1"/>
  <c r="BR36" i="1" s="1"/>
  <c r="BP36" i="1" a="1"/>
  <c r="BP36" i="1" s="1"/>
  <c r="BQ36" i="1" a="1"/>
  <c r="BQ36" i="1" s="1"/>
  <c r="BO36" i="1" a="1"/>
  <c r="BO36" i="1" s="1"/>
  <c r="BM36" i="1" a="1"/>
  <c r="BM36" i="1" s="1"/>
  <c r="BJ36" i="1" a="1"/>
  <c r="BJ36" i="1" s="1"/>
  <c r="BD36" i="1" a="1"/>
  <c r="BD36" i="1" s="1"/>
  <c r="BC36" i="1" a="1"/>
  <c r="BC36" i="1" s="1"/>
  <c r="BH36" i="1" a="1"/>
  <c r="BH36" i="1" s="1"/>
  <c r="BE36" i="1" a="1"/>
  <c r="BE36" i="1" s="1"/>
  <c r="CD36" i="1" a="1"/>
  <c r="CD36" i="1" s="1"/>
  <c r="BF36" i="1" a="1"/>
  <c r="BF36" i="1" s="1"/>
  <c r="BN36" i="1" a="1"/>
  <c r="BN36" i="1" s="1"/>
  <c r="BL36" i="1" a="1"/>
  <c r="BL36" i="1" s="1"/>
  <c r="BK36" i="1" a="1"/>
  <c r="BK36" i="1" s="1"/>
  <c r="CH36" i="1" a="1"/>
  <c r="CH36" i="1" s="1"/>
  <c r="BS36" i="1" a="1"/>
  <c r="BS36" i="1" s="1"/>
  <c r="AR36" i="1" a="1"/>
  <c r="AR36" i="1" s="1"/>
  <c r="AL36" i="1" a="1"/>
  <c r="AL36" i="1" s="1"/>
  <c r="AV36" i="1" a="1"/>
  <c r="AV36" i="1" s="1"/>
  <c r="AY36" i="1" a="1"/>
  <c r="AY36" i="1" s="1"/>
  <c r="AZ36" i="1" a="1"/>
  <c r="AZ36" i="1" s="1"/>
  <c r="AQ36" i="1" a="1"/>
  <c r="AQ36" i="1" s="1"/>
  <c r="AP36" i="1" a="1"/>
  <c r="AP36" i="1" s="1"/>
  <c r="AE36" i="1" a="1"/>
  <c r="AE36" i="1" s="1"/>
  <c r="AF36" i="1" a="1"/>
  <c r="AF36" i="1" s="1"/>
  <c r="AB36" i="1" a="1"/>
  <c r="AB36" i="1" s="1"/>
  <c r="AJ36" i="1" a="1"/>
  <c r="AJ36" i="1" s="1"/>
  <c r="AX36" i="1" a="1"/>
  <c r="AX36" i="1" s="1"/>
  <c r="AU36" i="1" a="1"/>
  <c r="AU36" i="1" s="1"/>
  <c r="AO36" i="1" a="1"/>
  <c r="AO36" i="1" s="1"/>
  <c r="X36" i="1" a="1"/>
  <c r="X36" i="1" s="1"/>
  <c r="AS36" i="1" a="1"/>
  <c r="AS36" i="1" s="1"/>
  <c r="AW36" i="1" a="1"/>
  <c r="AW36" i="1" s="1"/>
  <c r="AT36" i="1" a="1"/>
  <c r="AT36" i="1" s="1"/>
  <c r="AN36" i="1" a="1"/>
  <c r="AN36" i="1" s="1"/>
  <c r="AH36" i="1" a="1"/>
  <c r="AH36" i="1" s="1"/>
  <c r="AG36" i="1" a="1"/>
  <c r="AG36" i="1" s="1"/>
  <c r="AD36" i="1" a="1"/>
  <c r="AD36" i="1" s="1"/>
  <c r="Z36" i="1" a="1"/>
  <c r="Z36" i="1" s="1"/>
  <c r="AA36" i="1" a="1"/>
  <c r="AA36" i="1" s="1"/>
  <c r="BB36" i="1" a="1"/>
  <c r="BB36" i="1" s="1"/>
  <c r="AM36" i="1" a="1"/>
  <c r="AM36" i="1" s="1"/>
  <c r="AI36" i="1" a="1"/>
  <c r="AI36" i="1" s="1"/>
  <c r="Y36" i="1" a="1"/>
  <c r="Y36" i="1" s="1"/>
  <c r="AC36" i="1" a="1"/>
  <c r="AC36" i="1" s="1"/>
  <c r="BA36" i="1" a="1"/>
  <c r="BA36" i="1" s="1"/>
  <c r="W36" i="1" a="1"/>
  <c r="W36" i="1" s="1"/>
  <c r="AK36" i="1" a="1"/>
  <c r="AK36" i="1" s="1"/>
  <c r="I36" i="1" a="1"/>
  <c r="I36" i="1" s="1"/>
  <c r="J36" i="1" a="1"/>
  <c r="J36" i="1" s="1"/>
  <c r="R36" i="1" a="1"/>
  <c r="R36" i="1" s="1"/>
  <c r="Q36" i="1" a="1"/>
  <c r="Q36" i="1" s="1"/>
  <c r="P36" i="1" a="1"/>
  <c r="P36" i="1" s="1"/>
  <c r="O36" i="1" a="1"/>
  <c r="O36" i="1" s="1"/>
  <c r="CN35" i="1" a="1"/>
  <c r="CN35" i="1" s="1"/>
  <c r="CN36" i="2" s="1"/>
  <c r="N36" i="1" a="1"/>
  <c r="N36" i="1" s="1"/>
  <c r="M36" i="1" a="1"/>
  <c r="M36" i="1" s="1"/>
  <c r="K36" i="1" a="1"/>
  <c r="K36" i="1" s="1"/>
  <c r="CS35" i="1" a="1"/>
  <c r="CS35" i="1" s="1"/>
  <c r="CS36" i="2" s="1"/>
  <c r="CP35" i="1" a="1"/>
  <c r="CP35" i="1" s="1"/>
  <c r="CP36" i="2" s="1"/>
  <c r="CO35" i="1" a="1"/>
  <c r="CO35" i="1" s="1"/>
  <c r="CO36" i="2" s="1"/>
  <c r="CM35" i="1" a="1"/>
  <c r="CM35" i="1" s="1"/>
  <c r="CM36" i="2" s="1"/>
  <c r="H36" i="1" a="1"/>
  <c r="H36" i="1" s="1"/>
  <c r="G36" i="1" a="1"/>
  <c r="G36" i="1" s="1"/>
  <c r="F36" i="1" a="1"/>
  <c r="F36" i="1" s="1"/>
  <c r="CR35" i="1" a="1"/>
  <c r="CR35" i="1" s="1"/>
  <c r="CR36" i="2" s="1"/>
  <c r="E36" i="1" a="1"/>
  <c r="E36" i="1" s="1"/>
  <c r="C36" i="1" a="1"/>
  <c r="C36" i="1" s="1"/>
  <c r="CQ35" i="1" a="1"/>
  <c r="CQ35" i="1" s="1"/>
  <c r="CQ36" i="2" s="1"/>
  <c r="CL35" i="1" a="1"/>
  <c r="CL35" i="1" s="1"/>
  <c r="CL36" i="2" s="1"/>
  <c r="CT35" i="1" a="1"/>
  <c r="CT35" i="1" s="1"/>
  <c r="CK35" i="1" a="1"/>
  <c r="CK35" i="1" s="1"/>
  <c r="CK36" i="2" s="1"/>
  <c r="V36" i="1" a="1"/>
  <c r="V36" i="1" s="1"/>
  <c r="U36" i="1" a="1"/>
  <c r="U36" i="1" s="1"/>
  <c r="T36" i="1" a="1"/>
  <c r="T36" i="1" s="1"/>
  <c r="D36" i="1" a="1"/>
  <c r="D36" i="1" s="1"/>
  <c r="B36" i="1" a="1"/>
  <c r="B36" i="1" s="1"/>
  <c r="CU35" i="1" a="1"/>
  <c r="CU35" i="1" s="1"/>
  <c r="S36" i="1" a="1"/>
  <c r="S36" i="1" s="1"/>
  <c r="L36" i="1" a="1"/>
  <c r="L36" i="1" s="1"/>
  <c r="BU35" i="1" a="1"/>
  <c r="BU35" i="1" s="1"/>
  <c r="CH35" i="1" a="1"/>
  <c r="CH35" i="1" s="1"/>
  <c r="BJ35" i="1" a="1"/>
  <c r="BJ35" i="1" s="1"/>
  <c r="BM35" i="1" a="1"/>
  <c r="BM35" i="1" s="1"/>
  <c r="BN35" i="1" a="1"/>
  <c r="BN35" i="1" s="1"/>
  <c r="CI35" i="1" a="1"/>
  <c r="CI35" i="1" s="1"/>
  <c r="CF35" i="1" a="1"/>
  <c r="CF35" i="1" s="1"/>
  <c r="CE35" i="1" a="1"/>
  <c r="CE35" i="1" s="1"/>
  <c r="BO35" i="1" a="1"/>
  <c r="BO35" i="1" s="1"/>
  <c r="CD35" i="1" a="1"/>
  <c r="CD35" i="1" s="1"/>
  <c r="CC35" i="1" a="1"/>
  <c r="CC35" i="1" s="1"/>
  <c r="BW35" i="1" a="1"/>
  <c r="BW35" i="1" s="1"/>
  <c r="CB35" i="1" a="1"/>
  <c r="CB35" i="1" s="1"/>
  <c r="CA35" i="1" a="1"/>
  <c r="CA35" i="1" s="1"/>
  <c r="BI35" i="1" a="1"/>
  <c r="BI35" i="1" s="1"/>
  <c r="BX35" i="1" a="1"/>
  <c r="BX35" i="1" s="1"/>
  <c r="BG35" i="1" a="1"/>
  <c r="BG35" i="1" s="1"/>
  <c r="BH35" i="1" a="1"/>
  <c r="BH35" i="1" s="1"/>
  <c r="BV35" i="1" a="1"/>
  <c r="BV35" i="1" s="1"/>
  <c r="BR35" i="1" a="1"/>
  <c r="BR35" i="1" s="1"/>
  <c r="BF35" i="1" a="1"/>
  <c r="BF35" i="1" s="1"/>
  <c r="BQ35" i="1" a="1"/>
  <c r="BQ35" i="1" s="1"/>
  <c r="BL35" i="1" a="1"/>
  <c r="BL35" i="1" s="1"/>
  <c r="BK35" i="1" a="1"/>
  <c r="BK35" i="1" s="1"/>
  <c r="BS35" i="1" a="1"/>
  <c r="BS35" i="1" s="1"/>
  <c r="BT35" i="1" a="1"/>
  <c r="BT35" i="1" s="1"/>
  <c r="BP35" i="1" a="1"/>
  <c r="BP35" i="1" s="1"/>
  <c r="BZ35" i="1" a="1"/>
  <c r="BZ35" i="1" s="1"/>
  <c r="BY35" i="1" a="1"/>
  <c r="BY35" i="1" s="1"/>
  <c r="BE35" i="1" a="1"/>
  <c r="BE35" i="1" s="1"/>
  <c r="CJ35" i="1" a="1"/>
  <c r="CJ35" i="1" s="1"/>
  <c r="CJ36" i="2" s="1"/>
  <c r="CG35" i="1" a="1"/>
  <c r="CG35" i="1" s="1"/>
  <c r="AI35" i="1" a="1"/>
  <c r="AI35" i="1" s="1"/>
  <c r="AC35" i="1" a="1"/>
  <c r="AC35" i="1" s="1"/>
  <c r="AM35" i="1" a="1"/>
  <c r="AM35" i="1" s="1"/>
  <c r="AP35" i="1" a="1"/>
  <c r="AP35" i="1" s="1"/>
  <c r="AQ35" i="1" a="1"/>
  <c r="AQ35" i="1" s="1"/>
  <c r="BD35" i="1" a="1"/>
  <c r="BD35" i="1" s="1"/>
  <c r="AR35" i="1" a="1"/>
  <c r="AR35" i="1" s="1"/>
  <c r="AH35" i="1" a="1"/>
  <c r="AH35" i="1" s="1"/>
  <c r="AG35" i="1" a="1"/>
  <c r="AG35" i="1" s="1"/>
  <c r="BA35" i="1" a="1"/>
  <c r="BA35" i="1" s="1"/>
  <c r="AA35" i="1" a="1"/>
  <c r="AA35" i="1" s="1"/>
  <c r="AZ35" i="1" a="1"/>
  <c r="AZ35" i="1" s="1"/>
  <c r="AY35" i="1" a="1"/>
  <c r="AY35" i="1" s="1"/>
  <c r="AL35" i="1" a="1"/>
  <c r="AL35" i="1" s="1"/>
  <c r="AF35" i="1" a="1"/>
  <c r="AF35" i="1" s="1"/>
  <c r="AJ35" i="1" a="1"/>
  <c r="AJ35" i="1" s="1"/>
  <c r="AW35" i="1" a="1"/>
  <c r="AW35" i="1" s="1"/>
  <c r="AK35" i="1" a="1"/>
  <c r="AK35" i="1" s="1"/>
  <c r="AU35" i="1" a="1"/>
  <c r="AU35" i="1" s="1"/>
  <c r="AT35" i="1" a="1"/>
  <c r="AT35" i="1" s="1"/>
  <c r="Y35" i="1" a="1"/>
  <c r="Y35" i="1" s="1"/>
  <c r="AO35" i="1" a="1"/>
  <c r="AO35" i="1" s="1"/>
  <c r="AN35" i="1" a="1"/>
  <c r="AN35" i="1" s="1"/>
  <c r="AE35" i="1" a="1"/>
  <c r="AE35" i="1" s="1"/>
  <c r="AV35" i="1" a="1"/>
  <c r="AV35" i="1" s="1"/>
  <c r="AD35" i="1" a="1"/>
  <c r="AD35" i="1" s="1"/>
  <c r="AS35" i="1" a="1"/>
  <c r="AS35" i="1" s="1"/>
  <c r="BC35" i="1" a="1"/>
  <c r="BC35" i="1" s="1"/>
  <c r="Z35" i="1" a="1"/>
  <c r="Z35" i="1" s="1"/>
  <c r="BB35" i="1" a="1"/>
  <c r="BB35" i="1" s="1"/>
  <c r="AX35" i="1" a="1"/>
  <c r="AX35" i="1" s="1"/>
  <c r="AB35" i="1" a="1"/>
  <c r="AB35" i="1" s="1"/>
  <c r="W35" i="1" a="1"/>
  <c r="W35" i="1" s="1"/>
  <c r="C35" i="1" a="1"/>
  <c r="C35" i="1" s="1"/>
  <c r="CN34" i="1" a="1"/>
  <c r="CN34" i="1" s="1"/>
  <c r="CN35" i="2" s="1"/>
  <c r="B35" i="1" a="1"/>
  <c r="B35" i="1" s="1"/>
  <c r="V35" i="1" a="1"/>
  <c r="V35" i="1" s="1"/>
  <c r="T35" i="1" a="1"/>
  <c r="T35" i="1" s="1"/>
  <c r="N35" i="1" a="1"/>
  <c r="N35" i="1" s="1"/>
  <c r="H35" i="1" a="1"/>
  <c r="H35" i="1" s="1"/>
  <c r="CM34" i="1" a="1"/>
  <c r="CM34" i="1" s="1"/>
  <c r="CM35" i="2" s="1"/>
  <c r="E35" i="1" a="1"/>
  <c r="E35" i="1" s="1"/>
  <c r="CR34" i="1" a="1"/>
  <c r="CR34" i="1" s="1"/>
  <c r="CR35" i="2" s="1"/>
  <c r="CO34" i="1" a="1"/>
  <c r="CO34" i="1" s="1"/>
  <c r="CO35" i="2" s="1"/>
  <c r="CU34" i="1" a="1"/>
  <c r="CU34" i="1" s="1"/>
  <c r="D35" i="1" a="1"/>
  <c r="D35" i="1" s="1"/>
  <c r="R35" i="1" a="1"/>
  <c r="R35" i="1" s="1"/>
  <c r="M35" i="1" a="1"/>
  <c r="M35" i="1" s="1"/>
  <c r="P35" i="1" a="1"/>
  <c r="P35" i="1" s="1"/>
  <c r="O35" i="1" a="1"/>
  <c r="O35" i="1" s="1"/>
  <c r="J35" i="1" a="1"/>
  <c r="J35" i="1" s="1"/>
  <c r="I35" i="1" a="1"/>
  <c r="I35" i="1" s="1"/>
  <c r="F35" i="1" a="1"/>
  <c r="F35" i="1" s="1"/>
  <c r="CQ34" i="1" a="1"/>
  <c r="CQ34" i="1" s="1"/>
  <c r="CQ35" i="2" s="1"/>
  <c r="CP34" i="1" a="1"/>
  <c r="CP34" i="1" s="1"/>
  <c r="CP35" i="2" s="1"/>
  <c r="CT34" i="1" a="1"/>
  <c r="CT34" i="1" s="1"/>
  <c r="X35" i="1" a="1"/>
  <c r="X35" i="1" s="1"/>
  <c r="U35" i="1" a="1"/>
  <c r="U35" i="1" s="1"/>
  <c r="G35" i="1" a="1"/>
  <c r="G35" i="1" s="1"/>
  <c r="L35" i="1" a="1"/>
  <c r="L35" i="1" s="1"/>
  <c r="S35" i="1" a="1"/>
  <c r="S35" i="1" s="1"/>
  <c r="CS34" i="1" a="1"/>
  <c r="CS34" i="1" s="1"/>
  <c r="CS35" i="2" s="1"/>
  <c r="K35" i="1" a="1"/>
  <c r="K35" i="1" s="1"/>
  <c r="Q35" i="1" a="1"/>
  <c r="Q35" i="1" s="1"/>
  <c r="BT34" i="1" a="1"/>
  <c r="BT34" i="1" s="1"/>
  <c r="CD34" i="1" a="1"/>
  <c r="CD34" i="1" s="1"/>
  <c r="CB34" i="1" a="1"/>
  <c r="CB34" i="1" s="1"/>
  <c r="CC34" i="1" a="1"/>
  <c r="CC34" i="1" s="1"/>
  <c r="BL34" i="1" a="1"/>
  <c r="BL34" i="1" s="1"/>
  <c r="BJ34" i="1" a="1"/>
  <c r="BJ34" i="1" s="1"/>
  <c r="BZ34" i="1" a="1"/>
  <c r="BZ34" i="1" s="1"/>
  <c r="BY34" i="1" a="1"/>
  <c r="BY34" i="1" s="1"/>
  <c r="BW34" i="1" a="1"/>
  <c r="BW34" i="1" s="1"/>
  <c r="BR34" i="1" a="1"/>
  <c r="BR34" i="1" s="1"/>
  <c r="BO34" i="1" a="1"/>
  <c r="BO34" i="1" s="1"/>
  <c r="CA34" i="1" a="1"/>
  <c r="CA34" i="1" s="1"/>
  <c r="BS34" i="1" a="1"/>
  <c r="BS34" i="1" s="1"/>
  <c r="BG34" i="1" a="1"/>
  <c r="BG34" i="1" s="1"/>
  <c r="BN34" i="1" a="1"/>
  <c r="BN34" i="1" s="1"/>
  <c r="BV34" i="1" a="1"/>
  <c r="BV34" i="1" s="1"/>
  <c r="BI34" i="1" a="1"/>
  <c r="BI34" i="1" s="1"/>
  <c r="BM34" i="1" a="1"/>
  <c r="BM34" i="1" s="1"/>
  <c r="BK34" i="1" a="1"/>
  <c r="BK34" i="1" s="1"/>
  <c r="BU34" i="1" a="1"/>
  <c r="BU34" i="1" s="1"/>
  <c r="BX34" i="1" a="1"/>
  <c r="BX34" i="1" s="1"/>
  <c r="CL34" i="1" a="1"/>
  <c r="CL34" i="1" s="1"/>
  <c r="CL35" i="2" s="1"/>
  <c r="BP34" i="1" a="1"/>
  <c r="BP34" i="1" s="1"/>
  <c r="CK34" i="1" a="1"/>
  <c r="CK34" i="1" s="1"/>
  <c r="CK35" i="2" s="1"/>
  <c r="CJ34" i="1" a="1"/>
  <c r="CJ34" i="1" s="1"/>
  <c r="CJ35" i="2" s="1"/>
  <c r="CI34" i="1" a="1"/>
  <c r="CI34" i="1" s="1"/>
  <c r="CF34" i="1" a="1"/>
  <c r="CF34" i="1" s="1"/>
  <c r="BH34" i="1" a="1"/>
  <c r="BH34" i="1" s="1"/>
  <c r="BQ34" i="1" a="1"/>
  <c r="BQ34" i="1" s="1"/>
  <c r="CH34" i="1" a="1"/>
  <c r="CH34" i="1" s="1"/>
  <c r="CG34" i="1" a="1"/>
  <c r="CG34" i="1" s="1"/>
  <c r="CE34" i="1" a="1"/>
  <c r="CE34" i="1" s="1"/>
  <c r="AH34" i="1" a="1"/>
  <c r="AH34" i="1" s="1"/>
  <c r="AU34" i="1" a="1"/>
  <c r="AU34" i="1" s="1"/>
  <c r="AP34" i="1" a="1"/>
  <c r="AP34" i="1" s="1"/>
  <c r="AR34" i="1" a="1"/>
  <c r="AR34" i="1" s="1"/>
  <c r="AW34" i="1" a="1"/>
  <c r="AW34" i="1" s="1"/>
  <c r="AQ34" i="1" a="1"/>
  <c r="AQ34" i="1" s="1"/>
  <c r="AN34" i="1" a="1"/>
  <c r="AN34" i="1" s="1"/>
  <c r="AM34" i="1" a="1"/>
  <c r="AM34" i="1" s="1"/>
  <c r="AK34" i="1" a="1"/>
  <c r="AK34" i="1" s="1"/>
  <c r="AF34" i="1" a="1"/>
  <c r="AF34" i="1" s="1"/>
  <c r="AC34" i="1" a="1"/>
  <c r="AC34" i="1" s="1"/>
  <c r="AS34" i="1" a="1"/>
  <c r="AS34" i="1" s="1"/>
  <c r="AO34" i="1" a="1"/>
  <c r="AO34" i="1" s="1"/>
  <c r="AG34" i="1" a="1"/>
  <c r="AG34" i="1" s="1"/>
  <c r="AB34" i="1" a="1"/>
  <c r="AB34" i="1" s="1"/>
  <c r="AJ34" i="1" a="1"/>
  <c r="AJ34" i="1" s="1"/>
  <c r="BF34" i="1" a="1"/>
  <c r="BF34" i="1" s="1"/>
  <c r="AA34" i="1" a="1"/>
  <c r="AA34" i="1" s="1"/>
  <c r="BE34" i="1" a="1"/>
  <c r="BE34" i="1" s="1"/>
  <c r="AI34" i="1" a="1"/>
  <c r="AI34" i="1" s="1"/>
  <c r="AL34" i="1" a="1"/>
  <c r="AL34" i="1" s="1"/>
  <c r="BD34" i="1" a="1"/>
  <c r="BD34" i="1" s="1"/>
  <c r="AD34" i="1" a="1"/>
  <c r="AD34" i="1" s="1"/>
  <c r="BC34" i="1" a="1"/>
  <c r="BC34" i="1" s="1"/>
  <c r="BB34" i="1" a="1"/>
  <c r="BB34" i="1" s="1"/>
  <c r="BA34" i="1" a="1"/>
  <c r="BA34" i="1" s="1"/>
  <c r="AT34" i="1" a="1"/>
  <c r="AT34" i="1" s="1"/>
  <c r="AZ34" i="1" a="1"/>
  <c r="AZ34" i="1" s="1"/>
  <c r="AE34" i="1" a="1"/>
  <c r="AE34" i="1" s="1"/>
  <c r="AV34" i="1" a="1"/>
  <c r="AV34" i="1" s="1"/>
  <c r="AY34" i="1" a="1"/>
  <c r="AY34" i="1" s="1"/>
  <c r="AX34" i="1" a="1"/>
  <c r="AX34" i="1" s="1"/>
  <c r="I34" i="1" a="1"/>
  <c r="I34" i="1" s="1"/>
  <c r="G34" i="1" a="1"/>
  <c r="G34" i="1" s="1"/>
  <c r="B34" i="1" a="1"/>
  <c r="B34" i="1" s="1"/>
  <c r="D34" i="1" a="1"/>
  <c r="D34" i="1" s="1"/>
  <c r="S34" i="1" a="1"/>
  <c r="S34" i="1" s="1"/>
  <c r="H34" i="1" a="1"/>
  <c r="H34" i="1" s="1"/>
  <c r="C34" i="1" a="1"/>
  <c r="C34" i="1" s="1"/>
  <c r="CT33" i="1" a="1"/>
  <c r="CT33" i="1" s="1"/>
  <c r="CQ33" i="1" a="1"/>
  <c r="CQ33" i="1" s="1"/>
  <c r="CQ34" i="2" s="1"/>
  <c r="P34" i="1" a="1"/>
  <c r="P34" i="1" s="1"/>
  <c r="CS33" i="1" a="1"/>
  <c r="CS33" i="1" s="1"/>
  <c r="CS34" i="2" s="1"/>
  <c r="J34" i="1" a="1"/>
  <c r="J34" i="1" s="1"/>
  <c r="CU33" i="1" a="1"/>
  <c r="CU33" i="1" s="1"/>
  <c r="N34" i="1" a="1"/>
  <c r="N34" i="1" s="1"/>
  <c r="E34" i="1" a="1"/>
  <c r="E34" i="1" s="1"/>
  <c r="CP33" i="1" a="1"/>
  <c r="CP33" i="1" s="1"/>
  <c r="CP34" i="2" s="1"/>
  <c r="W34" i="1" a="1"/>
  <c r="W34" i="1" s="1"/>
  <c r="Z34" i="1" a="1"/>
  <c r="Z34" i="1" s="1"/>
  <c r="Y34" i="1" a="1"/>
  <c r="Y34" i="1" s="1"/>
  <c r="CO33" i="1" a="1"/>
  <c r="CO33" i="1" s="1"/>
  <c r="CO34" i="2" s="1"/>
  <c r="CR33" i="1" a="1"/>
  <c r="CR33" i="1" s="1"/>
  <c r="CR34" i="2" s="1"/>
  <c r="X34" i="1" a="1"/>
  <c r="X34" i="1" s="1"/>
  <c r="K34" i="1" a="1"/>
  <c r="K34" i="1" s="1"/>
  <c r="V34" i="1" a="1"/>
  <c r="V34" i="1" s="1"/>
  <c r="U34" i="1" a="1"/>
  <c r="U34" i="1" s="1"/>
  <c r="Q34" i="1" a="1"/>
  <c r="Q34" i="1" s="1"/>
  <c r="F34" i="1" a="1"/>
  <c r="F34" i="1" s="1"/>
  <c r="T34" i="1" a="1"/>
  <c r="T34" i="1" s="1"/>
  <c r="R34" i="1" a="1"/>
  <c r="R34" i="1" s="1"/>
  <c r="O34" i="1" a="1"/>
  <c r="O34" i="1" s="1"/>
  <c r="M34" i="1" a="1"/>
  <c r="M34" i="1" s="1"/>
  <c r="L34" i="1" a="1"/>
  <c r="L34" i="1" s="1"/>
  <c r="BK33" i="1" a="1"/>
  <c r="BK33" i="1" s="1"/>
  <c r="BU33" i="1" a="1"/>
  <c r="BU33" i="1" s="1"/>
  <c r="BS33" i="1" a="1"/>
  <c r="BS33" i="1" s="1"/>
  <c r="CD33" i="1" a="1"/>
  <c r="CD33" i="1" s="1"/>
  <c r="CA33" i="1" a="1"/>
  <c r="CA33" i="1" s="1"/>
  <c r="BY33" i="1" a="1"/>
  <c r="BY33" i="1" s="1"/>
  <c r="BT33" i="1" a="1"/>
  <c r="BT33" i="1" s="1"/>
  <c r="BQ33" i="1" a="1"/>
  <c r="BQ33" i="1" s="1"/>
  <c r="BN33" i="1" a="1"/>
  <c r="BN33" i="1" s="1"/>
  <c r="BP33" i="1" a="1"/>
  <c r="BP33" i="1" s="1"/>
  <c r="BI33" i="1" a="1"/>
  <c r="BI33" i="1" s="1"/>
  <c r="BV33" i="1" a="1"/>
  <c r="BV33" i="1" s="1"/>
  <c r="BR33" i="1" a="1"/>
  <c r="BR33" i="1" s="1"/>
  <c r="BJ33" i="1" a="1"/>
  <c r="BJ33" i="1" s="1"/>
  <c r="CH33" i="1" a="1"/>
  <c r="CH33" i="1" s="1"/>
  <c r="BM33" i="1" a="1"/>
  <c r="BM33" i="1" s="1"/>
  <c r="CC33" i="1" a="1"/>
  <c r="CC33" i="1" s="1"/>
  <c r="CG33" i="1" a="1"/>
  <c r="CG33" i="1" s="1"/>
  <c r="CE33" i="1" a="1"/>
  <c r="CE33" i="1" s="1"/>
  <c r="BL33" i="1" a="1"/>
  <c r="BL33" i="1" s="1"/>
  <c r="BO33" i="1" a="1"/>
  <c r="BO33" i="1" s="1"/>
  <c r="CN33" i="1" a="1"/>
  <c r="CN33" i="1" s="1"/>
  <c r="CN34" i="2" s="1"/>
  <c r="CJ33" i="1" a="1"/>
  <c r="CJ33" i="1" s="1"/>
  <c r="CJ34" i="2" s="1"/>
  <c r="CM33" i="1" a="1"/>
  <c r="CM33" i="1" s="1"/>
  <c r="CM34" i="2" s="1"/>
  <c r="CL33" i="1" a="1"/>
  <c r="CL33" i="1" s="1"/>
  <c r="CL34" i="2" s="1"/>
  <c r="CK33" i="1" a="1"/>
  <c r="CK33" i="1" s="1"/>
  <c r="CK34" i="2" s="1"/>
  <c r="BW33" i="1" a="1"/>
  <c r="BW33" i="1" s="1"/>
  <c r="CB33" i="1" a="1"/>
  <c r="CB33" i="1" s="1"/>
  <c r="CI33" i="1" a="1"/>
  <c r="CI33" i="1" s="1"/>
  <c r="CF33" i="1" a="1"/>
  <c r="CF33" i="1" s="1"/>
  <c r="BZ33" i="1" a="1"/>
  <c r="BZ33" i="1" s="1"/>
  <c r="BX33" i="1" a="1"/>
  <c r="BX33" i="1" s="1"/>
  <c r="AP33" i="1" a="1"/>
  <c r="AP33" i="1" s="1"/>
  <c r="AO33" i="1" a="1"/>
  <c r="AO33" i="1" s="1"/>
  <c r="AK33" i="1" a="1"/>
  <c r="AK33" i="1" s="1"/>
  <c r="BC33" i="1" a="1"/>
  <c r="BC33" i="1" s="1"/>
  <c r="BA33" i="1" a="1"/>
  <c r="BA33" i="1" s="1"/>
  <c r="AC33" i="1" a="1"/>
  <c r="AC33" i="1" s="1"/>
  <c r="BF33" i="1" a="1"/>
  <c r="BF33" i="1" s="1"/>
  <c r="AV33" i="1" a="1"/>
  <c r="AV33" i="1" s="1"/>
  <c r="BE33" i="1" a="1"/>
  <c r="BE33" i="1" s="1"/>
  <c r="AF33" i="1" a="1"/>
  <c r="AF33" i="1" s="1"/>
  <c r="AX33" i="1" a="1"/>
  <c r="AX33" i="1" s="1"/>
  <c r="AS33" i="1" a="1"/>
  <c r="AS33" i="1" s="1"/>
  <c r="AQ33" i="1" a="1"/>
  <c r="AQ33" i="1" s="1"/>
  <c r="AN33" i="1" a="1"/>
  <c r="AN33" i="1" s="1"/>
  <c r="BD33" i="1" a="1"/>
  <c r="BD33" i="1" s="1"/>
  <c r="BB33" i="1" a="1"/>
  <c r="BB33" i="1" s="1"/>
  <c r="AZ33" i="1" a="1"/>
  <c r="AZ33" i="1" s="1"/>
  <c r="AG33" i="1" a="1"/>
  <c r="AG33" i="1" s="1"/>
  <c r="AD33" i="1" a="1"/>
  <c r="AD33" i="1" s="1"/>
  <c r="BH33" i="1" a="1"/>
  <c r="BH33" i="1" s="1"/>
  <c r="BG33" i="1" a="1"/>
  <c r="BG33" i="1" s="1"/>
  <c r="AJ33" i="1" a="1"/>
  <c r="AJ33" i="1" s="1"/>
  <c r="AE33" i="1" a="1"/>
  <c r="AE33" i="1" s="1"/>
  <c r="AY33" i="1" a="1"/>
  <c r="AY33" i="1" s="1"/>
  <c r="AW33" i="1" a="1"/>
  <c r="AW33" i="1" s="1"/>
  <c r="AU33" i="1" a="1"/>
  <c r="AU33" i="1" s="1"/>
  <c r="AT33" i="1" a="1"/>
  <c r="AT33" i="1" s="1"/>
  <c r="AI33" i="1" a="1"/>
  <c r="AI33" i="1" s="1"/>
  <c r="AH33" i="1" a="1"/>
  <c r="AH33" i="1" s="1"/>
  <c r="AM33" i="1" a="1"/>
  <c r="AM33" i="1" s="1"/>
  <c r="AL33" i="1" a="1"/>
  <c r="AL33" i="1" s="1"/>
  <c r="AR33" i="1" a="1"/>
  <c r="AR33" i="1" s="1"/>
  <c r="J33" i="1" a="1"/>
  <c r="J33" i="1" s="1"/>
  <c r="K33" i="1" a="1"/>
  <c r="K33" i="1" s="1"/>
  <c r="CQ32" i="1" a="1"/>
  <c r="CQ32" i="1" s="1"/>
  <c r="CQ33" i="2" s="1"/>
  <c r="AB33" i="1" a="1"/>
  <c r="AB33" i="1" s="1"/>
  <c r="AA33" i="1" a="1"/>
  <c r="AA33" i="1" s="1"/>
  <c r="Z33" i="1" a="1"/>
  <c r="Z33" i="1" s="1"/>
  <c r="Q33" i="1" a="1"/>
  <c r="Q33" i="1" s="1"/>
  <c r="Y33" i="1" a="1"/>
  <c r="Y33" i="1" s="1"/>
  <c r="U33" i="1" a="1"/>
  <c r="U33" i="1" s="1"/>
  <c r="L33" i="1" a="1"/>
  <c r="L33" i="1" s="1"/>
  <c r="S33" i="1" a="1"/>
  <c r="S33" i="1" s="1"/>
  <c r="CT32" i="1" a="1"/>
  <c r="CT32" i="1" s="1"/>
  <c r="R33" i="1" a="1"/>
  <c r="R33" i="1" s="1"/>
  <c r="P33" i="1" a="1"/>
  <c r="P33" i="1" s="1"/>
  <c r="W33" i="1" a="1"/>
  <c r="W33" i="1" s="1"/>
  <c r="I33" i="1" a="1"/>
  <c r="I33" i="1" s="1"/>
  <c r="G33" i="1" a="1"/>
  <c r="G33" i="1" s="1"/>
  <c r="T33" i="1" a="1"/>
  <c r="T33" i="1" s="1"/>
  <c r="O33" i="1" a="1"/>
  <c r="O33" i="1" s="1"/>
  <c r="H33" i="1" a="1"/>
  <c r="H33" i="1" s="1"/>
  <c r="F33" i="1" a="1"/>
  <c r="F33" i="1" s="1"/>
  <c r="D33" i="1" a="1"/>
  <c r="D33" i="1" s="1"/>
  <c r="CU32" i="1" a="1"/>
  <c r="CU32" i="1" s="1"/>
  <c r="N33" i="1" a="1"/>
  <c r="N33" i="1" s="1"/>
  <c r="X33" i="1" a="1"/>
  <c r="X33" i="1" s="1"/>
  <c r="V33" i="1" a="1"/>
  <c r="V33" i="1" s="1"/>
  <c r="E33" i="1" a="1"/>
  <c r="E33" i="1" s="1"/>
  <c r="C33" i="1" a="1"/>
  <c r="C33" i="1" s="1"/>
  <c r="B33" i="1" a="1"/>
  <c r="B33" i="1" s="1"/>
  <c r="CS32" i="1" a="1"/>
  <c r="CS32" i="1" s="1"/>
  <c r="CS33" i="2" s="1"/>
  <c r="CR32" i="1" a="1"/>
  <c r="CR32" i="1" s="1"/>
  <c r="CR33" i="2" s="1"/>
  <c r="M33" i="1" a="1"/>
  <c r="M33" i="1" s="1"/>
  <c r="CH32" i="1" a="1"/>
  <c r="CH32" i="1" s="1"/>
  <c r="BT32" i="1" a="1"/>
  <c r="BT32" i="1" s="1"/>
  <c r="BK32" i="1" a="1"/>
  <c r="BK32" i="1" s="1"/>
  <c r="BS32" i="1" a="1"/>
  <c r="BS32" i="1" s="1"/>
  <c r="CI32" i="1" a="1"/>
  <c r="CI32" i="1" s="1"/>
  <c r="CK32" i="1" a="1"/>
  <c r="CK32" i="1" s="1"/>
  <c r="CK33" i="2" s="1"/>
  <c r="CE32" i="1" a="1"/>
  <c r="CE32" i="1" s="1"/>
  <c r="BP32" i="1" a="1"/>
  <c r="BP32" i="1" s="1"/>
  <c r="CJ32" i="1" a="1"/>
  <c r="CJ32" i="1" s="1"/>
  <c r="CJ33" i="2" s="1"/>
  <c r="BY32" i="1" a="1"/>
  <c r="BY32" i="1" s="1"/>
  <c r="BV32" i="1" a="1"/>
  <c r="BV32" i="1" s="1"/>
  <c r="BL32" i="1" a="1"/>
  <c r="BL32" i="1" s="1"/>
  <c r="BR32" i="1" a="1"/>
  <c r="BR32" i="1" s="1"/>
  <c r="BU32" i="1" a="1"/>
  <c r="BU32" i="1" s="1"/>
  <c r="CP32" i="1" a="1"/>
  <c r="CP32" i="1" s="1"/>
  <c r="CP33" i="2" s="1"/>
  <c r="CD32" i="1" a="1"/>
  <c r="CD32" i="1" s="1"/>
  <c r="CG32" i="1" a="1"/>
  <c r="CG32" i="1" s="1"/>
  <c r="CF32" i="1" a="1"/>
  <c r="CF32" i="1" s="1"/>
  <c r="CA32" i="1" a="1"/>
  <c r="CA32" i="1" s="1"/>
  <c r="BZ32" i="1" a="1"/>
  <c r="BZ32" i="1" s="1"/>
  <c r="BW32" i="1" a="1"/>
  <c r="BW32" i="1" s="1"/>
  <c r="BN32" i="1" a="1"/>
  <c r="BN32" i="1" s="1"/>
  <c r="BM32" i="1" a="1"/>
  <c r="BM32" i="1" s="1"/>
  <c r="BQ32" i="1" a="1"/>
  <c r="BQ32" i="1" s="1"/>
  <c r="CO32" i="1" a="1"/>
  <c r="CO32" i="1" s="1"/>
  <c r="CO33" i="2" s="1"/>
  <c r="BX32" i="1" a="1"/>
  <c r="BX32" i="1" s="1"/>
  <c r="BO32" i="1" a="1"/>
  <c r="BO32" i="1" s="1"/>
  <c r="CC32" i="1" a="1"/>
  <c r="CC32" i="1" s="1"/>
  <c r="CN32" i="1" a="1"/>
  <c r="CN32" i="1" s="1"/>
  <c r="CN33" i="2" s="1"/>
  <c r="CM32" i="1" a="1"/>
  <c r="CM32" i="1" s="1"/>
  <c r="CM33" i="2" s="1"/>
  <c r="CB32" i="1" a="1"/>
  <c r="CB32" i="1" s="1"/>
  <c r="CL32" i="1" a="1"/>
  <c r="CL32" i="1" s="1"/>
  <c r="CL33" i="2" s="1"/>
  <c r="BA32" i="1" a="1"/>
  <c r="BA32" i="1" s="1"/>
  <c r="AQ32" i="1" a="1"/>
  <c r="AQ32" i="1" s="1"/>
  <c r="BE32" i="1" a="1"/>
  <c r="BE32" i="1" s="1"/>
  <c r="AW32" i="1" a="1"/>
  <c r="AW32" i="1" s="1"/>
  <c r="AT32" i="1" a="1"/>
  <c r="AT32" i="1" s="1"/>
  <c r="BC32" i="1" a="1"/>
  <c r="BC32" i="1" s="1"/>
  <c r="AY32" i="1" a="1"/>
  <c r="AY32" i="1" s="1"/>
  <c r="AX32" i="1" a="1"/>
  <c r="AX32" i="1" s="1"/>
  <c r="AU32" i="1" a="1"/>
  <c r="AU32" i="1" s="1"/>
  <c r="AV32" i="1" a="1"/>
  <c r="AV32" i="1" s="1"/>
  <c r="AH32" i="1" a="1"/>
  <c r="AH32" i="1" s="1"/>
  <c r="AK32" i="1" a="1"/>
  <c r="AK32" i="1" s="1"/>
  <c r="AI32" i="1" a="1"/>
  <c r="AI32" i="1" s="1"/>
  <c r="AZ32" i="1" a="1"/>
  <c r="AZ32" i="1" s="1"/>
  <c r="AR32" i="1" a="1"/>
  <c r="AR32" i="1" s="1"/>
  <c r="AJ32" i="1" a="1"/>
  <c r="AJ32" i="1" s="1"/>
  <c r="AG32" i="1" a="1"/>
  <c r="AG32" i="1" s="1"/>
  <c r="AE32" i="1" a="1"/>
  <c r="AE32" i="1" s="1"/>
  <c r="AF32" i="1" a="1"/>
  <c r="AF32" i="1" s="1"/>
  <c r="AM32" i="1" a="1"/>
  <c r="AM32" i="1" s="1"/>
  <c r="AN32" i="1" a="1"/>
  <c r="AN32" i="1" s="1"/>
  <c r="AS32" i="1" a="1"/>
  <c r="AS32" i="1" s="1"/>
  <c r="AP32" i="1" a="1"/>
  <c r="AP32" i="1" s="1"/>
  <c r="AL32" i="1" a="1"/>
  <c r="AL32" i="1" s="1"/>
  <c r="BJ32" i="1" a="1"/>
  <c r="BJ32" i="1" s="1"/>
  <c r="BI32" i="1" a="1"/>
  <c r="BI32" i="1" s="1"/>
  <c r="AO32" i="1" a="1"/>
  <c r="AO32" i="1" s="1"/>
  <c r="BD32" i="1" a="1"/>
  <c r="BD32" i="1" s="1"/>
  <c r="BH32" i="1" a="1"/>
  <c r="BH32" i="1" s="1"/>
  <c r="BG32" i="1" a="1"/>
  <c r="BG32" i="1" s="1"/>
  <c r="BF32" i="1" a="1"/>
  <c r="BF32" i="1" s="1"/>
  <c r="BB32" i="1" a="1"/>
  <c r="BB32" i="1" s="1"/>
  <c r="D32" i="1" a="1"/>
  <c r="D32" i="1" s="1"/>
  <c r="V32" i="1" a="1"/>
  <c r="V32" i="1" s="1"/>
  <c r="AA32" i="1" a="1"/>
  <c r="AA32" i="1" s="1"/>
  <c r="Z32" i="1" a="1"/>
  <c r="Z32" i="1" s="1"/>
  <c r="X32" i="1" a="1"/>
  <c r="X32" i="1" s="1"/>
  <c r="W32" i="1" a="1"/>
  <c r="W32" i="1" s="1"/>
  <c r="U32" i="1" a="1"/>
  <c r="U32" i="1" s="1"/>
  <c r="S32" i="1" a="1"/>
  <c r="S32" i="1" s="1"/>
  <c r="M32" i="1" a="1"/>
  <c r="M32" i="1" s="1"/>
  <c r="E32" i="1" a="1"/>
  <c r="E32" i="1" s="1"/>
  <c r="B32" i="1" a="1"/>
  <c r="B32" i="1" s="1"/>
  <c r="P32" i="1" a="1"/>
  <c r="P32" i="1" s="1"/>
  <c r="N32" i="1" a="1"/>
  <c r="N32" i="1" s="1"/>
  <c r="F32" i="1" a="1"/>
  <c r="F32" i="1" s="1"/>
  <c r="O32" i="1" a="1"/>
  <c r="O32" i="1" s="1"/>
  <c r="L32" i="1" a="1"/>
  <c r="L32" i="1" s="1"/>
  <c r="J32" i="1" a="1"/>
  <c r="J32" i="1" s="1"/>
  <c r="C32" i="1" a="1"/>
  <c r="C32" i="1" s="1"/>
  <c r="K32" i="1" a="1"/>
  <c r="K32" i="1" s="1"/>
  <c r="R32" i="1" a="1"/>
  <c r="R32" i="1" s="1"/>
  <c r="CT31" i="1" a="1"/>
  <c r="CT31" i="1" s="1"/>
  <c r="H32" i="1" a="1"/>
  <c r="H32" i="1" s="1"/>
  <c r="G32" i="1" a="1"/>
  <c r="G32" i="1" s="1"/>
  <c r="Q32" i="1" a="1"/>
  <c r="Q32" i="1" s="1"/>
  <c r="AD32" i="1" a="1"/>
  <c r="AD32" i="1" s="1"/>
  <c r="T32" i="1" a="1"/>
  <c r="T32" i="1" s="1"/>
  <c r="I32" i="1" a="1"/>
  <c r="I32" i="1" s="1"/>
  <c r="CS31" i="1" a="1"/>
  <c r="CS31" i="1" s="1"/>
  <c r="CS32" i="2" s="1"/>
  <c r="CU31" i="1" a="1"/>
  <c r="CU31" i="1" s="1"/>
  <c r="AC32" i="1" a="1"/>
  <c r="AC32" i="1" s="1"/>
  <c r="AB32" i="1" a="1"/>
  <c r="AB32" i="1" s="1"/>
  <c r="Y32" i="1" a="1"/>
  <c r="Y32" i="1" s="1"/>
  <c r="BQ31" i="1" a="1"/>
  <c r="BQ31" i="1" s="1"/>
  <c r="BO31" i="1" a="1"/>
  <c r="BO31" i="1" s="1"/>
  <c r="BN31" i="1" a="1"/>
  <c r="BN31" i="1" s="1"/>
  <c r="CJ31" i="1" a="1"/>
  <c r="CJ31" i="1" s="1"/>
  <c r="CJ32" i="2" s="1"/>
  <c r="CB31" i="1" a="1"/>
  <c r="CB31" i="1" s="1"/>
  <c r="BZ31" i="1" a="1"/>
  <c r="BZ31" i="1" s="1"/>
  <c r="BS31" i="1" a="1"/>
  <c r="BS31" i="1" s="1"/>
  <c r="BU31" i="1" a="1"/>
  <c r="BU31" i="1" s="1"/>
  <c r="CH31" i="1" a="1"/>
  <c r="CH31" i="1" s="1"/>
  <c r="CE31" i="1" a="1"/>
  <c r="CE31" i="1" s="1"/>
  <c r="BW31" i="1" a="1"/>
  <c r="BW31" i="1" s="1"/>
  <c r="BR31" i="1" a="1"/>
  <c r="BR31" i="1" s="1"/>
  <c r="BP31" i="1" a="1"/>
  <c r="BP31" i="1" s="1"/>
  <c r="BM31" i="1" a="1"/>
  <c r="BM31" i="1" s="1"/>
  <c r="CD31" i="1" a="1"/>
  <c r="CD31" i="1" s="1"/>
  <c r="CN31" i="1" a="1"/>
  <c r="CN31" i="1" s="1"/>
  <c r="CN32" i="2" s="1"/>
  <c r="BY31" i="1" a="1"/>
  <c r="BY31" i="1" s="1"/>
  <c r="CC31" i="1" a="1"/>
  <c r="CC31" i="1" s="1"/>
  <c r="CA31" i="1" a="1"/>
  <c r="CA31" i="1" s="1"/>
  <c r="CR31" i="1" a="1"/>
  <c r="CR31" i="1" s="1"/>
  <c r="CR32" i="2" s="1"/>
  <c r="CQ31" i="1" a="1"/>
  <c r="CQ31" i="1" s="1"/>
  <c r="CQ32" i="2" s="1"/>
  <c r="CL31" i="1" a="1"/>
  <c r="CL31" i="1" s="1"/>
  <c r="CL32" i="2" s="1"/>
  <c r="CF31" i="1" a="1"/>
  <c r="CF31" i="1" s="1"/>
  <c r="CI31" i="1" a="1"/>
  <c r="CI31" i="1" s="1"/>
  <c r="CK31" i="1" a="1"/>
  <c r="CK31" i="1" s="1"/>
  <c r="CK32" i="2" s="1"/>
  <c r="CP31" i="1" a="1"/>
  <c r="CP31" i="1" s="1"/>
  <c r="CP32" i="2" s="1"/>
  <c r="CM31" i="1" a="1"/>
  <c r="CM31" i="1" s="1"/>
  <c r="CM32" i="2" s="1"/>
  <c r="BX31" i="1" a="1"/>
  <c r="BX31" i="1" s="1"/>
  <c r="CG31" i="1" a="1"/>
  <c r="CG31" i="1" s="1"/>
  <c r="CO31" i="1" a="1"/>
  <c r="CO31" i="1" s="1"/>
  <c r="CO32" i="2" s="1"/>
  <c r="BV31" i="1" a="1"/>
  <c r="BV31" i="1" s="1"/>
  <c r="BT31" i="1" a="1"/>
  <c r="BT31" i="1" s="1"/>
  <c r="V45" i="1" a="1"/>
  <c r="V45" i="1" s="1"/>
  <c r="AP45" i="1" a="1"/>
  <c r="AP45" i="1" s="1"/>
  <c r="AS45" i="1" a="1"/>
  <c r="AS45" i="1" s="1"/>
  <c r="AK45" i="1" a="1"/>
  <c r="AK45" i="1" s="1"/>
  <c r="AO45" i="1" a="1"/>
  <c r="AO45" i="1" s="1"/>
  <c r="AQ45" i="1" a="1"/>
  <c r="AQ45" i="1" s="1"/>
  <c r="AG45" i="1" a="1"/>
  <c r="AG45" i="1" s="1"/>
  <c r="AB45" i="1" a="1"/>
  <c r="AB45" i="1" s="1"/>
  <c r="Y45" i="1" a="1"/>
  <c r="Y45" i="1" s="1"/>
  <c r="AM45" i="1" a="1"/>
  <c r="AM45" i="1" s="1"/>
  <c r="AA45" i="1" a="1"/>
  <c r="AA45" i="1" s="1"/>
  <c r="X45" i="1" a="1"/>
  <c r="X45" i="1" s="1"/>
  <c r="AC45" i="1" a="1"/>
  <c r="AC45" i="1" s="1"/>
  <c r="AV45" i="1" a="1"/>
  <c r="AV45" i="1" s="1"/>
  <c r="BA45" i="1" a="1"/>
  <c r="BA45" i="1" s="1"/>
  <c r="AF45" i="1" a="1"/>
  <c r="AF45" i="1" s="1"/>
  <c r="AZ45" i="1" a="1"/>
  <c r="AZ45" i="1" s="1"/>
  <c r="AI45" i="1" a="1"/>
  <c r="AI45" i="1" s="1"/>
  <c r="AR45" i="1" a="1"/>
  <c r="AR45" i="1" s="1"/>
  <c r="W45" i="1" a="1"/>
  <c r="W45" i="1" s="1"/>
  <c r="Z45" i="1" a="1"/>
  <c r="Z45" i="1" s="1"/>
  <c r="AH45" i="1" a="1"/>
  <c r="AH45" i="1" s="1"/>
  <c r="AY45" i="1" a="1"/>
  <c r="AY45" i="1" s="1"/>
  <c r="AX45" i="1" a="1"/>
  <c r="AX45" i="1" s="1"/>
  <c r="AW45" i="1" a="1"/>
  <c r="AW45" i="1" s="1"/>
  <c r="AU45" i="1" a="1"/>
  <c r="AU45" i="1" s="1"/>
  <c r="AT45" i="1" a="1"/>
  <c r="AT45" i="1" s="1"/>
  <c r="AE45" i="1" a="1"/>
  <c r="AE45" i="1" s="1"/>
  <c r="AN45" i="1" a="1"/>
  <c r="AN45" i="1" s="1"/>
  <c r="AL45" i="1" a="1"/>
  <c r="AL45" i="1" s="1"/>
  <c r="AD45" i="1" a="1"/>
  <c r="AD45" i="1" s="1"/>
  <c r="AJ45" i="1" a="1"/>
  <c r="AJ45" i="1" s="1"/>
  <c r="Y31" i="1" a="1"/>
  <c r="Y31" i="1" s="1"/>
  <c r="AD31" i="1" a="1"/>
  <c r="AD31" i="1" s="1"/>
  <c r="AC31" i="1" a="1"/>
  <c r="AC31" i="1" s="1"/>
  <c r="AB31" i="1" a="1"/>
  <c r="AB31" i="1" s="1"/>
  <c r="AF31" i="1" a="1"/>
  <c r="AF31" i="1" s="1"/>
  <c r="AA31" i="1" a="1"/>
  <c r="AA31" i="1" s="1"/>
  <c r="Z31" i="1" a="1"/>
  <c r="Z31" i="1" s="1"/>
  <c r="AE31" i="1" a="1"/>
  <c r="AE31" i="1" s="1"/>
  <c r="R31" i="1" a="1"/>
  <c r="R31" i="1" s="1"/>
  <c r="G31" i="1" a="1"/>
  <c r="G31" i="1" s="1"/>
  <c r="P31" i="1" a="1"/>
  <c r="P31" i="1" s="1"/>
  <c r="M31" i="1" a="1"/>
  <c r="M31" i="1" s="1"/>
  <c r="J31" i="1" a="1"/>
  <c r="J31" i="1" s="1"/>
  <c r="U31" i="1" a="1"/>
  <c r="U31" i="1" s="1"/>
  <c r="Q31" i="1" a="1"/>
  <c r="Q31" i="1" s="1"/>
  <c r="O31" i="1" a="1"/>
  <c r="O31" i="1" s="1"/>
  <c r="K31" i="1" a="1"/>
  <c r="K31" i="1" s="1"/>
  <c r="L31" i="1" a="1"/>
  <c r="L31" i="1" s="1"/>
  <c r="CR30" i="1" a="1"/>
  <c r="CR30" i="1" s="1"/>
  <c r="CR31" i="2" s="1"/>
  <c r="CU30" i="1" a="1"/>
  <c r="CU30" i="1" s="1"/>
  <c r="CS30" i="1" a="1"/>
  <c r="CS30" i="1" s="1"/>
  <c r="CS31" i="2" s="1"/>
  <c r="I31" i="1" a="1"/>
  <c r="I31" i="1" s="1"/>
  <c r="H31" i="1" a="1"/>
  <c r="H31" i="1" s="1"/>
  <c r="CT30" i="1" a="1"/>
  <c r="CT30" i="1" s="1"/>
  <c r="CQ30" i="1" a="1"/>
  <c r="CQ30" i="1" s="1"/>
  <c r="CQ31" i="2" s="1"/>
  <c r="CO30" i="1" a="1"/>
  <c r="CO30" i="1" s="1"/>
  <c r="CO31" i="2" s="1"/>
  <c r="CP30" i="1" a="1"/>
  <c r="CP30" i="1" s="1"/>
  <c r="CP31" i="2" s="1"/>
  <c r="C31" i="1" a="1"/>
  <c r="C31" i="1" s="1"/>
  <c r="D31" i="1" a="1"/>
  <c r="D31" i="1" s="1"/>
  <c r="F31" i="1" a="1"/>
  <c r="F31" i="1" s="1"/>
  <c r="CM30" i="1" a="1"/>
  <c r="CM30" i="1" s="1"/>
  <c r="CM31" i="2" s="1"/>
  <c r="B31" i="1" a="1"/>
  <c r="B31" i="1" s="1"/>
  <c r="T31" i="1" a="1"/>
  <c r="T31" i="1" s="1"/>
  <c r="E31" i="1" a="1"/>
  <c r="E31" i="1" s="1"/>
  <c r="CN30" i="1" a="1"/>
  <c r="CN30" i="1" s="1"/>
  <c r="CN31" i="2" s="1"/>
  <c r="N31" i="1" a="1"/>
  <c r="N31" i="1" s="1"/>
  <c r="V31" i="1" a="1"/>
  <c r="V31" i="1" s="1"/>
  <c r="X31" i="1" a="1"/>
  <c r="X31" i="1" s="1"/>
  <c r="W31" i="1" a="1"/>
  <c r="W31" i="1" s="1"/>
  <c r="S31" i="1" a="1"/>
  <c r="S31" i="1" s="1"/>
  <c r="CG30" i="1" a="1"/>
  <c r="CG30" i="1" s="1"/>
  <c r="BN30" i="1" a="1"/>
  <c r="BN30" i="1" s="1"/>
  <c r="CD30" i="1" a="1"/>
  <c r="CD30" i="1" s="1"/>
  <c r="BT30" i="1" a="1"/>
  <c r="BT30" i="1" s="1"/>
  <c r="BQ30" i="1" a="1"/>
  <c r="BQ30" i="1" s="1"/>
  <c r="CC30" i="1" a="1"/>
  <c r="CC30" i="1" s="1"/>
  <c r="BY30" i="1" a="1"/>
  <c r="BY30" i="1" s="1"/>
  <c r="BU30" i="1" a="1"/>
  <c r="BU30" i="1" s="1"/>
  <c r="BR30" i="1" a="1"/>
  <c r="BR30" i="1" s="1"/>
  <c r="BS30" i="1" a="1"/>
  <c r="BS30" i="1" s="1"/>
  <c r="BV30" i="1" a="1"/>
  <c r="BV30" i="1" s="1"/>
  <c r="CB30" i="1" a="1"/>
  <c r="CB30" i="1" s="1"/>
  <c r="BH30" i="1" a="1"/>
  <c r="BH30" i="1" s="1"/>
  <c r="BZ30" i="1" a="1"/>
  <c r="BZ30" i="1" s="1"/>
  <c r="BX30" i="1" a="1"/>
  <c r="BX30" i="1" s="1"/>
  <c r="BW30" i="1" a="1"/>
  <c r="BW30" i="1" s="1"/>
  <c r="BO30" i="1" a="1"/>
  <c r="BO30" i="1" s="1"/>
  <c r="BG30" i="1" a="1"/>
  <c r="BG30" i="1" s="1"/>
  <c r="CA30" i="1" a="1"/>
  <c r="CA30" i="1" s="1"/>
  <c r="BJ30" i="1" a="1"/>
  <c r="BJ30" i="1" s="1"/>
  <c r="BK30" i="1" a="1"/>
  <c r="BK30" i="1" s="1"/>
  <c r="BP30" i="1" a="1"/>
  <c r="BP30" i="1" s="1"/>
  <c r="BM30" i="1" a="1"/>
  <c r="BM30" i="1" s="1"/>
  <c r="BI30" i="1" a="1"/>
  <c r="BI30" i="1" s="1"/>
  <c r="CL30" i="1" a="1"/>
  <c r="CL30" i="1" s="1"/>
  <c r="CL31" i="2" s="1"/>
  <c r="CF30" i="1" a="1"/>
  <c r="CF30" i="1" s="1"/>
  <c r="BL30" i="1" a="1"/>
  <c r="BL30" i="1" s="1"/>
  <c r="CE30" i="1" a="1"/>
  <c r="CE30" i="1" s="1"/>
  <c r="CK30" i="1" a="1"/>
  <c r="CK30" i="1" s="1"/>
  <c r="CK31" i="2" s="1"/>
  <c r="CJ30" i="1" a="1"/>
  <c r="CJ30" i="1" s="1"/>
  <c r="CJ31" i="2" s="1"/>
  <c r="CI30" i="1" a="1"/>
  <c r="CI30" i="1" s="1"/>
  <c r="CH30" i="1" a="1"/>
  <c r="CH30" i="1" s="1"/>
  <c r="AV30" i="1" a="1"/>
  <c r="AV30" i="1" s="1"/>
  <c r="BB30" i="1" a="1"/>
  <c r="BB30" i="1" s="1"/>
  <c r="BA30" i="1" a="1"/>
  <c r="BA30" i="1" s="1"/>
  <c r="AQ30" i="1" a="1"/>
  <c r="AQ30" i="1" s="1"/>
  <c r="AJ30" i="1" a="1"/>
  <c r="AJ30" i="1" s="1"/>
  <c r="AZ30" i="1" a="1"/>
  <c r="AZ30" i="1" s="1"/>
  <c r="AX30" i="1" a="1"/>
  <c r="AX30" i="1" s="1"/>
  <c r="AP30" i="1" a="1"/>
  <c r="AP30" i="1" s="1"/>
  <c r="AI30" i="1" a="1"/>
  <c r="AI30" i="1" s="1"/>
  <c r="AE30" i="1" a="1"/>
  <c r="AE30" i="1" s="1"/>
  <c r="AW30" i="1" a="1"/>
  <c r="AW30" i="1" s="1"/>
  <c r="AT30" i="1" a="1"/>
  <c r="AT30" i="1" s="1"/>
  <c r="AO30" i="1" a="1"/>
  <c r="AO30" i="1" s="1"/>
  <c r="AM30" i="1" a="1"/>
  <c r="AM30" i="1" s="1"/>
  <c r="AD30" i="1" a="1"/>
  <c r="AD30" i="1" s="1"/>
  <c r="AH30" i="1" a="1"/>
  <c r="AH30" i="1" s="1"/>
  <c r="AF30" i="1" a="1"/>
  <c r="AF30" i="1" s="1"/>
  <c r="AC30" i="1" a="1"/>
  <c r="AC30" i="1" s="1"/>
  <c r="AU30" i="1" a="1"/>
  <c r="AU30" i="1" s="1"/>
  <c r="AN30" i="1" a="1"/>
  <c r="AN30" i="1" s="1"/>
  <c r="AG30" i="1" a="1"/>
  <c r="AG30" i="1" s="1"/>
  <c r="AA30" i="1" a="1"/>
  <c r="AA30" i="1" s="1"/>
  <c r="AY30" i="1" a="1"/>
  <c r="AY30" i="1" s="1"/>
  <c r="AS30" i="1" a="1"/>
  <c r="AS30" i="1" s="1"/>
  <c r="AB30" i="1" a="1"/>
  <c r="AB30" i="1" s="1"/>
  <c r="AR30" i="1" a="1"/>
  <c r="AR30" i="1" s="1"/>
  <c r="AL30" i="1" a="1"/>
  <c r="AL30" i="1" s="1"/>
  <c r="AK30" i="1" a="1"/>
  <c r="AK30" i="1" s="1"/>
  <c r="BF30" i="1" a="1"/>
  <c r="BF30" i="1" s="1"/>
  <c r="BE30" i="1" a="1"/>
  <c r="BE30" i="1" s="1"/>
  <c r="BD30" i="1" a="1"/>
  <c r="BD30" i="1" s="1"/>
  <c r="BC30" i="1" a="1"/>
  <c r="BC30" i="1" s="1"/>
  <c r="I30" i="1" a="1"/>
  <c r="I30" i="1" s="1"/>
  <c r="CS29" i="1" a="1"/>
  <c r="CS29" i="1" s="1"/>
  <c r="CS30" i="2" s="1"/>
  <c r="CU29" i="1" a="1"/>
  <c r="CU29" i="1" s="1"/>
  <c r="CP29" i="1" a="1"/>
  <c r="CP29" i="1" s="1"/>
  <c r="CP30" i="2" s="1"/>
  <c r="CR29" i="1" a="1"/>
  <c r="CR29" i="1" s="1"/>
  <c r="CR30" i="2" s="1"/>
  <c r="N30" i="1" a="1"/>
  <c r="N30" i="1" s="1"/>
  <c r="D30" i="1" a="1"/>
  <c r="D30" i="1" s="1"/>
  <c r="CQ29" i="1" a="1"/>
  <c r="CQ29" i="1" s="1"/>
  <c r="CQ30" i="2" s="1"/>
  <c r="CO29" i="1" a="1"/>
  <c r="CO29" i="1" s="1"/>
  <c r="CO30" i="2" s="1"/>
  <c r="W30" i="1" a="1"/>
  <c r="W30" i="1" s="1"/>
  <c r="U30" i="1" a="1"/>
  <c r="U30" i="1" s="1"/>
  <c r="S30" i="1" a="1"/>
  <c r="S30" i="1" s="1"/>
  <c r="H30" i="1" a="1"/>
  <c r="H30" i="1" s="1"/>
  <c r="K30" i="1" a="1"/>
  <c r="K30" i="1" s="1"/>
  <c r="F30" i="1" a="1"/>
  <c r="F30" i="1" s="1"/>
  <c r="R30" i="1" a="1"/>
  <c r="R30" i="1" s="1"/>
  <c r="L30" i="1" a="1"/>
  <c r="L30" i="1" s="1"/>
  <c r="C30" i="1" a="1"/>
  <c r="C30" i="1" s="1"/>
  <c r="E30" i="1" a="1"/>
  <c r="E30" i="1" s="1"/>
  <c r="Q30" i="1" a="1"/>
  <c r="Q30" i="1" s="1"/>
  <c r="P30" i="1" a="1"/>
  <c r="P30" i="1" s="1"/>
  <c r="Z30" i="1" a="1"/>
  <c r="Z30" i="1" s="1"/>
  <c r="V30" i="1" a="1"/>
  <c r="V30" i="1" s="1"/>
  <c r="G30" i="1" a="1"/>
  <c r="G30" i="1" s="1"/>
  <c r="B30" i="1" a="1"/>
  <c r="B30" i="1" s="1"/>
  <c r="CT29" i="1" a="1"/>
  <c r="CT29" i="1" s="1"/>
  <c r="O30" i="1" a="1"/>
  <c r="O30" i="1" s="1"/>
  <c r="Y30" i="1" a="1"/>
  <c r="Y30" i="1" s="1"/>
  <c r="X30" i="1" a="1"/>
  <c r="X30" i="1" s="1"/>
  <c r="T30" i="1" a="1"/>
  <c r="T30" i="1" s="1"/>
  <c r="M30" i="1" a="1"/>
  <c r="M30" i="1" s="1"/>
  <c r="J30" i="1" a="1"/>
  <c r="J30" i="1" s="1"/>
  <c r="BR29" i="1" a="1"/>
  <c r="BR29" i="1" s="1"/>
  <c r="BM29" i="1" a="1"/>
  <c r="BM29" i="1" s="1"/>
  <c r="CI29" i="1" a="1"/>
  <c r="CI29" i="1" s="1"/>
  <c r="CG29" i="1" a="1"/>
  <c r="CG29" i="1" s="1"/>
  <c r="BX29" i="1" a="1"/>
  <c r="BX29" i="1" s="1"/>
  <c r="BV29" i="1" a="1"/>
  <c r="BV29" i="1" s="1"/>
  <c r="BO29" i="1" a="1"/>
  <c r="BO29" i="1" s="1"/>
  <c r="BQ29" i="1" a="1"/>
  <c r="BQ29" i="1" s="1"/>
  <c r="CE29" i="1" a="1"/>
  <c r="CE29" i="1" s="1"/>
  <c r="CD29" i="1" a="1"/>
  <c r="CD29" i="1" s="1"/>
  <c r="CA29" i="1" a="1"/>
  <c r="CA29" i="1" s="1"/>
  <c r="BS29" i="1" a="1"/>
  <c r="BS29" i="1" s="1"/>
  <c r="BN29" i="1" a="1"/>
  <c r="BN29" i="1" s="1"/>
  <c r="BL29" i="1" a="1"/>
  <c r="BL29" i="1" s="1"/>
  <c r="BZ29" i="1" a="1"/>
  <c r="BZ29" i="1" s="1"/>
  <c r="CH29" i="1" a="1"/>
  <c r="CH29" i="1" s="1"/>
  <c r="BU29" i="1" a="1"/>
  <c r="BU29" i="1" s="1"/>
  <c r="BY29" i="1" a="1"/>
  <c r="BY29" i="1" s="1"/>
  <c r="BW29" i="1" a="1"/>
  <c r="BW29" i="1" s="1"/>
  <c r="CN29" i="1" a="1"/>
  <c r="CN29" i="1" s="1"/>
  <c r="CN30" i="2" s="1"/>
  <c r="CJ29" i="1" a="1"/>
  <c r="CJ29" i="1" s="1"/>
  <c r="CJ30" i="2" s="1"/>
  <c r="BJ29" i="1" a="1"/>
  <c r="BJ29" i="1" s="1"/>
  <c r="CB29" i="1" a="1"/>
  <c r="CB29" i="1" s="1"/>
  <c r="CM29" i="1" a="1"/>
  <c r="CM29" i="1" s="1"/>
  <c r="CM30" i="2" s="1"/>
  <c r="BK29" i="1" a="1"/>
  <c r="BK29" i="1" s="1"/>
  <c r="CL29" i="1" a="1"/>
  <c r="CL29" i="1" s="1"/>
  <c r="CL30" i="2" s="1"/>
  <c r="CC29" i="1" a="1"/>
  <c r="CC29" i="1" s="1"/>
  <c r="BT29" i="1" a="1"/>
  <c r="BT29" i="1" s="1"/>
  <c r="BI29" i="1" a="1"/>
  <c r="BI29" i="1" s="1"/>
  <c r="CK29" i="1" a="1"/>
  <c r="CK29" i="1" s="1"/>
  <c r="CK30" i="2" s="1"/>
  <c r="CF29" i="1" a="1"/>
  <c r="CF29" i="1" s="1"/>
  <c r="BP29" i="1" a="1"/>
  <c r="BP29" i="1" s="1"/>
  <c r="AS29" i="1" a="1"/>
  <c r="AS29" i="1" s="1"/>
  <c r="AH29" i="1" a="1"/>
  <c r="AH29" i="1" s="1"/>
  <c r="AR29" i="1" a="1"/>
  <c r="AR29" i="1" s="1"/>
  <c r="BE29" i="1" a="1"/>
  <c r="BE29" i="1" s="1"/>
  <c r="AG29" i="1" a="1"/>
  <c r="AG29" i="1" s="1"/>
  <c r="BC29" i="1" a="1"/>
  <c r="BC29" i="1" s="1"/>
  <c r="AM29" i="1" a="1"/>
  <c r="AM29" i="1" s="1"/>
  <c r="AI29" i="1" a="1"/>
  <c r="AI29" i="1" s="1"/>
  <c r="AW29" i="1" a="1"/>
  <c r="AW29" i="1" s="1"/>
  <c r="BD29" i="1" a="1"/>
  <c r="BD29" i="1" s="1"/>
  <c r="BB29" i="1" a="1"/>
  <c r="BB29" i="1" s="1"/>
  <c r="AQ29" i="1" a="1"/>
  <c r="AQ29" i="1" s="1"/>
  <c r="AE29" i="1" a="1"/>
  <c r="AE29" i="1" s="1"/>
  <c r="AT29" i="1" a="1"/>
  <c r="AT29" i="1" s="1"/>
  <c r="AO29" i="1" a="1"/>
  <c r="AO29" i="1" s="1"/>
  <c r="BA29" i="1" a="1"/>
  <c r="BA29" i="1" s="1"/>
  <c r="AU29" i="1" a="1"/>
  <c r="AU29" i="1" s="1"/>
  <c r="AL29" i="1" a="1"/>
  <c r="AL29" i="1" s="1"/>
  <c r="AN29" i="1" a="1"/>
  <c r="AN29" i="1" s="1"/>
  <c r="AZ29" i="1" a="1"/>
  <c r="AZ29" i="1" s="1"/>
  <c r="AY29" i="1" a="1"/>
  <c r="AY29" i="1" s="1"/>
  <c r="AJ29" i="1" a="1"/>
  <c r="AJ29" i="1" s="1"/>
  <c r="AC29" i="1" a="1"/>
  <c r="AC29" i="1" s="1"/>
  <c r="BH29" i="1" a="1"/>
  <c r="BH29" i="1" s="1"/>
  <c r="AP29" i="1" a="1"/>
  <c r="AP29" i="1" s="1"/>
  <c r="AK29" i="1" a="1"/>
  <c r="AK29" i="1" s="1"/>
  <c r="AX29" i="1" a="1"/>
  <c r="AX29" i="1" s="1"/>
  <c r="BG29" i="1" a="1"/>
  <c r="BG29" i="1" s="1"/>
  <c r="BF29" i="1" a="1"/>
  <c r="BF29" i="1" s="1"/>
  <c r="AV29" i="1" a="1"/>
  <c r="AV29" i="1" s="1"/>
  <c r="AF29" i="1" a="1"/>
  <c r="AF29" i="1" s="1"/>
  <c r="AD29" i="1" a="1"/>
  <c r="AD29" i="1" s="1"/>
  <c r="B29" i="1" a="1"/>
  <c r="B29" i="1" s="1"/>
  <c r="CT28" i="1" a="1"/>
  <c r="CT28" i="1" s="1"/>
  <c r="CS28" i="1" a="1"/>
  <c r="CS28" i="1" s="1"/>
  <c r="CS29" i="2" s="1"/>
  <c r="J29" i="1" a="1"/>
  <c r="J29" i="1" s="1"/>
  <c r="K29" i="1" a="1"/>
  <c r="K29" i="1" s="1"/>
  <c r="V29" i="1" a="1"/>
  <c r="V29" i="1" s="1"/>
  <c r="D29" i="1" a="1"/>
  <c r="D29" i="1" s="1"/>
  <c r="F29" i="1" a="1"/>
  <c r="F29" i="1" s="1"/>
  <c r="L29" i="1" a="1"/>
  <c r="L29" i="1" s="1"/>
  <c r="AB29" i="1" a="1"/>
  <c r="AB29" i="1" s="1"/>
  <c r="T29" i="1" a="1"/>
  <c r="T29" i="1" s="1"/>
  <c r="CR28" i="1" a="1"/>
  <c r="CR28" i="1" s="1"/>
  <c r="CR29" i="2" s="1"/>
  <c r="C29" i="1" a="1"/>
  <c r="C29" i="1" s="1"/>
  <c r="CU28" i="1" a="1"/>
  <c r="CU28" i="1" s="1"/>
  <c r="AA29" i="1" a="1"/>
  <c r="AA29" i="1" s="1"/>
  <c r="Z29" i="1" a="1"/>
  <c r="Z29" i="1" s="1"/>
  <c r="Y29" i="1" a="1"/>
  <c r="Y29" i="1" s="1"/>
  <c r="X29" i="1" a="1"/>
  <c r="X29" i="1" s="1"/>
  <c r="W29" i="1" a="1"/>
  <c r="W29" i="1" s="1"/>
  <c r="U29" i="1" a="1"/>
  <c r="U29" i="1" s="1"/>
  <c r="O29" i="1" a="1"/>
  <c r="O29" i="1" s="1"/>
  <c r="N29" i="1" a="1"/>
  <c r="N29" i="1" s="1"/>
  <c r="I29" i="1" a="1"/>
  <c r="I29" i="1" s="1"/>
  <c r="S29" i="1" a="1"/>
  <c r="S29" i="1" s="1"/>
  <c r="P29" i="1" a="1"/>
  <c r="P29" i="1" s="1"/>
  <c r="Q29" i="1" a="1"/>
  <c r="Q29" i="1" s="1"/>
  <c r="M29" i="1" a="1"/>
  <c r="M29" i="1" s="1"/>
  <c r="H29" i="1" a="1"/>
  <c r="H29" i="1" s="1"/>
  <c r="R29" i="1" a="1"/>
  <c r="R29" i="1" s="1"/>
  <c r="CQ28" i="1" a="1"/>
  <c r="CQ28" i="1" s="1"/>
  <c r="CQ29" i="2" s="1"/>
  <c r="G29" i="1" a="1"/>
  <c r="G29" i="1" s="1"/>
  <c r="E29" i="1" a="1"/>
  <c r="E29" i="1" s="1"/>
  <c r="BR28" i="1" a="1"/>
  <c r="BR28" i="1" s="1"/>
  <c r="BL28" i="1" a="1"/>
  <c r="BL28" i="1" s="1"/>
  <c r="BV28" i="1" a="1"/>
  <c r="BV28" i="1" s="1"/>
  <c r="BY28" i="1" a="1"/>
  <c r="BY28" i="1" s="1"/>
  <c r="BW28" i="1" a="1"/>
  <c r="BW28" i="1" s="1"/>
  <c r="CK28" i="1" a="1"/>
  <c r="CK28" i="1" s="1"/>
  <c r="CK29" i="2" s="1"/>
  <c r="CA28" i="1" a="1"/>
  <c r="CA28" i="1" s="1"/>
  <c r="BQ28" i="1" a="1"/>
  <c r="BQ28" i="1" s="1"/>
  <c r="BP28" i="1" a="1"/>
  <c r="BP28" i="1" s="1"/>
  <c r="CP28" i="1" a="1"/>
  <c r="CP28" i="1" s="1"/>
  <c r="CP29" i="2" s="1"/>
  <c r="CN28" i="1" a="1"/>
  <c r="CN28" i="1" s="1"/>
  <c r="CN29" i="2" s="1"/>
  <c r="CI28" i="1" a="1"/>
  <c r="CI28" i="1" s="1"/>
  <c r="CL28" i="1" a="1"/>
  <c r="CL28" i="1" s="1"/>
  <c r="CL29" i="2" s="1"/>
  <c r="BU28" i="1" a="1"/>
  <c r="BU28" i="1" s="1"/>
  <c r="BO28" i="1" a="1"/>
  <c r="BO28" i="1" s="1"/>
  <c r="CJ28" i="1" a="1"/>
  <c r="CJ28" i="1" s="1"/>
  <c r="CJ29" i="2" s="1"/>
  <c r="CH28" i="1" a="1"/>
  <c r="CH28" i="1" s="1"/>
  <c r="BT28" i="1" a="1"/>
  <c r="BT28" i="1" s="1"/>
  <c r="CF28" i="1" a="1"/>
  <c r="CF28" i="1" s="1"/>
  <c r="BK28" i="1" a="1"/>
  <c r="BK28" i="1" s="1"/>
  <c r="CD28" i="1" a="1"/>
  <c r="CD28" i="1" s="1"/>
  <c r="CC28" i="1" a="1"/>
  <c r="CC28" i="1" s="1"/>
  <c r="BX28" i="1" a="1"/>
  <c r="BX28" i="1" s="1"/>
  <c r="BN28" i="1" a="1"/>
  <c r="BN28" i="1" s="1"/>
  <c r="CE28" i="1" a="1"/>
  <c r="CE28" i="1" s="1"/>
  <c r="CB28" i="1" a="1"/>
  <c r="CB28" i="1" s="1"/>
  <c r="BM28" i="1" a="1"/>
  <c r="BM28" i="1" s="1"/>
  <c r="CO28" i="1" a="1"/>
  <c r="CO28" i="1" s="1"/>
  <c r="CO29" i="2" s="1"/>
  <c r="CM28" i="1" a="1"/>
  <c r="CM28" i="1" s="1"/>
  <c r="CM29" i="2" s="1"/>
  <c r="CG28" i="1" a="1"/>
  <c r="CG28" i="1" s="1"/>
  <c r="BS28" i="1" a="1"/>
  <c r="BS28" i="1" s="1"/>
  <c r="BZ28" i="1" a="1"/>
  <c r="BZ28" i="1" s="1"/>
  <c r="AP28" i="1" a="1"/>
  <c r="AP28" i="1" s="1"/>
  <c r="AV28" i="1" a="1"/>
  <c r="AV28" i="1" s="1"/>
  <c r="BC28" i="1" a="1"/>
  <c r="BC28" i="1" s="1"/>
  <c r="BF28" i="1" a="1"/>
  <c r="BF28" i="1" s="1"/>
  <c r="AU28" i="1" a="1"/>
  <c r="AU28" i="1" s="1"/>
  <c r="BJ28" i="1" a="1"/>
  <c r="BJ28" i="1" s="1"/>
  <c r="AW28" i="1" a="1"/>
  <c r="AW28" i="1" s="1"/>
  <c r="AM28" i="1" a="1"/>
  <c r="AM28" i="1" s="1"/>
  <c r="BI28" i="1" a="1"/>
  <c r="BI28" i="1" s="1"/>
  <c r="BH28" i="1" a="1"/>
  <c r="BH28" i="1" s="1"/>
  <c r="BD28" i="1" a="1"/>
  <c r="BD28" i="1" s="1"/>
  <c r="AG28" i="1" a="1"/>
  <c r="AG28" i="1" s="1"/>
  <c r="AS28" i="1" a="1"/>
  <c r="AS28" i="1" s="1"/>
  <c r="BG28" i="1" a="1"/>
  <c r="BG28" i="1" s="1"/>
  <c r="BB28" i="1" a="1"/>
  <c r="BB28" i="1" s="1"/>
  <c r="AL28" i="1" a="1"/>
  <c r="AL28" i="1" s="1"/>
  <c r="AX28" i="1" a="1"/>
  <c r="AX28" i="1" s="1"/>
  <c r="AO28" i="1" a="1"/>
  <c r="AO28" i="1" s="1"/>
  <c r="AI28" i="1" a="1"/>
  <c r="AI28" i="1" s="1"/>
  <c r="AQ28" i="1" a="1"/>
  <c r="AQ28" i="1" s="1"/>
  <c r="AN28" i="1" a="1"/>
  <c r="AN28" i="1" s="1"/>
  <c r="AH28" i="1" a="1"/>
  <c r="AH28" i="1" s="1"/>
  <c r="AE28" i="1" a="1"/>
  <c r="AE28" i="1" s="1"/>
  <c r="AZ28" i="1" a="1"/>
  <c r="AZ28" i="1" s="1"/>
  <c r="BA28" i="1" a="1"/>
  <c r="BA28" i="1" s="1"/>
  <c r="AY28" i="1" a="1"/>
  <c r="AY28" i="1" s="1"/>
  <c r="AF28" i="1" a="1"/>
  <c r="AF28" i="1" s="1"/>
  <c r="AK28" i="1" a="1"/>
  <c r="AK28" i="1" s="1"/>
  <c r="BE28" i="1" a="1"/>
  <c r="BE28" i="1" s="1"/>
  <c r="AT28" i="1" a="1"/>
  <c r="AT28" i="1" s="1"/>
  <c r="AJ28" i="1" a="1"/>
  <c r="AJ28" i="1" s="1"/>
  <c r="AR28" i="1" a="1"/>
  <c r="AR28" i="1" s="1"/>
  <c r="AA28" i="1" a="1"/>
  <c r="AA28" i="1" s="1"/>
  <c r="Q28" i="1" a="1"/>
  <c r="Q28" i="1" s="1"/>
  <c r="S28" i="1" a="1"/>
  <c r="S28" i="1" s="1"/>
  <c r="Z28" i="1" a="1"/>
  <c r="Z28" i="1" s="1"/>
  <c r="P28" i="1" a="1"/>
  <c r="P28" i="1" s="1"/>
  <c r="Y28" i="1" a="1"/>
  <c r="Y28" i="1" s="1"/>
  <c r="X28" i="1" a="1"/>
  <c r="X28" i="1" s="1"/>
  <c r="O28" i="1" a="1"/>
  <c r="O28" i="1" s="1"/>
  <c r="V28" i="1" a="1"/>
  <c r="V28" i="1" s="1"/>
  <c r="M28" i="1" a="1"/>
  <c r="M28" i="1" s="1"/>
  <c r="B28" i="1" a="1"/>
  <c r="B28" i="1" s="1"/>
  <c r="T28" i="1" a="1"/>
  <c r="T28" i="1" s="1"/>
  <c r="N28" i="1" a="1"/>
  <c r="N28" i="1" s="1"/>
  <c r="F28" i="1" a="1"/>
  <c r="F28" i="1" s="1"/>
  <c r="E28" i="1" a="1"/>
  <c r="E28" i="1" s="1"/>
  <c r="U28" i="1" a="1"/>
  <c r="U28" i="1" s="1"/>
  <c r="L28" i="1" a="1"/>
  <c r="L28" i="1" s="1"/>
  <c r="J28" i="1" a="1"/>
  <c r="J28" i="1" s="1"/>
  <c r="K28" i="1" a="1"/>
  <c r="K28" i="1" s="1"/>
  <c r="C28" i="1" a="1"/>
  <c r="C28" i="1" s="1"/>
  <c r="CT27" i="1" a="1"/>
  <c r="CT27" i="1" s="1"/>
  <c r="H28" i="1" a="1"/>
  <c r="H28" i="1" s="1"/>
  <c r="G28" i="1" a="1"/>
  <c r="G28" i="1" s="1"/>
  <c r="W28" i="1" a="1"/>
  <c r="W28" i="1" s="1"/>
  <c r="R28" i="1" a="1"/>
  <c r="R28" i="1" s="1"/>
  <c r="I28" i="1" a="1"/>
  <c r="I28" i="1" s="1"/>
  <c r="D28" i="1" a="1"/>
  <c r="D28" i="1" s="1"/>
  <c r="CS27" i="1" a="1"/>
  <c r="CS27" i="1" s="1"/>
  <c r="CS28" i="2" s="1"/>
  <c r="CU27" i="1" a="1"/>
  <c r="CU27" i="1" s="1"/>
  <c r="AD28" i="1" a="1"/>
  <c r="AD28" i="1" s="1"/>
  <c r="AC28" i="1" a="1"/>
  <c r="AC28" i="1" s="1"/>
  <c r="AB28" i="1" a="1"/>
  <c r="AB28" i="1" s="1"/>
  <c r="CF27" i="1" a="1"/>
  <c r="CF27" i="1" s="1"/>
  <c r="BW27" i="1" a="1"/>
  <c r="BW27" i="1" s="1"/>
  <c r="BV27" i="1" a="1"/>
  <c r="BV27" i="1" s="1"/>
  <c r="CR27" i="1" a="1"/>
  <c r="CR27" i="1" s="1"/>
  <c r="CR28" i="2" s="1"/>
  <c r="BZ27" i="1" a="1"/>
  <c r="BZ27" i="1" s="1"/>
  <c r="CP27" i="1" a="1"/>
  <c r="CP27" i="1" s="1"/>
  <c r="CP28" i="2" s="1"/>
  <c r="CJ27" i="1" a="1"/>
  <c r="CJ27" i="1" s="1"/>
  <c r="CJ28" i="2" s="1"/>
  <c r="BM27" i="1" a="1"/>
  <c r="BM27" i="1" s="1"/>
  <c r="CN27" i="1" a="1"/>
  <c r="CN27" i="1" s="1"/>
  <c r="CN28" i="2" s="1"/>
  <c r="CG27" i="1" a="1"/>
  <c r="CG27" i="1" s="1"/>
  <c r="CC27" i="1" a="1"/>
  <c r="CC27" i="1" s="1"/>
  <c r="CA27" i="1" a="1"/>
  <c r="CA27" i="1" s="1"/>
  <c r="BU27" i="1" a="1"/>
  <c r="BU27" i="1" s="1"/>
  <c r="BX27" i="1" a="1"/>
  <c r="BX27" i="1" s="1"/>
  <c r="BS27" i="1" a="1"/>
  <c r="BS27" i="1" s="1"/>
  <c r="CL27" i="1" a="1"/>
  <c r="CL27" i="1" s="1"/>
  <c r="CL28" i="2" s="1"/>
  <c r="CK27" i="1" a="1"/>
  <c r="CK27" i="1" s="1"/>
  <c r="CK28" i="2" s="1"/>
  <c r="BP27" i="1" a="1"/>
  <c r="BP27" i="1" s="1"/>
  <c r="BR27" i="1" a="1"/>
  <c r="BR27" i="1" s="1"/>
  <c r="CI27" i="1" a="1"/>
  <c r="CI27" i="1" s="1"/>
  <c r="CB27" i="1" a="1"/>
  <c r="CB27" i="1" s="1"/>
  <c r="BN27" i="1" a="1"/>
  <c r="BN27" i="1" s="1"/>
  <c r="CD27" i="1" a="1"/>
  <c r="CD27" i="1" s="1"/>
  <c r="BY27" i="1" a="1"/>
  <c r="BY27" i="1" s="1"/>
  <c r="BT27" i="1" a="1"/>
  <c r="BT27" i="1" s="1"/>
  <c r="BO27" i="1" a="1"/>
  <c r="BO27" i="1" s="1"/>
  <c r="CM27" i="1" a="1"/>
  <c r="CM27" i="1" s="1"/>
  <c r="CM28" i="2" s="1"/>
  <c r="CE27" i="1" a="1"/>
  <c r="CE27" i="1" s="1"/>
  <c r="CH27" i="1" a="1"/>
  <c r="CH27" i="1" s="1"/>
  <c r="CQ27" i="1" a="1"/>
  <c r="CQ27" i="1" s="1"/>
  <c r="CQ28" i="2" s="1"/>
  <c r="CO27" i="1" a="1"/>
  <c r="CO27" i="1" s="1"/>
  <c r="CO28" i="2" s="1"/>
  <c r="BQ27" i="1" a="1"/>
  <c r="BQ27" i="1" s="1"/>
  <c r="AK27" i="1" a="1"/>
  <c r="AK27" i="1" s="1"/>
  <c r="AY27" i="1" a="1"/>
  <c r="AY27" i="1" s="1"/>
  <c r="BF27" i="1" a="1"/>
  <c r="BF27" i="1" s="1"/>
  <c r="BE27" i="1" a="1"/>
  <c r="BE27" i="1" s="1"/>
  <c r="BB27" i="1" a="1"/>
  <c r="BB27" i="1" s="1"/>
  <c r="BD27" i="1" a="1"/>
  <c r="BD27" i="1" s="1"/>
  <c r="BC27" i="1" a="1"/>
  <c r="BC27" i="1" s="1"/>
  <c r="AJ27" i="1" a="1"/>
  <c r="AJ27" i="1" s="1"/>
  <c r="AI27" i="1" a="1"/>
  <c r="AI27" i="1" s="1"/>
  <c r="BA27" i="1" a="1"/>
  <c r="BA27" i="1" s="1"/>
  <c r="AP27" i="1" a="1"/>
  <c r="AP27" i="1" s="1"/>
  <c r="AS27" i="1" a="1"/>
  <c r="AS27" i="1" s="1"/>
  <c r="AQ27" i="1" a="1"/>
  <c r="AQ27" i="1" s="1"/>
  <c r="AN27" i="1" a="1"/>
  <c r="AN27" i="1" s="1"/>
  <c r="AH27" i="1" a="1"/>
  <c r="AH27" i="1" s="1"/>
  <c r="AZ27" i="1" a="1"/>
  <c r="AZ27" i="1" s="1"/>
  <c r="AO27" i="1" a="1"/>
  <c r="AO27" i="1" s="1"/>
  <c r="AM27" i="1" a="1"/>
  <c r="AM27" i="1" s="1"/>
  <c r="AR27" i="1" a="1"/>
  <c r="AR27" i="1" s="1"/>
  <c r="AU27" i="1" a="1"/>
  <c r="AU27" i="1" s="1"/>
  <c r="AV27" i="1" a="1"/>
  <c r="AV27" i="1" s="1"/>
  <c r="AX27" i="1" a="1"/>
  <c r="AX27" i="1" s="1"/>
  <c r="AT27" i="1" a="1"/>
  <c r="AT27" i="1" s="1"/>
  <c r="AG27" i="1" a="1"/>
  <c r="AG27" i="1" s="1"/>
  <c r="BL27" i="1" a="1"/>
  <c r="BL27" i="1" s="1"/>
  <c r="BK27" i="1" a="1"/>
  <c r="BK27" i="1" s="1"/>
  <c r="AW27" i="1" a="1"/>
  <c r="AW27" i="1" s="1"/>
  <c r="BJ27" i="1" a="1"/>
  <c r="BJ27" i="1" s="1"/>
  <c r="BI27" i="1" a="1"/>
  <c r="BI27" i="1" s="1"/>
  <c r="BH27" i="1" a="1"/>
  <c r="BH27" i="1" s="1"/>
  <c r="AL27" i="1" a="1"/>
  <c r="AL27" i="1" s="1"/>
  <c r="BG27" i="1" a="1"/>
  <c r="BG27" i="1" s="1"/>
  <c r="X27" i="1" a="1"/>
  <c r="X27" i="1" s="1"/>
  <c r="AD27" i="1" a="1"/>
  <c r="AD27" i="1" s="1"/>
  <c r="V27" i="1" a="1"/>
  <c r="V27" i="1" s="1"/>
  <c r="Y27" i="1" a="1"/>
  <c r="Y27" i="1" s="1"/>
  <c r="D27" i="1" a="1"/>
  <c r="D27" i="1" s="1"/>
  <c r="AC27" i="1" a="1"/>
  <c r="AC27" i="1" s="1"/>
  <c r="Q27" i="1" a="1"/>
  <c r="Q27" i="1" s="1"/>
  <c r="M27" i="1" a="1"/>
  <c r="M27" i="1" s="1"/>
  <c r="N27" i="1" a="1"/>
  <c r="N27" i="1" s="1"/>
  <c r="J27" i="1" a="1"/>
  <c r="J27" i="1" s="1"/>
  <c r="W27" i="1" a="1"/>
  <c r="W27" i="1" s="1"/>
  <c r="AB27" i="1" a="1"/>
  <c r="AB27" i="1" s="1"/>
  <c r="P27" i="1" a="1"/>
  <c r="P27" i="1" s="1"/>
  <c r="AA27" i="1" a="1"/>
  <c r="AA27" i="1" s="1"/>
  <c r="Z27" i="1" a="1"/>
  <c r="Z27" i="1" s="1"/>
  <c r="U27" i="1" a="1"/>
  <c r="U27" i="1" s="1"/>
  <c r="T27" i="1" a="1"/>
  <c r="T27" i="1" s="1"/>
  <c r="O27" i="1" a="1"/>
  <c r="O27" i="1" s="1"/>
  <c r="L27" i="1" a="1"/>
  <c r="L27" i="1" s="1"/>
  <c r="F27" i="1" a="1"/>
  <c r="F27" i="1" s="1"/>
  <c r="I27" i="1" a="1"/>
  <c r="I27" i="1" s="1"/>
  <c r="H27" i="1" a="1"/>
  <c r="H27" i="1" s="1"/>
  <c r="B27" i="1" a="1"/>
  <c r="B27" i="1" s="1"/>
  <c r="C27" i="1" a="1"/>
  <c r="C27" i="1" s="1"/>
  <c r="R27" i="1" a="1"/>
  <c r="R27" i="1" s="1"/>
  <c r="S27" i="1" a="1"/>
  <c r="S27" i="1" s="1"/>
  <c r="G27" i="1" a="1"/>
  <c r="G27" i="1" s="1"/>
  <c r="CU26" i="1" a="1"/>
  <c r="CU26" i="1" s="1"/>
  <c r="K27" i="1" a="1"/>
  <c r="K27" i="1" s="1"/>
  <c r="AF27" i="1" a="1"/>
  <c r="AF27" i="1" s="1"/>
  <c r="E27" i="1" a="1"/>
  <c r="E27" i="1" s="1"/>
  <c r="AE27" i="1" a="1"/>
  <c r="AE27" i="1" s="1"/>
  <c r="BS26" i="1" a="1"/>
  <c r="BS26" i="1" s="1"/>
  <c r="CF26" i="1" a="1"/>
  <c r="CF26" i="1" s="1"/>
  <c r="CP26" i="1" a="1"/>
  <c r="CP26" i="1" s="1"/>
  <c r="CP27" i="2" s="1"/>
  <c r="CO26" i="1" a="1"/>
  <c r="CO26" i="1" s="1"/>
  <c r="CO27" i="2" s="1"/>
  <c r="CN26" i="1" a="1"/>
  <c r="CN26" i="1" s="1"/>
  <c r="CN27" i="2" s="1"/>
  <c r="CM26" i="1" a="1"/>
  <c r="CM26" i="1" s="1"/>
  <c r="CM27" i="2" s="1"/>
  <c r="CL26" i="1" a="1"/>
  <c r="CL26" i="1" s="1"/>
  <c r="CL27" i="2" s="1"/>
  <c r="CK26" i="1" a="1"/>
  <c r="CK26" i="1" s="1"/>
  <c r="CK27" i="2" s="1"/>
  <c r="CG26" i="1" a="1"/>
  <c r="CG26" i="1" s="1"/>
  <c r="CH26" i="1" a="1"/>
  <c r="CH26" i="1" s="1"/>
  <c r="CJ26" i="1" a="1"/>
  <c r="CJ26" i="1" s="1"/>
  <c r="CJ27" i="2" s="1"/>
  <c r="BU26" i="1" a="1"/>
  <c r="BU26" i="1" s="1"/>
  <c r="CI26" i="1" a="1"/>
  <c r="CI26" i="1" s="1"/>
  <c r="CD26" i="1" a="1"/>
  <c r="CD26" i="1" s="1"/>
  <c r="CC26" i="1" a="1"/>
  <c r="CC26" i="1" s="1"/>
  <c r="BT26" i="1" a="1"/>
  <c r="BT26" i="1" s="1"/>
  <c r="CB26" i="1" a="1"/>
  <c r="CB26" i="1" s="1"/>
  <c r="CA26" i="1" a="1"/>
  <c r="CA26" i="1" s="1"/>
  <c r="BY26" i="1" a="1"/>
  <c r="BY26" i="1" s="1"/>
  <c r="BW26" i="1" a="1"/>
  <c r="BW26" i="1" s="1"/>
  <c r="BV26" i="1" a="1"/>
  <c r="BV26" i="1" s="1"/>
  <c r="BP26" i="1" a="1"/>
  <c r="BP26" i="1" s="1"/>
  <c r="BO26" i="1" a="1"/>
  <c r="BO26" i="1" s="1"/>
  <c r="CT26" i="1" a="1"/>
  <c r="CT26" i="1" s="1"/>
  <c r="BQ26" i="1" a="1"/>
  <c r="BQ26" i="1" s="1"/>
  <c r="CS26" i="1" a="1"/>
  <c r="CS26" i="1" s="1"/>
  <c r="CS27" i="2" s="1"/>
  <c r="BR26" i="1" a="1"/>
  <c r="BR26" i="1" s="1"/>
  <c r="CR26" i="1" a="1"/>
  <c r="CR26" i="1" s="1"/>
  <c r="CR27" i="2" s="1"/>
  <c r="BX26" i="1" a="1"/>
  <c r="BX26" i="1" s="1"/>
  <c r="BZ26" i="1" a="1"/>
  <c r="BZ26" i="1" s="1"/>
  <c r="CQ26" i="1" a="1"/>
  <c r="CQ26" i="1" s="1"/>
  <c r="CQ27" i="2" s="1"/>
  <c r="CE26" i="1" a="1"/>
  <c r="CE26" i="1" s="1"/>
  <c r="BJ26" i="1" a="1"/>
  <c r="BJ26" i="1" s="1"/>
  <c r="BH26" i="1" a="1"/>
  <c r="BH26" i="1" s="1"/>
  <c r="BG26" i="1" a="1"/>
  <c r="BG26" i="1" s="1"/>
  <c r="BD26" i="1" a="1"/>
  <c r="BD26" i="1" s="1"/>
  <c r="AO26" i="1" a="1"/>
  <c r="AO26" i="1" s="1"/>
  <c r="BF26" i="1" a="1"/>
  <c r="BF26" i="1" s="1"/>
  <c r="BE26" i="1" a="1"/>
  <c r="BE26" i="1" s="1"/>
  <c r="BB26" i="1" a="1"/>
  <c r="BB26" i="1" s="1"/>
  <c r="AN26" i="1" a="1"/>
  <c r="AN26" i="1" s="1"/>
  <c r="AJ26" i="1" a="1"/>
  <c r="AJ26" i="1" s="1"/>
  <c r="BC26" i="1" a="1"/>
  <c r="BC26" i="1" s="1"/>
  <c r="AR26" i="1" a="1"/>
  <c r="AR26" i="1" s="1"/>
  <c r="AV26" i="1" a="1"/>
  <c r="AV26" i="1" s="1"/>
  <c r="AU26" i="1" a="1"/>
  <c r="AU26" i="1" s="1"/>
  <c r="AI26" i="1" a="1"/>
  <c r="AI26" i="1" s="1"/>
  <c r="AM26" i="1" a="1"/>
  <c r="AM26" i="1" s="1"/>
  <c r="AK26" i="1" a="1"/>
  <c r="AK26" i="1" s="1"/>
  <c r="AZ26" i="1" a="1"/>
  <c r="AZ26" i="1" s="1"/>
  <c r="BA26" i="1" a="1"/>
  <c r="BA26" i="1" s="1"/>
  <c r="AX26" i="1" a="1"/>
  <c r="AX26" i="1" s="1"/>
  <c r="AL26" i="1" a="1"/>
  <c r="AL26" i="1" s="1"/>
  <c r="AS26" i="1" a="1"/>
  <c r="AS26" i="1" s="1"/>
  <c r="AW26" i="1" a="1"/>
  <c r="AW26" i="1" s="1"/>
  <c r="BN26" i="1" a="1"/>
  <c r="BN26" i="1" s="1"/>
  <c r="BI26" i="1" a="1"/>
  <c r="BI26" i="1" s="1"/>
  <c r="AY26" i="1" a="1"/>
  <c r="AY26" i="1" s="1"/>
  <c r="AQ26" i="1" a="1"/>
  <c r="AQ26" i="1" s="1"/>
  <c r="AP26" i="1" a="1"/>
  <c r="AP26" i="1" s="1"/>
  <c r="BM26" i="1" a="1"/>
  <c r="BM26" i="1" s="1"/>
  <c r="AT26" i="1" a="1"/>
  <c r="AT26" i="1" s="1"/>
  <c r="BL26" i="1" a="1"/>
  <c r="BL26" i="1" s="1"/>
  <c r="BK26" i="1" a="1"/>
  <c r="BK26" i="1" s="1"/>
  <c r="T26" i="1" a="1"/>
  <c r="T26" i="1" s="1"/>
  <c r="N26" i="1" a="1"/>
  <c r="N26" i="1" s="1"/>
  <c r="G26" i="1" a="1"/>
  <c r="G26" i="1" s="1"/>
  <c r="I26" i="1" a="1"/>
  <c r="I26" i="1" s="1"/>
  <c r="K26" i="1" a="1"/>
  <c r="K26" i="1" s="1"/>
  <c r="S26" i="1" a="1"/>
  <c r="S26" i="1" s="1"/>
  <c r="J26" i="1" a="1"/>
  <c r="J26" i="1" s="1"/>
  <c r="E26" i="1" a="1"/>
  <c r="E26" i="1" s="1"/>
  <c r="H26" i="1" a="1"/>
  <c r="H26" i="1" s="1"/>
  <c r="U26" i="1" a="1"/>
  <c r="U26" i="1" s="1"/>
  <c r="D26" i="1" a="1"/>
  <c r="D26" i="1" s="1"/>
  <c r="O26" i="1" a="1"/>
  <c r="O26" i="1" s="1"/>
  <c r="F26" i="1" a="1"/>
  <c r="F26" i="1" s="1"/>
  <c r="X26" i="1" a="1"/>
  <c r="X26" i="1" s="1"/>
  <c r="AE26" i="1" a="1"/>
  <c r="AE26" i="1" s="1"/>
  <c r="AF26" i="1" a="1"/>
  <c r="AF26" i="1" s="1"/>
  <c r="L26" i="1" a="1"/>
  <c r="L26" i="1" s="1"/>
  <c r="AC26" i="1" a="1"/>
  <c r="AC26" i="1" s="1"/>
  <c r="Z26" i="1" a="1"/>
  <c r="Z26" i="1" s="1"/>
  <c r="W26" i="1" a="1"/>
  <c r="W26" i="1" s="1"/>
  <c r="C26" i="1" a="1"/>
  <c r="C26" i="1" s="1"/>
  <c r="Q26" i="1" a="1"/>
  <c r="Q26" i="1" s="1"/>
  <c r="P26" i="1" a="1"/>
  <c r="P26" i="1" s="1"/>
  <c r="AG26" i="1" a="1"/>
  <c r="AG26" i="1" s="1"/>
  <c r="AA26" i="1" a="1"/>
  <c r="AA26" i="1" s="1"/>
  <c r="M26" i="1" a="1"/>
  <c r="M26" i="1" s="1"/>
  <c r="R26" i="1" a="1"/>
  <c r="R26" i="1" s="1"/>
  <c r="AH26" i="1" a="1"/>
  <c r="AH26" i="1" s="1"/>
  <c r="AD26" i="1" a="1"/>
  <c r="AD26" i="1" s="1"/>
  <c r="AB26" i="1" a="1"/>
  <c r="AB26" i="1" s="1"/>
  <c r="Y26" i="1" a="1"/>
  <c r="Y26" i="1" s="1"/>
  <c r="V26" i="1" a="1"/>
  <c r="V26" i="1" s="1"/>
  <c r="CC25" i="1" a="1"/>
  <c r="CC25" i="1" s="1"/>
  <c r="B26" i="1" a="1"/>
  <c r="B26" i="1" s="1"/>
  <c r="CT25" i="1" a="1"/>
  <c r="CT25" i="1" s="1"/>
  <c r="CU25" i="1" a="1"/>
  <c r="CU25" i="1" s="1"/>
  <c r="CR25" i="1" a="1"/>
  <c r="CR25" i="1" s="1"/>
  <c r="CR26" i="2" s="1"/>
  <c r="BX25" i="1" a="1"/>
  <c r="BX25" i="1" s="1"/>
  <c r="CQ25" i="1" a="1"/>
  <c r="CQ25" i="1" s="1"/>
  <c r="CQ26" i="2" s="1"/>
  <c r="BW25" i="1" a="1"/>
  <c r="BW25" i="1" s="1"/>
  <c r="CP25" i="1" a="1"/>
  <c r="CP25" i="1" s="1"/>
  <c r="CP26" i="2" s="1"/>
  <c r="CO25" i="1" a="1"/>
  <c r="CO25" i="1" s="1"/>
  <c r="CO26" i="2" s="1"/>
  <c r="CN25" i="1" a="1"/>
  <c r="CN25" i="1" s="1"/>
  <c r="CN26" i="2" s="1"/>
  <c r="CM25" i="1" a="1"/>
  <c r="CM25" i="1" s="1"/>
  <c r="CM26" i="2" s="1"/>
  <c r="BZ25" i="1" a="1"/>
  <c r="BZ25" i="1" s="1"/>
  <c r="CL25" i="1" a="1"/>
  <c r="CL25" i="1" s="1"/>
  <c r="CL26" i="2" s="1"/>
  <c r="CF25" i="1" a="1"/>
  <c r="CF25" i="1" s="1"/>
  <c r="CH25" i="1" a="1"/>
  <c r="CH25" i="1" s="1"/>
  <c r="BU25" i="1" a="1"/>
  <c r="BU25" i="1" s="1"/>
  <c r="CK25" i="1" a="1"/>
  <c r="CK25" i="1" s="1"/>
  <c r="CK26" i="2" s="1"/>
  <c r="CI25" i="1" a="1"/>
  <c r="CI25" i="1" s="1"/>
  <c r="BY25" i="1" a="1"/>
  <c r="BY25" i="1" s="1"/>
  <c r="BT25" i="1" a="1"/>
  <c r="BT25" i="1" s="1"/>
  <c r="BR25" i="1" a="1"/>
  <c r="BR25" i="1" s="1"/>
  <c r="BV25" i="1" a="1"/>
  <c r="BV25" i="1" s="1"/>
  <c r="CG25" i="1" a="1"/>
  <c r="CG25" i="1" s="1"/>
  <c r="CE25" i="1" a="1"/>
  <c r="CE25" i="1" s="1"/>
  <c r="CD25" i="1" a="1"/>
  <c r="CD25" i="1" s="1"/>
  <c r="CB25" i="1" a="1"/>
  <c r="CB25" i="1" s="1"/>
  <c r="CA25" i="1" a="1"/>
  <c r="CA25" i="1" s="1"/>
  <c r="BQ25" i="1" a="1"/>
  <c r="BQ25" i="1" s="1"/>
  <c r="BS25" i="1" a="1"/>
  <c r="BS25" i="1" s="1"/>
  <c r="CS25" i="1" a="1"/>
  <c r="CS25" i="1" s="1"/>
  <c r="CS26" i="2" s="1"/>
  <c r="CJ25" i="1" a="1"/>
  <c r="CJ25" i="1" s="1"/>
  <c r="CJ26" i="2" s="1"/>
  <c r="AT25" i="1" a="1"/>
  <c r="AT25" i="1" s="1"/>
  <c r="BO25" i="1" a="1"/>
  <c r="BO25" i="1" s="1"/>
  <c r="BE25" i="1" a="1"/>
  <c r="BE25" i="1" s="1"/>
  <c r="BD25" i="1" a="1"/>
  <c r="BD25" i="1" s="1"/>
  <c r="BB25" i="1" a="1"/>
  <c r="BB25" i="1" s="1"/>
  <c r="AO25" i="1" a="1"/>
  <c r="AO25" i="1" s="1"/>
  <c r="AN25" i="1" a="1"/>
  <c r="AN25" i="1" s="1"/>
  <c r="BN25" i="1" a="1"/>
  <c r="BN25" i="1" s="1"/>
  <c r="BF25" i="1" a="1"/>
  <c r="BF25" i="1" s="1"/>
  <c r="BM25" i="1" a="1"/>
  <c r="BM25" i="1" s="1"/>
  <c r="BK25" i="1" a="1"/>
  <c r="BK25" i="1" s="1"/>
  <c r="AQ25" i="1" a="1"/>
  <c r="AQ25" i="1" s="1"/>
  <c r="AM25" i="1" a="1"/>
  <c r="AM25" i="1" s="1"/>
  <c r="BJ25" i="1" a="1"/>
  <c r="BJ25" i="1" s="1"/>
  <c r="AW25" i="1" a="1"/>
  <c r="AW25" i="1" s="1"/>
  <c r="AY25" i="1" a="1"/>
  <c r="AY25" i="1" s="1"/>
  <c r="AL25" i="1" a="1"/>
  <c r="AL25" i="1" s="1"/>
  <c r="BI25" i="1" a="1"/>
  <c r="BI25" i="1" s="1"/>
  <c r="BH25" i="1" a="1"/>
  <c r="BH25" i="1" s="1"/>
  <c r="AP25" i="1" a="1"/>
  <c r="AP25" i="1" s="1"/>
  <c r="AK25" i="1" a="1"/>
  <c r="AK25" i="1" s="1"/>
  <c r="BG25" i="1" a="1"/>
  <c r="BG25" i="1" s="1"/>
  <c r="BC25" i="1" a="1"/>
  <c r="BC25" i="1" s="1"/>
  <c r="AZ25" i="1" a="1"/>
  <c r="AZ25" i="1" s="1"/>
  <c r="AX25" i="1" a="1"/>
  <c r="AX25" i="1" s="1"/>
  <c r="AV25" i="1" a="1"/>
  <c r="AV25" i="1" s="1"/>
  <c r="AS25" i="1" a="1"/>
  <c r="AS25" i="1" s="1"/>
  <c r="AU25" i="1" a="1"/>
  <c r="AU25" i="1" s="1"/>
  <c r="AR25" i="1" a="1"/>
  <c r="AR25" i="1" s="1"/>
  <c r="BP25" i="1" a="1"/>
  <c r="BP25" i="1" s="1"/>
  <c r="BL25" i="1" a="1"/>
  <c r="BL25" i="1" s="1"/>
  <c r="BA25" i="1" a="1"/>
  <c r="BA25" i="1" s="1"/>
  <c r="U25" i="1" a="1"/>
  <c r="U25" i="1" s="1"/>
  <c r="R25" i="1" a="1"/>
  <c r="R25" i="1" s="1"/>
  <c r="M25" i="1" a="1"/>
  <c r="M25" i="1" s="1"/>
  <c r="S25" i="1" a="1"/>
  <c r="S25" i="1" s="1"/>
  <c r="G25" i="1" a="1"/>
  <c r="G25" i="1" s="1"/>
  <c r="AJ25" i="1" a="1"/>
  <c r="AJ25" i="1" s="1"/>
  <c r="AI25" i="1" a="1"/>
  <c r="AI25" i="1" s="1"/>
  <c r="Q25" i="1" a="1"/>
  <c r="Q25" i="1" s="1"/>
  <c r="W25" i="1" a="1"/>
  <c r="W25" i="1" s="1"/>
  <c r="N25" i="1" a="1"/>
  <c r="N25" i="1" s="1"/>
  <c r="J25" i="1" a="1"/>
  <c r="J25" i="1" s="1"/>
  <c r="AE25" i="1" a="1"/>
  <c r="AE25" i="1" s="1"/>
  <c r="H25" i="1" a="1"/>
  <c r="H25" i="1" s="1"/>
  <c r="AH25" i="1" a="1"/>
  <c r="AH25" i="1" s="1"/>
  <c r="AG25" i="1" a="1"/>
  <c r="AG25" i="1" s="1"/>
  <c r="AD25" i="1" a="1"/>
  <c r="AD25" i="1" s="1"/>
  <c r="AF25" i="1" a="1"/>
  <c r="AF25" i="1" s="1"/>
  <c r="AA25" i="1" a="1"/>
  <c r="AA25" i="1" s="1"/>
  <c r="Z25" i="1" a="1"/>
  <c r="Z25" i="1" s="1"/>
  <c r="Y25" i="1" a="1"/>
  <c r="Y25" i="1" s="1"/>
  <c r="I25" i="1" a="1"/>
  <c r="I25" i="1" s="1"/>
  <c r="E25" i="1" a="1"/>
  <c r="E25" i="1" s="1"/>
  <c r="T25" i="1" a="1"/>
  <c r="T25" i="1" s="1"/>
  <c r="K25" i="1" a="1"/>
  <c r="K25" i="1" s="1"/>
  <c r="F25" i="1" a="1"/>
  <c r="F25" i="1" s="1"/>
  <c r="AB25" i="1" a="1"/>
  <c r="AB25" i="1" s="1"/>
  <c r="X25" i="1" a="1"/>
  <c r="X25" i="1" s="1"/>
  <c r="L25" i="1" a="1"/>
  <c r="L25" i="1" s="1"/>
  <c r="O25" i="1" a="1"/>
  <c r="O25" i="1" s="1"/>
  <c r="AC25" i="1" a="1"/>
  <c r="AC25" i="1" s="1"/>
  <c r="P25" i="1" a="1"/>
  <c r="P25" i="1" s="1"/>
  <c r="V25" i="1" a="1"/>
  <c r="V25" i="1" s="1"/>
  <c r="CK24" i="1" a="1"/>
  <c r="CK24" i="1" s="1"/>
  <c r="CK25" i="2" s="1"/>
  <c r="CL24" i="1" a="1"/>
  <c r="CL24" i="1" s="1"/>
  <c r="CL25" i="2" s="1"/>
  <c r="CT24" i="1" a="1"/>
  <c r="CT24" i="1" s="1"/>
  <c r="CS24" i="1" a="1"/>
  <c r="CS24" i="1" s="1"/>
  <c r="CS25" i="2" s="1"/>
  <c r="CR24" i="1" a="1"/>
  <c r="CR24" i="1" s="1"/>
  <c r="CR25" i="2" s="1"/>
  <c r="CQ24" i="1" a="1"/>
  <c r="CQ24" i="1" s="1"/>
  <c r="CQ25" i="2" s="1"/>
  <c r="CN24" i="1" a="1"/>
  <c r="CN24" i="1" s="1"/>
  <c r="CN25" i="2" s="1"/>
  <c r="CJ24" i="1" a="1"/>
  <c r="CJ24" i="1" s="1"/>
  <c r="CJ25" i="2" s="1"/>
  <c r="CM24" i="1" a="1"/>
  <c r="CM24" i="1" s="1"/>
  <c r="CM25" i="2" s="1"/>
  <c r="CA24" i="1" a="1"/>
  <c r="CA24" i="1" s="1"/>
  <c r="BZ24" i="1" a="1"/>
  <c r="BZ24" i="1" s="1"/>
  <c r="BU24" i="1" a="1"/>
  <c r="BU24" i="1" s="1"/>
  <c r="CI24" i="1" a="1"/>
  <c r="CI24" i="1" s="1"/>
  <c r="CP24" i="1" a="1"/>
  <c r="CP24" i="1" s="1"/>
  <c r="CP25" i="2" s="1"/>
  <c r="CO24" i="1" a="1"/>
  <c r="CO24" i="1" s="1"/>
  <c r="CO25" i="2" s="1"/>
  <c r="CH24" i="1" a="1"/>
  <c r="CH24" i="1" s="1"/>
  <c r="CG24" i="1" a="1"/>
  <c r="CG24" i="1" s="1"/>
  <c r="CE24" i="1" a="1"/>
  <c r="CE24" i="1" s="1"/>
  <c r="BW24" i="1" a="1"/>
  <c r="BW24" i="1" s="1"/>
  <c r="CC24" i="1" a="1"/>
  <c r="CC24" i="1" s="1"/>
  <c r="CB24" i="1" a="1"/>
  <c r="CB24" i="1" s="1"/>
  <c r="BV24" i="1" a="1"/>
  <c r="BV24" i="1" s="1"/>
  <c r="BS24" i="1" a="1"/>
  <c r="BS24" i="1" s="1"/>
  <c r="D25" i="1" a="1"/>
  <c r="D25" i="1" s="1"/>
  <c r="C25" i="1" a="1"/>
  <c r="C25" i="1" s="1"/>
  <c r="B25" i="1" a="1"/>
  <c r="B25" i="1" s="1"/>
  <c r="BT24" i="1" a="1"/>
  <c r="BT24" i="1" s="1"/>
  <c r="BY24" i="1" a="1"/>
  <c r="BY24" i="1" s="1"/>
  <c r="CD24" i="1" a="1"/>
  <c r="CD24" i="1" s="1"/>
  <c r="CF24" i="1" a="1"/>
  <c r="CF24" i="1" s="1"/>
  <c r="BX24" i="1" a="1"/>
  <c r="BX24" i="1" s="1"/>
  <c r="CU24" i="1" a="1"/>
  <c r="CU24" i="1" s="1"/>
  <c r="AT31" i="1" a="1"/>
  <c r="AT31" i="1" s="1"/>
  <c r="BF31" i="1" a="1"/>
  <c r="BF31" i="1" s="1"/>
  <c r="AI31" i="1" a="1"/>
  <c r="AI31" i="1" s="1"/>
  <c r="AL31" i="1" a="1"/>
  <c r="AL31" i="1" s="1"/>
  <c r="AM31" i="1" a="1"/>
  <c r="AM31" i="1" s="1"/>
  <c r="BK31" i="1" a="1"/>
  <c r="BK31" i="1" s="1"/>
  <c r="BH31" i="1" a="1"/>
  <c r="BH31" i="1" s="1"/>
  <c r="AX31" i="1" a="1"/>
  <c r="AX31" i="1" s="1"/>
  <c r="AN31" i="1" a="1"/>
  <c r="AN31" i="1" s="1"/>
  <c r="BJ31" i="1" a="1"/>
  <c r="BJ31" i="1" s="1"/>
  <c r="BI31" i="1" a="1"/>
  <c r="BI31" i="1" s="1"/>
  <c r="AV31" i="1" a="1"/>
  <c r="AV31" i="1" s="1"/>
  <c r="BD31" i="1" a="1"/>
  <c r="BD31" i="1" s="1"/>
  <c r="BB31" i="1" a="1"/>
  <c r="BB31" i="1" s="1"/>
  <c r="AH31" i="1" a="1"/>
  <c r="AH31" i="1" s="1"/>
  <c r="AZ31" i="1" a="1"/>
  <c r="AZ31" i="1" s="1"/>
  <c r="AY31" i="1" a="1"/>
  <c r="AY31" i="1" s="1"/>
  <c r="AG31" i="1" a="1"/>
  <c r="AG31" i="1" s="1"/>
  <c r="AW31" i="1" a="1"/>
  <c r="AW31" i="1" s="1"/>
  <c r="AU31" i="1" a="1"/>
  <c r="AU31" i="1" s="1"/>
  <c r="AQ31" i="1" a="1"/>
  <c r="AQ31" i="1" s="1"/>
  <c r="AP31" i="1" a="1"/>
  <c r="AP31" i="1" s="1"/>
  <c r="AK31" i="1" a="1"/>
  <c r="AK31" i="1" s="1"/>
  <c r="AJ31" i="1" a="1"/>
  <c r="AJ31" i="1" s="1"/>
  <c r="AR31" i="1" a="1"/>
  <c r="AR31" i="1" s="1"/>
  <c r="AS31" i="1" a="1"/>
  <c r="AS31" i="1" s="1"/>
  <c r="AO31" i="1" a="1"/>
  <c r="AO31" i="1" s="1"/>
  <c r="BL31" i="1" a="1"/>
  <c r="BL31" i="1" s="1"/>
  <c r="BG31" i="1" a="1"/>
  <c r="BG31" i="1" s="1"/>
  <c r="BE31" i="1" a="1"/>
  <c r="BE31" i="1" s="1"/>
  <c r="BC31" i="1" a="1"/>
  <c r="BC31" i="1" s="1"/>
  <c r="BA31" i="1" a="1"/>
  <c r="BA31" i="1" s="1"/>
  <c r="BT23" i="1" a="1"/>
  <c r="BT23" i="1" s="1"/>
  <c r="BQ23" i="1" a="1"/>
  <c r="BQ23" i="1" s="1"/>
  <c r="BN23" i="1" a="1"/>
  <c r="BN23" i="1" s="1"/>
  <c r="BP23" i="1" a="1"/>
  <c r="BP23" i="1" s="1"/>
  <c r="BS23" i="1" a="1"/>
  <c r="BS23" i="1" s="1"/>
  <c r="BR23" i="1" a="1"/>
  <c r="BR23" i="1" s="1"/>
  <c r="BO23" i="1" a="1"/>
  <c r="BO23" i="1" s="1"/>
  <c r="BM23" i="1" a="1"/>
  <c r="BM23" i="1" s="1"/>
  <c r="BH23" i="1" a="1"/>
  <c r="BH23" i="1" s="1"/>
  <c r="BG23" i="1" a="1"/>
  <c r="BG23" i="1" s="1"/>
  <c r="BF23" i="1" a="1"/>
  <c r="BF23" i="1" s="1"/>
  <c r="BC23" i="1" a="1"/>
  <c r="BC23" i="1" s="1"/>
  <c r="AZ23" i="1" a="1"/>
  <c r="AZ23" i="1" s="1"/>
  <c r="AY23" i="1" a="1"/>
  <c r="AY23" i="1" s="1"/>
  <c r="AJ23" i="1" a="1"/>
  <c r="AJ23" i="1" s="1"/>
  <c r="AO23" i="1" a="1"/>
  <c r="AO23" i="1" s="1"/>
  <c r="AV23" i="1" a="1"/>
  <c r="AV23" i="1" s="1"/>
  <c r="AU23" i="1" a="1"/>
  <c r="AU23" i="1" s="1"/>
  <c r="BB23" i="1" a="1"/>
  <c r="BB23" i="1" s="1"/>
  <c r="AL23" i="1" a="1"/>
  <c r="AL23" i="1" s="1"/>
  <c r="AK23" i="1" a="1"/>
  <c r="AK23" i="1" s="1"/>
  <c r="AI23" i="1" a="1"/>
  <c r="AI23" i="1" s="1"/>
  <c r="AH23" i="1" a="1"/>
  <c r="AH23" i="1" s="1"/>
  <c r="BK23" i="1" a="1"/>
  <c r="BK23" i="1" s="1"/>
  <c r="BE23" i="1" a="1"/>
  <c r="BE23" i="1" s="1"/>
  <c r="AG23" i="1" a="1"/>
  <c r="AG23" i="1" s="1"/>
  <c r="BA23" i="1" a="1"/>
  <c r="BA23" i="1" s="1"/>
  <c r="AR23" i="1" a="1"/>
  <c r="AR23" i="1" s="1"/>
  <c r="AX23" i="1" a="1"/>
  <c r="AX23" i="1" s="1"/>
  <c r="AT23" i="1" a="1"/>
  <c r="AT23" i="1" s="1"/>
  <c r="AM23" i="1" a="1"/>
  <c r="AM23" i="1" s="1"/>
  <c r="BL23" i="1" a="1"/>
  <c r="BL23" i="1" s="1"/>
  <c r="BJ23" i="1" a="1"/>
  <c r="BJ23" i="1" s="1"/>
  <c r="BI23" i="1" a="1"/>
  <c r="BI23" i="1" s="1"/>
  <c r="AW23" i="1" a="1"/>
  <c r="AW23" i="1" s="1"/>
  <c r="AS23" i="1" a="1"/>
  <c r="AS23" i="1" s="1"/>
  <c r="AP23" i="1" a="1"/>
  <c r="AP23" i="1" s="1"/>
  <c r="AN23" i="1" a="1"/>
  <c r="AN23" i="1" s="1"/>
  <c r="AQ23" i="1" a="1"/>
  <c r="AQ23" i="1" s="1"/>
  <c r="BD23" i="1" a="1"/>
  <c r="BD23" i="1" s="1"/>
  <c r="AD23" i="1" a="1"/>
  <c r="AD23" i="1" s="1"/>
  <c r="Z23" i="1" a="1"/>
  <c r="Z23" i="1" s="1"/>
  <c r="Y23" i="1" a="1"/>
  <c r="Y23" i="1" s="1"/>
  <c r="X23" i="1" a="1"/>
  <c r="X23" i="1" s="1"/>
  <c r="W23" i="1" a="1"/>
  <c r="W23" i="1" s="1"/>
  <c r="P23" i="1" a="1"/>
  <c r="P23" i="1" s="1"/>
  <c r="O23" i="1" a="1"/>
  <c r="O23" i="1" s="1"/>
  <c r="E23" i="1" a="1"/>
  <c r="E23" i="1" s="1"/>
  <c r="L23" i="1" a="1"/>
  <c r="L23" i="1" s="1"/>
  <c r="K23" i="1" a="1"/>
  <c r="K23" i="1" s="1"/>
  <c r="V23" i="1" a="1"/>
  <c r="V23" i="1" s="1"/>
  <c r="R23" i="1" a="1"/>
  <c r="R23" i="1" s="1"/>
  <c r="B23" i="1" a="1"/>
  <c r="B23" i="1" s="1"/>
  <c r="CU22" i="1" a="1"/>
  <c r="CU22" i="1" s="1"/>
  <c r="S23" i="1" a="1"/>
  <c r="S23" i="1" s="1"/>
  <c r="AF23" i="1" a="1"/>
  <c r="AF23" i="1" s="1"/>
  <c r="AA23" i="1" a="1"/>
  <c r="AA23" i="1" s="1"/>
  <c r="U23" i="1" a="1"/>
  <c r="U23" i="1" s="1"/>
  <c r="Q23" i="1" a="1"/>
  <c r="Q23" i="1" s="1"/>
  <c r="H23" i="1" a="1"/>
  <c r="H23" i="1" s="1"/>
  <c r="N23" i="1" a="1"/>
  <c r="N23" i="1" s="1"/>
  <c r="J23" i="1" a="1"/>
  <c r="J23" i="1" s="1"/>
  <c r="C23" i="1" a="1"/>
  <c r="C23" i="1" s="1"/>
  <c r="AE23" i="1" a="1"/>
  <c r="AE23" i="1" s="1"/>
  <c r="AC23" i="1" a="1"/>
  <c r="AC23" i="1" s="1"/>
  <c r="AB23" i="1" a="1"/>
  <c r="AB23" i="1" s="1"/>
  <c r="M23" i="1" a="1"/>
  <c r="M23" i="1" s="1"/>
  <c r="I23" i="1" a="1"/>
  <c r="I23" i="1" s="1"/>
  <c r="F23" i="1" a="1"/>
  <c r="F23" i="1" s="1"/>
  <c r="D23" i="1" a="1"/>
  <c r="D23" i="1" s="1"/>
  <c r="G23" i="1" a="1"/>
  <c r="G23" i="1" s="1"/>
  <c r="T23" i="1" a="1"/>
  <c r="T23" i="1" s="1"/>
  <c r="BU22" i="1" a="1"/>
  <c r="BU22" i="1" s="1"/>
  <c r="BS22" i="1" a="1"/>
  <c r="BS22" i="1" s="1"/>
  <c r="BR22" i="1" a="1"/>
  <c r="BR22" i="1" s="1"/>
  <c r="CP22" i="1" a="1"/>
  <c r="CP22" i="1" s="1"/>
  <c r="CP23" i="2" s="1"/>
  <c r="CO22" i="1" a="1"/>
  <c r="CO22" i="1" s="1"/>
  <c r="CO23" i="2" s="1"/>
  <c r="CC22" i="1" a="1"/>
  <c r="CC22" i="1" s="1"/>
  <c r="CJ22" i="1" a="1"/>
  <c r="CJ22" i="1" s="1"/>
  <c r="CJ23" i="2" s="1"/>
  <c r="CI22" i="1" a="1"/>
  <c r="CI22" i="1" s="1"/>
  <c r="BW22" i="1" a="1"/>
  <c r="BW22" i="1" s="1"/>
  <c r="CF22" i="1" a="1"/>
  <c r="CF22" i="1" s="1"/>
  <c r="CE22" i="1" a="1"/>
  <c r="CE22" i="1" s="1"/>
  <c r="BV22" i="1" a="1"/>
  <c r="BV22" i="1" s="1"/>
  <c r="BQ22" i="1" a="1"/>
  <c r="BQ22" i="1" s="1"/>
  <c r="BT22" i="1" a="1"/>
  <c r="BT22" i="1" s="1"/>
  <c r="BO22" i="1" a="1"/>
  <c r="BO22" i="1" s="1"/>
  <c r="CA22" i="1" a="1"/>
  <c r="CA22" i="1" s="1"/>
  <c r="CN22" i="1" a="1"/>
  <c r="CN22" i="1" s="1"/>
  <c r="CN23" i="2" s="1"/>
  <c r="CD22" i="1" a="1"/>
  <c r="CD22" i="1" s="1"/>
  <c r="CB22" i="1" a="1"/>
  <c r="CB22" i="1" s="1"/>
  <c r="CL22" i="1" a="1"/>
  <c r="CL22" i="1" s="1"/>
  <c r="CL23" i="2" s="1"/>
  <c r="BZ22" i="1" a="1"/>
  <c r="BZ22" i="1" s="1"/>
  <c r="CK22" i="1" a="1"/>
  <c r="CK22" i="1" s="1"/>
  <c r="CK23" i="2" s="1"/>
  <c r="CG22" i="1" a="1"/>
  <c r="CG22" i="1" s="1"/>
  <c r="CT22" i="1" a="1"/>
  <c r="CT22" i="1" s="1"/>
  <c r="BY22" i="1" a="1"/>
  <c r="BY22" i="1" s="1"/>
  <c r="BP22" i="1" a="1"/>
  <c r="BP22" i="1" s="1"/>
  <c r="BX22" i="1" a="1"/>
  <c r="BX22" i="1" s="1"/>
  <c r="CM22" i="1" a="1"/>
  <c r="CM22" i="1" s="1"/>
  <c r="CM23" i="2" s="1"/>
  <c r="CH22" i="1" a="1"/>
  <c r="CH22" i="1" s="1"/>
  <c r="CS22" i="1" a="1"/>
  <c r="CS22" i="1" s="1"/>
  <c r="CS23" i="2" s="1"/>
  <c r="CR22" i="1" a="1"/>
  <c r="CR22" i="1" s="1"/>
  <c r="CR23" i="2" s="1"/>
  <c r="CQ22" i="1" a="1"/>
  <c r="CQ22" i="1" s="1"/>
  <c r="CQ23" i="2" s="1"/>
  <c r="BN22" i="1" a="1"/>
  <c r="BN22" i="1" s="1"/>
  <c r="BG22" i="1" a="1"/>
  <c r="BG22" i="1" s="1"/>
  <c r="AV22" i="1" a="1"/>
  <c r="AV22" i="1" s="1"/>
  <c r="BM22" i="1" a="1"/>
  <c r="BM22" i="1" s="1"/>
  <c r="AP22" i="1" a="1"/>
  <c r="AP22" i="1" s="1"/>
  <c r="BI22" i="1" a="1"/>
  <c r="BI22" i="1" s="1"/>
  <c r="BE22" i="1" a="1"/>
  <c r="BE22" i="1" s="1"/>
  <c r="AZ22" i="1" a="1"/>
  <c r="AZ22" i="1" s="1"/>
  <c r="AW22" i="1" a="1"/>
  <c r="AW22" i="1" s="1"/>
  <c r="AS22" i="1" a="1"/>
  <c r="AS22" i="1" s="1"/>
  <c r="AR22" i="1" a="1"/>
  <c r="AR22" i="1" s="1"/>
  <c r="AQ22" i="1" a="1"/>
  <c r="AQ22" i="1" s="1"/>
  <c r="AM22" i="1" a="1"/>
  <c r="AM22" i="1" s="1"/>
  <c r="BL22" i="1" a="1"/>
  <c r="BL22" i="1" s="1"/>
  <c r="BK22" i="1" a="1"/>
  <c r="BK22" i="1" s="1"/>
  <c r="BJ22" i="1" a="1"/>
  <c r="BJ22" i="1" s="1"/>
  <c r="AJ22" i="1" a="1"/>
  <c r="AJ22" i="1" s="1"/>
  <c r="BC22" i="1" a="1"/>
  <c r="BC22" i="1" s="1"/>
  <c r="BB22" i="1" a="1"/>
  <c r="BB22" i="1" s="1"/>
  <c r="BA22" i="1" a="1"/>
  <c r="BA22" i="1" s="1"/>
  <c r="AY22" i="1" a="1"/>
  <c r="AY22" i="1" s="1"/>
  <c r="AN22" i="1" a="1"/>
  <c r="AN22" i="1" s="1"/>
  <c r="AT22" i="1" a="1"/>
  <c r="AT22" i="1" s="1"/>
  <c r="AK22" i="1" a="1"/>
  <c r="AK22" i="1" s="1"/>
  <c r="AO22" i="1" a="1"/>
  <c r="AO22" i="1" s="1"/>
  <c r="AI22" i="1" a="1"/>
  <c r="AI22" i="1" s="1"/>
  <c r="AL22" i="1" a="1"/>
  <c r="AL22" i="1" s="1"/>
  <c r="AU22" i="1" a="1"/>
  <c r="AU22" i="1" s="1"/>
  <c r="AX22" i="1" a="1"/>
  <c r="AX22" i="1" s="1"/>
  <c r="BH22" i="1" a="1"/>
  <c r="BH22" i="1" s="1"/>
  <c r="BF22" i="1" a="1"/>
  <c r="BF22" i="1" s="1"/>
  <c r="BD22" i="1" a="1"/>
  <c r="BD22" i="1" s="1"/>
  <c r="U22" i="1" a="1"/>
  <c r="U22" i="1" s="1"/>
  <c r="S22" i="1" a="1"/>
  <c r="S22" i="1" s="1"/>
  <c r="AG22" i="1" a="1"/>
  <c r="AG22" i="1" s="1"/>
  <c r="AB22" i="1" a="1"/>
  <c r="AB22" i="1" s="1"/>
  <c r="AA22" i="1" a="1"/>
  <c r="AA22" i="1" s="1"/>
  <c r="Z22" i="1" a="1"/>
  <c r="Z22" i="1" s="1"/>
  <c r="Y22" i="1" a="1"/>
  <c r="Y22" i="1" s="1"/>
  <c r="X22" i="1" a="1"/>
  <c r="X22" i="1" s="1"/>
  <c r="P22" i="1" a="1"/>
  <c r="P22" i="1" s="1"/>
  <c r="I22" i="1" a="1"/>
  <c r="I22" i="1" s="1"/>
  <c r="M22" i="1" a="1"/>
  <c r="M22" i="1" s="1"/>
  <c r="K22" i="1" a="1"/>
  <c r="K22" i="1" s="1"/>
  <c r="J22" i="1" a="1"/>
  <c r="J22" i="1" s="1"/>
  <c r="C22" i="1" a="1"/>
  <c r="C22" i="1" s="1"/>
  <c r="W22" i="1" a="1"/>
  <c r="W22" i="1" s="1"/>
  <c r="T22" i="1" a="1"/>
  <c r="T22" i="1" s="1"/>
  <c r="L22" i="1" a="1"/>
  <c r="L22" i="1" s="1"/>
  <c r="G22" i="1" a="1"/>
  <c r="G22" i="1" s="1"/>
  <c r="H22" i="1" a="1"/>
  <c r="H22" i="1" s="1"/>
  <c r="O22" i="1" a="1"/>
  <c r="O22" i="1" s="1"/>
  <c r="R22" i="1" a="1"/>
  <c r="R22" i="1" s="1"/>
  <c r="E22" i="1" a="1"/>
  <c r="E22" i="1" s="1"/>
  <c r="D22" i="1" a="1"/>
  <c r="D22" i="1" s="1"/>
  <c r="N22" i="1" a="1"/>
  <c r="N22" i="1" s="1"/>
  <c r="AD22" i="1" a="1"/>
  <c r="AD22" i="1" s="1"/>
  <c r="Q22" i="1" a="1"/>
  <c r="Q22" i="1" s="1"/>
  <c r="F22" i="1" a="1"/>
  <c r="F22" i="1" s="1"/>
  <c r="AF22" i="1" a="1"/>
  <c r="AF22" i="1" s="1"/>
  <c r="AC22" i="1" a="1"/>
  <c r="AC22" i="1" s="1"/>
  <c r="AH22" i="1" a="1"/>
  <c r="AH22" i="1" s="1"/>
  <c r="AE22" i="1" a="1"/>
  <c r="AE22" i="1" s="1"/>
  <c r="V22" i="1" a="1"/>
  <c r="V22" i="1" s="1"/>
  <c r="CT21" i="1" a="1"/>
  <c r="CT21" i="1" s="1"/>
  <c r="CS21" i="1" a="1"/>
  <c r="CS21" i="1" s="1"/>
  <c r="CS22" i="2" s="1"/>
  <c r="BV21" i="1" a="1"/>
  <c r="BV21" i="1" s="1"/>
  <c r="CR21" i="1" a="1"/>
  <c r="CR21" i="1" s="1"/>
  <c r="CR22" i="2" s="1"/>
  <c r="CP21" i="1" a="1"/>
  <c r="CP21" i="1" s="1"/>
  <c r="CP22" i="2" s="1"/>
  <c r="CK21" i="1" a="1"/>
  <c r="CK21" i="1" s="1"/>
  <c r="CK22" i="2" s="1"/>
  <c r="CC21" i="1" a="1"/>
  <c r="CC21" i="1" s="1"/>
  <c r="BZ21" i="1" a="1"/>
  <c r="BZ21" i="1" s="1"/>
  <c r="BW21" i="1" a="1"/>
  <c r="BW21" i="1" s="1"/>
  <c r="BS21" i="1" a="1"/>
  <c r="BS21" i="1" s="1"/>
  <c r="BR21" i="1" a="1"/>
  <c r="BR21" i="1" s="1"/>
  <c r="CQ21" i="1" a="1"/>
  <c r="CQ21" i="1" s="1"/>
  <c r="CQ22" i="2" s="1"/>
  <c r="BQ21" i="1" a="1"/>
  <c r="BQ21" i="1" s="1"/>
  <c r="CN21" i="1" a="1"/>
  <c r="CN21" i="1" s="1"/>
  <c r="CN22" i="2" s="1"/>
  <c r="CJ21" i="1" a="1"/>
  <c r="CJ21" i="1" s="1"/>
  <c r="CJ22" i="2" s="1"/>
  <c r="CL21" i="1" a="1"/>
  <c r="CL21" i="1" s="1"/>
  <c r="CL22" i="2" s="1"/>
  <c r="CI21" i="1" a="1"/>
  <c r="CI21" i="1" s="1"/>
  <c r="CD21" i="1" a="1"/>
  <c r="CD21" i="1" s="1"/>
  <c r="CM21" i="1" a="1"/>
  <c r="CM21" i="1" s="1"/>
  <c r="CM22" i="2" s="1"/>
  <c r="CH21" i="1" a="1"/>
  <c r="CH21" i="1" s="1"/>
  <c r="CG21" i="1" a="1"/>
  <c r="CG21" i="1" s="1"/>
  <c r="CF21" i="1" a="1"/>
  <c r="CF21" i="1" s="1"/>
  <c r="CE21" i="1" a="1"/>
  <c r="CE21" i="1" s="1"/>
  <c r="BT21" i="1" a="1"/>
  <c r="BT21" i="1" s="1"/>
  <c r="CA21" i="1" a="1"/>
  <c r="CA21" i="1" s="1"/>
  <c r="CB21" i="1" a="1"/>
  <c r="CB21" i="1" s="1"/>
  <c r="BY21" i="1" a="1"/>
  <c r="BY21" i="1" s="1"/>
  <c r="BU21" i="1" a="1"/>
  <c r="BU21" i="1" s="1"/>
  <c r="BX21" i="1" a="1"/>
  <c r="BX21" i="1" s="1"/>
  <c r="CU21" i="1" a="1"/>
  <c r="CU21" i="1" s="1"/>
  <c r="B22" i="1" a="1"/>
  <c r="B22" i="1" s="1"/>
  <c r="CO21" i="1" a="1"/>
  <c r="CO21" i="1" s="1"/>
  <c r="CO22" i="2" s="1"/>
  <c r="AQ21" i="1" a="1"/>
  <c r="AQ21" i="1" s="1"/>
  <c r="AR21" i="1" a="1"/>
  <c r="AR21" i="1" s="1"/>
  <c r="BP21" i="1" a="1"/>
  <c r="BP21" i="1" s="1"/>
  <c r="BO21" i="1" a="1"/>
  <c r="BO21" i="1" s="1"/>
  <c r="BN21" i="1" a="1"/>
  <c r="BN21" i="1" s="1"/>
  <c r="AZ21" i="1" a="1"/>
  <c r="AZ21" i="1" s="1"/>
  <c r="AY21" i="1" a="1"/>
  <c r="AY21" i="1" s="1"/>
  <c r="AP21" i="1" a="1"/>
  <c r="AP21" i="1" s="1"/>
  <c r="BM21" i="1" a="1"/>
  <c r="BM21" i="1" s="1"/>
  <c r="AX21" i="1" a="1"/>
  <c r="AX21" i="1" s="1"/>
  <c r="AS21" i="1" a="1"/>
  <c r="AS21" i="1" s="1"/>
  <c r="BB21" i="1" a="1"/>
  <c r="BB21" i="1" s="1"/>
  <c r="AO21" i="1" a="1"/>
  <c r="AO21" i="1" s="1"/>
  <c r="BL21" i="1" a="1"/>
  <c r="BL21" i="1" s="1"/>
  <c r="BH21" i="1" a="1"/>
  <c r="BH21" i="1" s="1"/>
  <c r="BJ21" i="1" a="1"/>
  <c r="BJ21" i="1" s="1"/>
  <c r="AN21" i="1" a="1"/>
  <c r="AN21" i="1" s="1"/>
  <c r="BK21" i="1" a="1"/>
  <c r="BK21" i="1" s="1"/>
  <c r="AW21" i="1" a="1"/>
  <c r="AW21" i="1" s="1"/>
  <c r="BA21" i="1" a="1"/>
  <c r="BA21" i="1" s="1"/>
  <c r="AM21" i="1" a="1"/>
  <c r="AM21" i="1" s="1"/>
  <c r="AK21" i="1" a="1"/>
  <c r="AK21" i="1" s="1"/>
  <c r="AT21" i="1" a="1"/>
  <c r="AT21" i="1" s="1"/>
  <c r="BI21" i="1" a="1"/>
  <c r="BI21" i="1" s="1"/>
  <c r="BG21" i="1" a="1"/>
  <c r="BG21" i="1" s="1"/>
  <c r="BF21" i="1" a="1"/>
  <c r="BF21" i="1" s="1"/>
  <c r="BD21" i="1" a="1"/>
  <c r="BD21" i="1" s="1"/>
  <c r="BE21" i="1" a="1"/>
  <c r="BE21" i="1" s="1"/>
  <c r="BC21" i="1" a="1"/>
  <c r="BC21" i="1" s="1"/>
  <c r="AL21" i="1" a="1"/>
  <c r="AL21" i="1" s="1"/>
  <c r="AV21" i="1" a="1"/>
  <c r="AV21" i="1" s="1"/>
  <c r="AU21" i="1" a="1"/>
  <c r="AU21" i="1" s="1"/>
  <c r="P21" i="1" a="1"/>
  <c r="P21" i="1" s="1"/>
  <c r="X21" i="1" a="1"/>
  <c r="X21" i="1" s="1"/>
  <c r="T21" i="1" a="1"/>
  <c r="T21" i="1" s="1"/>
  <c r="W21" i="1" a="1"/>
  <c r="W21" i="1" s="1"/>
  <c r="U21" i="1" a="1"/>
  <c r="U21" i="1" s="1"/>
  <c r="AI21" i="1" a="1"/>
  <c r="AI21" i="1" s="1"/>
  <c r="AG21" i="1" a="1"/>
  <c r="AG21" i="1" s="1"/>
  <c r="O21" i="1" a="1"/>
  <c r="O21" i="1" s="1"/>
  <c r="N21" i="1" a="1"/>
  <c r="N21" i="1" s="1"/>
  <c r="G21" i="1" a="1"/>
  <c r="G21" i="1" s="1"/>
  <c r="H21" i="1" a="1"/>
  <c r="H21" i="1" s="1"/>
  <c r="R21" i="1" a="1"/>
  <c r="R21" i="1" s="1"/>
  <c r="AH21" i="1" a="1"/>
  <c r="AH21" i="1" s="1"/>
  <c r="AF21" i="1" a="1"/>
  <c r="AF21" i="1" s="1"/>
  <c r="M21" i="1" a="1"/>
  <c r="M21" i="1" s="1"/>
  <c r="AD21" i="1" a="1"/>
  <c r="AD21" i="1" s="1"/>
  <c r="F21" i="1" a="1"/>
  <c r="F21" i="1" s="1"/>
  <c r="S21" i="1" a="1"/>
  <c r="S21" i="1" s="1"/>
  <c r="E21" i="1" a="1"/>
  <c r="E21" i="1" s="1"/>
  <c r="I21" i="1" a="1"/>
  <c r="I21" i="1" s="1"/>
  <c r="AB21" i="1" a="1"/>
  <c r="AB21" i="1" s="1"/>
  <c r="AA21" i="1" a="1"/>
  <c r="AA21" i="1" s="1"/>
  <c r="V21" i="1" a="1"/>
  <c r="V21" i="1" s="1"/>
  <c r="L21" i="1" a="1"/>
  <c r="L21" i="1" s="1"/>
  <c r="AC21" i="1" a="1"/>
  <c r="AC21" i="1" s="1"/>
  <c r="Z21" i="1" a="1"/>
  <c r="Z21" i="1" s="1"/>
  <c r="K21" i="1" a="1"/>
  <c r="K21" i="1" s="1"/>
  <c r="J21" i="1" a="1"/>
  <c r="J21" i="1" s="1"/>
  <c r="AJ21" i="1" a="1"/>
  <c r="AJ21" i="1" s="1"/>
  <c r="AE21" i="1" a="1"/>
  <c r="AE21" i="1" s="1"/>
  <c r="Q21" i="1" a="1"/>
  <c r="Q21" i="1" s="1"/>
  <c r="Y21" i="1" a="1"/>
  <c r="Y21" i="1" s="1"/>
  <c r="B21" i="1" a="1"/>
  <c r="B21" i="1" s="1"/>
  <c r="CU20" i="1" a="1"/>
  <c r="CU20" i="1" s="1"/>
  <c r="CS20" i="1" a="1"/>
  <c r="CS20" i="1" s="1"/>
  <c r="CS21" i="2" s="1"/>
  <c r="CR20" i="1" a="1"/>
  <c r="CR20" i="1" s="1"/>
  <c r="CR21" i="2" s="1"/>
  <c r="BY20" i="1" a="1"/>
  <c r="BY20" i="1" s="1"/>
  <c r="CP20" i="1" a="1"/>
  <c r="CP20" i="1" s="1"/>
  <c r="CP21" i="2" s="1"/>
  <c r="CO20" i="1" a="1"/>
  <c r="CO20" i="1" s="1"/>
  <c r="CO21" i="2" s="1"/>
  <c r="CN20" i="1" a="1"/>
  <c r="CN20" i="1" s="1"/>
  <c r="CN21" i="2" s="1"/>
  <c r="CL20" i="1" a="1"/>
  <c r="CL20" i="1" s="1"/>
  <c r="CL21" i="2" s="1"/>
  <c r="BT20" i="1" a="1"/>
  <c r="BT20" i="1" s="1"/>
  <c r="CM20" i="1" a="1"/>
  <c r="CM20" i="1" s="1"/>
  <c r="CM21" i="2" s="1"/>
  <c r="CB20" i="1" a="1"/>
  <c r="CB20" i="1" s="1"/>
  <c r="CF20" i="1" a="1"/>
  <c r="CF20" i="1" s="1"/>
  <c r="CE20" i="1" a="1"/>
  <c r="CE20" i="1" s="1"/>
  <c r="BS20" i="1" a="1"/>
  <c r="BS20" i="1" s="1"/>
  <c r="BW20" i="1" a="1"/>
  <c r="BW20" i="1" s="1"/>
  <c r="BU20" i="1" a="1"/>
  <c r="BU20" i="1" s="1"/>
  <c r="CJ20" i="1" a="1"/>
  <c r="CJ20" i="1" s="1"/>
  <c r="CJ21" i="2" s="1"/>
  <c r="CK20" i="1" a="1"/>
  <c r="CK20" i="1" s="1"/>
  <c r="CK21" i="2" s="1"/>
  <c r="CH20" i="1" a="1"/>
  <c r="CH20" i="1" s="1"/>
  <c r="BV20" i="1" a="1"/>
  <c r="BV20" i="1" s="1"/>
  <c r="CC20" i="1" a="1"/>
  <c r="CC20" i="1" s="1"/>
  <c r="CG20" i="1" a="1"/>
  <c r="CG20" i="1" s="1"/>
  <c r="CQ20" i="1" a="1"/>
  <c r="CQ20" i="1" s="1"/>
  <c r="CQ21" i="2" s="1"/>
  <c r="CT20" i="1" a="1"/>
  <c r="CT20" i="1" s="1"/>
  <c r="CI20" i="1" a="1"/>
  <c r="CI20" i="1" s="1"/>
  <c r="CA20" i="1" a="1"/>
  <c r="CA20" i="1" s="1"/>
  <c r="BZ20" i="1" a="1"/>
  <c r="BZ20" i="1" s="1"/>
  <c r="D21" i="1" a="1"/>
  <c r="D21" i="1" s="1"/>
  <c r="CD20" i="1" a="1"/>
  <c r="CD20" i="1" s="1"/>
  <c r="C21" i="1" a="1"/>
  <c r="C21" i="1" s="1"/>
  <c r="BX20" i="1" a="1"/>
  <c r="BX20" i="1" s="1"/>
  <c r="BP20" i="1" a="1"/>
  <c r="BP20" i="1" s="1"/>
  <c r="BI20" i="1" a="1"/>
  <c r="BI20" i="1" s="1"/>
  <c r="BN20" i="1" a="1"/>
  <c r="BN20" i="1" s="1"/>
  <c r="BH20" i="1" a="1"/>
  <c r="BH20" i="1" s="1"/>
  <c r="BF20" i="1" a="1"/>
  <c r="BF20" i="1" s="1"/>
  <c r="AY20" i="1" a="1"/>
  <c r="AY20" i="1" s="1"/>
  <c r="AX20" i="1" a="1"/>
  <c r="AX20" i="1" s="1"/>
  <c r="AN20" i="1" a="1"/>
  <c r="AN20" i="1" s="1"/>
  <c r="AU20" i="1" a="1"/>
  <c r="AU20" i="1" s="1"/>
  <c r="AT20" i="1" a="1"/>
  <c r="AT20" i="1" s="1"/>
  <c r="BR20" i="1" a="1"/>
  <c r="BR20" i="1" s="1"/>
  <c r="BE20" i="1" a="1"/>
  <c r="BE20" i="1" s="1"/>
  <c r="BM20" i="1" a="1"/>
  <c r="BM20" i="1" s="1"/>
  <c r="BG20" i="1" a="1"/>
  <c r="BG20" i="1" s="1"/>
  <c r="BB20" i="1" a="1"/>
  <c r="BB20" i="1" s="1"/>
  <c r="BQ20" i="1" a="1"/>
  <c r="BQ20" i="1" s="1"/>
  <c r="BJ20" i="1" a="1"/>
  <c r="BJ20" i="1" s="1"/>
  <c r="BD20" i="1" a="1"/>
  <c r="BD20" i="1" s="1"/>
  <c r="BA20" i="1" a="1"/>
  <c r="BA20" i="1" s="1"/>
  <c r="AQ20" i="1" a="1"/>
  <c r="AQ20" i="1" s="1"/>
  <c r="AZ20" i="1" a="1"/>
  <c r="AZ20" i="1" s="1"/>
  <c r="AW20" i="1" a="1"/>
  <c r="AW20" i="1" s="1"/>
  <c r="AS20" i="1" a="1"/>
  <c r="AS20" i="1" s="1"/>
  <c r="BO20" i="1" a="1"/>
  <c r="BO20" i="1" s="1"/>
  <c r="BL20" i="1" a="1"/>
  <c r="BL20" i="1" s="1"/>
  <c r="BK20" i="1" a="1"/>
  <c r="BK20" i="1" s="1"/>
  <c r="AV20" i="1" a="1"/>
  <c r="AV20" i="1" s="1"/>
  <c r="AR20" i="1" a="1"/>
  <c r="AR20" i="1" s="1"/>
  <c r="AO20" i="1" a="1"/>
  <c r="AO20" i="1" s="1"/>
  <c r="AM20" i="1" a="1"/>
  <c r="AM20" i="1" s="1"/>
  <c r="AP20" i="1" a="1"/>
  <c r="AP20" i="1" s="1"/>
  <c r="BC20" i="1" a="1"/>
  <c r="BC20" i="1" s="1"/>
  <c r="AE20" i="1" a="1"/>
  <c r="AE20" i="1" s="1"/>
  <c r="AB20" i="1" a="1"/>
  <c r="AB20" i="1" s="1"/>
  <c r="Y20" i="1" a="1"/>
  <c r="Y20" i="1" s="1"/>
  <c r="M20" i="1" a="1"/>
  <c r="M20" i="1" s="1"/>
  <c r="X20" i="1" a="1"/>
  <c r="X20" i="1" s="1"/>
  <c r="K20" i="1" a="1"/>
  <c r="K20" i="1" s="1"/>
  <c r="R20" i="1" a="1"/>
  <c r="R20" i="1" s="1"/>
  <c r="J20" i="1" a="1"/>
  <c r="J20" i="1" s="1"/>
  <c r="AJ20" i="1" a="1"/>
  <c r="AJ20" i="1" s="1"/>
  <c r="AH20" i="1" a="1"/>
  <c r="AH20" i="1" s="1"/>
  <c r="P20" i="1" a="1"/>
  <c r="P20" i="1" s="1"/>
  <c r="S20" i="1" a="1"/>
  <c r="S20" i="1" s="1"/>
  <c r="L20" i="1" a="1"/>
  <c r="L20" i="1" s="1"/>
  <c r="O20" i="1" a="1"/>
  <c r="O20" i="1" s="1"/>
  <c r="AG20" i="1" a="1"/>
  <c r="AG20" i="1" s="1"/>
  <c r="AC20" i="1" a="1"/>
  <c r="AC20" i="1" s="1"/>
  <c r="AA20" i="1" a="1"/>
  <c r="AA20" i="1" s="1"/>
  <c r="Z20" i="1" a="1"/>
  <c r="Z20" i="1" s="1"/>
  <c r="U20" i="1" a="1"/>
  <c r="U20" i="1" s="1"/>
  <c r="T20" i="1" a="1"/>
  <c r="T20" i="1" s="1"/>
  <c r="N20" i="1" a="1"/>
  <c r="N20" i="1" s="1"/>
  <c r="H20" i="1" a="1"/>
  <c r="H20" i="1" s="1"/>
  <c r="G20" i="1" a="1"/>
  <c r="G20" i="1" s="1"/>
  <c r="AL20" i="1" a="1"/>
  <c r="AL20" i="1" s="1"/>
  <c r="Q20" i="1" a="1"/>
  <c r="Q20" i="1" s="1"/>
  <c r="AD20" i="1" a="1"/>
  <c r="AD20" i="1" s="1"/>
  <c r="I20" i="1" a="1"/>
  <c r="I20" i="1" s="1"/>
  <c r="W20" i="1" a="1"/>
  <c r="W20" i="1" s="1"/>
  <c r="AK20" i="1" a="1"/>
  <c r="AK20" i="1" s="1"/>
  <c r="AI20" i="1" a="1"/>
  <c r="AI20" i="1" s="1"/>
  <c r="V20" i="1" a="1"/>
  <c r="V20" i="1" s="1"/>
  <c r="AF20" i="1" a="1"/>
  <c r="AF20" i="1" s="1"/>
  <c r="BX19" i="1" a="1"/>
  <c r="BX19" i="1" s="1"/>
  <c r="CT19" i="1" a="1"/>
  <c r="CT19" i="1" s="1"/>
  <c r="CO19" i="1" a="1"/>
  <c r="CO19" i="1" s="1"/>
  <c r="CO20" i="2" s="1"/>
  <c r="CS19" i="1" a="1"/>
  <c r="CS19" i="1" s="1"/>
  <c r="CS20" i="2" s="1"/>
  <c r="CP19" i="1" a="1"/>
  <c r="CP19" i="1" s="1"/>
  <c r="CP20" i="2" s="1"/>
  <c r="CJ19" i="1" a="1"/>
  <c r="CJ19" i="1" s="1"/>
  <c r="CJ20" i="2" s="1"/>
  <c r="CI19" i="1" a="1"/>
  <c r="CI19" i="1" s="1"/>
  <c r="BZ19" i="1" a="1"/>
  <c r="BZ19" i="1" s="1"/>
  <c r="CC19" i="1" a="1"/>
  <c r="CC19" i="1" s="1"/>
  <c r="BW19" i="1" a="1"/>
  <c r="BW19" i="1" s="1"/>
  <c r="BV19" i="1" a="1"/>
  <c r="BV19" i="1" s="1"/>
  <c r="CM19" i="1" a="1"/>
  <c r="CM19" i="1" s="1"/>
  <c r="CM20" i="2" s="1"/>
  <c r="F20" i="1" a="1"/>
  <c r="F20" i="1" s="1"/>
  <c r="BY19" i="1" a="1"/>
  <c r="BY19" i="1" s="1"/>
  <c r="CH19" i="1" a="1"/>
  <c r="CH19" i="1" s="1"/>
  <c r="BU19" i="1" a="1"/>
  <c r="BU19" i="1" s="1"/>
  <c r="C20" i="1" a="1"/>
  <c r="C20" i="1" s="1"/>
  <c r="CN19" i="1" a="1"/>
  <c r="CN19" i="1" s="1"/>
  <c r="CN20" i="2" s="1"/>
  <c r="E20" i="1" a="1"/>
  <c r="E20" i="1" s="1"/>
  <c r="CD19" i="1" a="1"/>
  <c r="CD19" i="1" s="1"/>
  <c r="CA19" i="1" a="1"/>
  <c r="CA19" i="1" s="1"/>
  <c r="D20" i="1" a="1"/>
  <c r="D20" i="1" s="1"/>
  <c r="CQ19" i="1" a="1"/>
  <c r="CQ19" i="1" s="1"/>
  <c r="CQ20" i="2" s="1"/>
  <c r="CG19" i="1" a="1"/>
  <c r="CG19" i="1" s="1"/>
  <c r="B20" i="1" a="1"/>
  <c r="B20" i="1" s="1"/>
  <c r="CR19" i="1" a="1"/>
  <c r="CR19" i="1" s="1"/>
  <c r="CR20" i="2" s="1"/>
  <c r="CF19" i="1" a="1"/>
  <c r="CF19" i="1" s="1"/>
  <c r="CE19" i="1" a="1"/>
  <c r="CE19" i="1" s="1"/>
  <c r="CB19" i="1" a="1"/>
  <c r="CB19" i="1" s="1"/>
  <c r="CU19" i="1" a="1"/>
  <c r="CU19" i="1" s="1"/>
  <c r="CL19" i="1" a="1"/>
  <c r="CL19" i="1" s="1"/>
  <c r="CL20" i="2" s="1"/>
  <c r="CK19" i="1" a="1"/>
  <c r="CK19" i="1" s="1"/>
  <c r="CK20" i="2" s="1"/>
  <c r="BM19" i="1" a="1"/>
  <c r="BM19" i="1" s="1"/>
  <c r="BA19" i="1" a="1"/>
  <c r="BA19" i="1" s="1"/>
  <c r="AV19" i="1" a="1"/>
  <c r="AV19" i="1" s="1"/>
  <c r="BQ19" i="1" a="1"/>
  <c r="BQ19" i="1" s="1"/>
  <c r="BG19" i="1" a="1"/>
  <c r="BG19" i="1" s="1"/>
  <c r="BC19" i="1" a="1"/>
  <c r="BC19" i="1" s="1"/>
  <c r="AR19" i="1" a="1"/>
  <c r="AR19" i="1" s="1"/>
  <c r="AS19" i="1" a="1"/>
  <c r="AS19" i="1" s="1"/>
  <c r="BN19" i="1" a="1"/>
  <c r="BN19" i="1" s="1"/>
  <c r="BJ19" i="1" a="1"/>
  <c r="BJ19" i="1" s="1"/>
  <c r="BI19" i="1" a="1"/>
  <c r="BI19" i="1" s="1"/>
  <c r="BH19" i="1" a="1"/>
  <c r="BH19" i="1" s="1"/>
  <c r="AY19" i="1" a="1"/>
  <c r="AY19" i="1" s="1"/>
  <c r="BT19" i="1" a="1"/>
  <c r="BT19" i="1" s="1"/>
  <c r="BS19" i="1" a="1"/>
  <c r="BS19" i="1" s="1"/>
  <c r="BR19" i="1" a="1"/>
  <c r="BR19" i="1" s="1"/>
  <c r="BP19" i="1" a="1"/>
  <c r="BP19" i="1" s="1"/>
  <c r="AU19" i="1" a="1"/>
  <c r="AU19" i="1" s="1"/>
  <c r="AO19" i="1" a="1"/>
  <c r="AO19" i="1" s="1"/>
  <c r="BK19" i="1" a="1"/>
  <c r="BK19" i="1" s="1"/>
  <c r="BD19" i="1" a="1"/>
  <c r="BD19" i="1" s="1"/>
  <c r="AT19" i="1" a="1"/>
  <c r="AT19" i="1" s="1"/>
  <c r="AW19" i="1" a="1"/>
  <c r="AW19" i="1" s="1"/>
  <c r="BF19" i="1" a="1"/>
  <c r="BF19" i="1" s="1"/>
  <c r="BE19" i="1" a="1"/>
  <c r="BE19" i="1" s="1"/>
  <c r="AX19" i="1" a="1"/>
  <c r="AX19" i="1" s="1"/>
  <c r="BL19" i="1" a="1"/>
  <c r="BL19" i="1" s="1"/>
  <c r="AQ19" i="1" a="1"/>
  <c r="AQ19" i="1" s="1"/>
  <c r="BO19" i="1" a="1"/>
  <c r="BO19" i="1" s="1"/>
  <c r="BB19" i="1" a="1"/>
  <c r="BB19" i="1" s="1"/>
  <c r="AP19" i="1" a="1"/>
  <c r="AP19" i="1" s="1"/>
  <c r="AZ19" i="1" a="1"/>
  <c r="AZ19" i="1" s="1"/>
  <c r="Q19" i="1" a="1"/>
  <c r="Q19" i="1" s="1"/>
  <c r="J19" i="1" a="1"/>
  <c r="J19" i="1" s="1"/>
  <c r="O19" i="1" a="1"/>
  <c r="O19" i="1" s="1"/>
  <c r="AE19" i="1" a="1"/>
  <c r="AE19" i="1" s="1"/>
  <c r="V19" i="1" a="1"/>
  <c r="V19" i="1" s="1"/>
  <c r="AD19" i="1" a="1"/>
  <c r="AD19" i="1" s="1"/>
  <c r="I19" i="1" a="1"/>
  <c r="I19" i="1" s="1"/>
  <c r="U19" i="1" a="1"/>
  <c r="U19" i="1" s="1"/>
  <c r="AJ19" i="1" a="1"/>
  <c r="AJ19" i="1" s="1"/>
  <c r="AI19" i="1" a="1"/>
  <c r="AI19" i="1" s="1"/>
  <c r="Z19" i="1" a="1"/>
  <c r="Z19" i="1" s="1"/>
  <c r="R19" i="1" a="1"/>
  <c r="R19" i="1" s="1"/>
  <c r="AF19" i="1" a="1"/>
  <c r="AF19" i="1" s="1"/>
  <c r="N19" i="1" a="1"/>
  <c r="N19" i="1" s="1"/>
  <c r="AN19" i="1" a="1"/>
  <c r="AN19" i="1" s="1"/>
  <c r="AM19" i="1" a="1"/>
  <c r="AM19" i="1" s="1"/>
  <c r="W19" i="1" a="1"/>
  <c r="W19" i="1" s="1"/>
  <c r="K19" i="1" a="1"/>
  <c r="K19" i="1" s="1"/>
  <c r="AL19" i="1" a="1"/>
  <c r="AL19" i="1" s="1"/>
  <c r="AK19" i="1" a="1"/>
  <c r="AK19" i="1" s="1"/>
  <c r="AH19" i="1" a="1"/>
  <c r="AH19" i="1" s="1"/>
  <c r="AB19" i="1" a="1"/>
  <c r="AB19" i="1" s="1"/>
  <c r="AA19" i="1" a="1"/>
  <c r="AA19" i="1" s="1"/>
  <c r="AG19" i="1" a="1"/>
  <c r="AG19" i="1" s="1"/>
  <c r="AC19" i="1" a="1"/>
  <c r="AC19" i="1" s="1"/>
  <c r="X19" i="1" a="1"/>
  <c r="X19" i="1" s="1"/>
  <c r="Y19" i="1" a="1"/>
  <c r="Y19" i="1" s="1"/>
  <c r="T19" i="1" a="1"/>
  <c r="T19" i="1" s="1"/>
  <c r="P19" i="1" a="1"/>
  <c r="P19" i="1" s="1"/>
  <c r="M19" i="1" a="1"/>
  <c r="M19" i="1" s="1"/>
  <c r="L19" i="1" a="1"/>
  <c r="L19" i="1" s="1"/>
  <c r="S19" i="1" a="1"/>
  <c r="S19" i="1" s="1"/>
  <c r="F19" i="1" a="1"/>
  <c r="F19" i="1" s="1"/>
  <c r="CT18" i="1" a="1"/>
  <c r="CT18" i="1" s="1"/>
  <c r="CS18" i="1" a="1"/>
  <c r="CS18" i="1" s="1"/>
  <c r="CS19" i="2" s="1"/>
  <c r="CD18" i="1" a="1"/>
  <c r="CD18" i="1" s="1"/>
  <c r="CP18" i="1" a="1"/>
  <c r="CP18" i="1" s="1"/>
  <c r="CP19" i="2" s="1"/>
  <c r="CI18" i="1" a="1"/>
  <c r="CI18" i="1" s="1"/>
  <c r="BW18" i="1" a="1"/>
  <c r="BW18" i="1" s="1"/>
  <c r="BZ18" i="1" a="1"/>
  <c r="BZ18" i="1" s="1"/>
  <c r="CC18" i="1" a="1"/>
  <c r="CC18" i="1" s="1"/>
  <c r="CO18" i="1" a="1"/>
  <c r="CO18" i="1" s="1"/>
  <c r="CO19" i="2" s="1"/>
  <c r="BY18" i="1" a="1"/>
  <c r="BY18" i="1" s="1"/>
  <c r="E19" i="1" a="1"/>
  <c r="E19" i="1" s="1"/>
  <c r="CF18" i="1" a="1"/>
  <c r="CF18" i="1" s="1"/>
  <c r="CE18" i="1" a="1"/>
  <c r="CE18" i="1" s="1"/>
  <c r="C19" i="1" a="1"/>
  <c r="C19" i="1" s="1"/>
  <c r="B19" i="1" a="1"/>
  <c r="B19" i="1" s="1"/>
  <c r="CU18" i="1" a="1"/>
  <c r="CU18" i="1" s="1"/>
  <c r="CR18" i="1" a="1"/>
  <c r="CR18" i="1" s="1"/>
  <c r="CR19" i="2" s="1"/>
  <c r="CN18" i="1" a="1"/>
  <c r="CN18" i="1" s="1"/>
  <c r="CN19" i="2" s="1"/>
  <c r="CL18" i="1" a="1"/>
  <c r="CL18" i="1" s="1"/>
  <c r="CL19" i="2" s="1"/>
  <c r="CG18" i="1" a="1"/>
  <c r="CG18" i="1" s="1"/>
  <c r="CA18" i="1" a="1"/>
  <c r="CA18" i="1" s="1"/>
  <c r="BX18" i="1" a="1"/>
  <c r="BX18" i="1" s="1"/>
  <c r="H19" i="1" a="1"/>
  <c r="H19" i="1" s="1"/>
  <c r="G19" i="1" a="1"/>
  <c r="G19" i="1" s="1"/>
  <c r="CQ18" i="1" a="1"/>
  <c r="CQ18" i="1" s="1"/>
  <c r="CQ19" i="2" s="1"/>
  <c r="CB18" i="1" a="1"/>
  <c r="CB18" i="1" s="1"/>
  <c r="CM18" i="1" a="1"/>
  <c r="CM18" i="1" s="1"/>
  <c r="CM19" i="2" s="1"/>
  <c r="CJ18" i="1" a="1"/>
  <c r="CJ18" i="1" s="1"/>
  <c r="CJ19" i="2" s="1"/>
  <c r="CH18" i="1" a="1"/>
  <c r="CH18" i="1" s="1"/>
  <c r="CK18" i="1" a="1"/>
  <c r="CK18" i="1" s="1"/>
  <c r="CK19" i="2" s="1"/>
  <c r="D19" i="1" a="1"/>
  <c r="D19" i="1" s="1"/>
  <c r="AX18" i="1" a="1"/>
  <c r="AX18" i="1" s="1"/>
  <c r="AV18" i="1" a="1"/>
  <c r="AV18" i="1" s="1"/>
  <c r="AT18" i="1" a="1"/>
  <c r="AT18" i="1" s="1"/>
  <c r="BE18" i="1" a="1"/>
  <c r="BE18" i="1" s="1"/>
  <c r="BL18" i="1" a="1"/>
  <c r="BL18" i="1" s="1"/>
  <c r="BJ18" i="1" a="1"/>
  <c r="BJ18" i="1" s="1"/>
  <c r="BC18" i="1" a="1"/>
  <c r="BC18" i="1" s="1"/>
  <c r="BH18" i="1" a="1"/>
  <c r="BH18" i="1" s="1"/>
  <c r="BN18" i="1" a="1"/>
  <c r="BN18" i="1" s="1"/>
  <c r="BK18" i="1" a="1"/>
  <c r="BK18" i="1" s="1"/>
  <c r="BD18" i="1" a="1"/>
  <c r="BD18" i="1" s="1"/>
  <c r="AW18" i="1" a="1"/>
  <c r="AW18" i="1" s="1"/>
  <c r="BB18" i="1" a="1"/>
  <c r="BB18" i="1" s="1"/>
  <c r="AZ18" i="1" a="1"/>
  <c r="AZ18" i="1" s="1"/>
  <c r="AQ18" i="1" a="1"/>
  <c r="AQ18" i="1" s="1"/>
  <c r="BV18" i="1" a="1"/>
  <c r="BV18" i="1" s="1"/>
  <c r="BI18" i="1" a="1"/>
  <c r="BI18" i="1" s="1"/>
  <c r="BM18" i="1" a="1"/>
  <c r="BM18" i="1" s="1"/>
  <c r="BU18" i="1" a="1"/>
  <c r="BU18" i="1" s="1"/>
  <c r="AS18" i="1" a="1"/>
  <c r="AS18" i="1" s="1"/>
  <c r="BT18" i="1" a="1"/>
  <c r="BT18" i="1" s="1"/>
  <c r="BS18" i="1" a="1"/>
  <c r="BS18" i="1" s="1"/>
  <c r="BP18" i="1" a="1"/>
  <c r="BP18" i="1" s="1"/>
  <c r="BR18" i="1" a="1"/>
  <c r="BR18" i="1" s="1"/>
  <c r="BQ18" i="1" a="1"/>
  <c r="BQ18" i="1" s="1"/>
  <c r="BO18" i="1" a="1"/>
  <c r="BO18" i="1" s="1"/>
  <c r="BG18" i="1" a="1"/>
  <c r="BG18" i="1" s="1"/>
  <c r="BF18" i="1" a="1"/>
  <c r="BF18" i="1" s="1"/>
  <c r="AU18" i="1" a="1"/>
  <c r="AU18" i="1" s="1"/>
  <c r="BA18" i="1" a="1"/>
  <c r="BA18" i="1" s="1"/>
  <c r="AY18" i="1" a="1"/>
  <c r="AY18" i="1" s="1"/>
  <c r="AR18" i="1" a="1"/>
  <c r="AR18" i="1" s="1"/>
  <c r="Q18" i="1" a="1"/>
  <c r="Q18" i="1" s="1"/>
  <c r="R18" i="1" a="1"/>
  <c r="R18" i="1" s="1"/>
  <c r="AM18" i="1" a="1"/>
  <c r="AM18" i="1" s="1"/>
  <c r="AJ18" i="1" a="1"/>
  <c r="AJ18" i="1" s="1"/>
  <c r="AI18" i="1" a="1"/>
  <c r="AI18" i="1" s="1"/>
  <c r="AC18" i="1" a="1"/>
  <c r="AC18" i="1" s="1"/>
  <c r="X18" i="1" a="1"/>
  <c r="X18" i="1" s="1"/>
  <c r="P18" i="1" a="1"/>
  <c r="P18" i="1" s="1"/>
  <c r="S18" i="1" a="1"/>
  <c r="S18" i="1" s="1"/>
  <c r="T18" i="1" a="1"/>
  <c r="T18" i="1" s="1"/>
  <c r="Z18" i="1" a="1"/>
  <c r="Z18" i="1" s="1"/>
  <c r="Y18" i="1" a="1"/>
  <c r="Y18" i="1" s="1"/>
  <c r="O18" i="1" a="1"/>
  <c r="O18" i="1" s="1"/>
  <c r="W18" i="1" a="1"/>
  <c r="W18" i="1" s="1"/>
  <c r="V18" i="1" a="1"/>
  <c r="V18" i="1" s="1"/>
  <c r="AL18" i="1" a="1"/>
  <c r="AL18" i="1" s="1"/>
  <c r="N18" i="1" a="1"/>
  <c r="N18" i="1" s="1"/>
  <c r="U18" i="1" a="1"/>
  <c r="U18" i="1" s="1"/>
  <c r="AF18" i="1" a="1"/>
  <c r="AF18" i="1" s="1"/>
  <c r="M18" i="1" a="1"/>
  <c r="M18" i="1" s="1"/>
  <c r="K18" i="1" a="1"/>
  <c r="K18" i="1" s="1"/>
  <c r="AH18" i="1" a="1"/>
  <c r="AH18" i="1" s="1"/>
  <c r="AA18" i="1" a="1"/>
  <c r="AA18" i="1" s="1"/>
  <c r="AP18" i="1" a="1"/>
  <c r="AP18" i="1" s="1"/>
  <c r="AO18" i="1" a="1"/>
  <c r="AO18" i="1" s="1"/>
  <c r="AK18" i="1" a="1"/>
  <c r="AK18" i="1" s="1"/>
  <c r="AG18" i="1" a="1"/>
  <c r="AG18" i="1" s="1"/>
  <c r="AD18" i="1" a="1"/>
  <c r="AD18" i="1" s="1"/>
  <c r="AB18" i="1" a="1"/>
  <c r="AB18" i="1" s="1"/>
  <c r="L18" i="1" a="1"/>
  <c r="L18" i="1" s="1"/>
  <c r="AE18" i="1" a="1"/>
  <c r="AE18" i="1" s="1"/>
  <c r="AN18" i="1" a="1"/>
  <c r="AN18" i="1" s="1"/>
  <c r="CP17" i="1" a="1"/>
  <c r="CP17" i="1" s="1"/>
  <c r="CP18" i="2" s="1"/>
  <c r="CF17" i="1" a="1"/>
  <c r="CF17" i="1" s="1"/>
  <c r="H18" i="1" a="1"/>
  <c r="H18" i="1" s="1"/>
  <c r="G18" i="1" a="1"/>
  <c r="G18" i="1" s="1"/>
  <c r="CB17" i="1" a="1"/>
  <c r="CB17" i="1" s="1"/>
  <c r="CK17" i="1" a="1"/>
  <c r="CK17" i="1" s="1"/>
  <c r="CK18" i="2" s="1"/>
  <c r="CJ17" i="1" a="1"/>
  <c r="CJ17" i="1" s="1"/>
  <c r="CJ18" i="2" s="1"/>
  <c r="D18" i="1" a="1"/>
  <c r="D18" i="1" s="1"/>
  <c r="CI17" i="1" a="1"/>
  <c r="CI17" i="1" s="1"/>
  <c r="CA17" i="1" a="1"/>
  <c r="CA17" i="1" s="1"/>
  <c r="CD17" i="1" a="1"/>
  <c r="CD17" i="1" s="1"/>
  <c r="CE17" i="1" a="1"/>
  <c r="CE17" i="1" s="1"/>
  <c r="CM17" i="1" a="1"/>
  <c r="CM17" i="1" s="1"/>
  <c r="CM18" i="2" s="1"/>
  <c r="CU17" i="1" a="1"/>
  <c r="CU17" i="1" s="1"/>
  <c r="CS17" i="1" a="1"/>
  <c r="CS17" i="1" s="1"/>
  <c r="CS18" i="2" s="1"/>
  <c r="CH17" i="1" a="1"/>
  <c r="CH17" i="1" s="1"/>
  <c r="BZ17" i="1" a="1"/>
  <c r="BZ17" i="1" s="1"/>
  <c r="CC17" i="1" a="1"/>
  <c r="CC17" i="1" s="1"/>
  <c r="BY17" i="1" a="1"/>
  <c r="BY17" i="1" s="1"/>
  <c r="F18" i="1" a="1"/>
  <c r="F18" i="1" s="1"/>
  <c r="CL17" i="1" a="1"/>
  <c r="CL17" i="1" s="1"/>
  <c r="CL18" i="2" s="1"/>
  <c r="E18" i="1" a="1"/>
  <c r="E18" i="1" s="1"/>
  <c r="C18" i="1" a="1"/>
  <c r="C18" i="1" s="1"/>
  <c r="B18" i="1" a="1"/>
  <c r="B18" i="1" s="1"/>
  <c r="CT17" i="1" a="1"/>
  <c r="CT17" i="1" s="1"/>
  <c r="CR17" i="1" a="1"/>
  <c r="CR17" i="1" s="1"/>
  <c r="CR18" i="2" s="1"/>
  <c r="CO17" i="1" a="1"/>
  <c r="CO17" i="1" s="1"/>
  <c r="CO18" i="2" s="1"/>
  <c r="CQ17" i="1" a="1"/>
  <c r="CQ17" i="1" s="1"/>
  <c r="CQ18" i="2" s="1"/>
  <c r="CN17" i="1" a="1"/>
  <c r="CN17" i="1" s="1"/>
  <c r="CN18" i="2" s="1"/>
  <c r="J18" i="1" a="1"/>
  <c r="J18" i="1" s="1"/>
  <c r="I18" i="1" a="1"/>
  <c r="I18" i="1" s="1"/>
  <c r="CG17" i="1" a="1"/>
  <c r="CG17" i="1" s="1"/>
  <c r="AO24" i="1" a="1"/>
  <c r="AO24" i="1" s="1"/>
  <c r="BO24" i="1" a="1"/>
  <c r="BO24" i="1" s="1"/>
  <c r="AM24" i="1" a="1"/>
  <c r="AM24" i="1" s="1"/>
  <c r="BN24" i="1" a="1"/>
  <c r="BN24" i="1" s="1"/>
  <c r="AZ24" i="1" a="1"/>
  <c r="AZ24" i="1" s="1"/>
  <c r="BM24" i="1" a="1"/>
  <c r="BM24" i="1" s="1"/>
  <c r="BL24" i="1" a="1"/>
  <c r="BL24" i="1" s="1"/>
  <c r="BG24" i="1" a="1"/>
  <c r="BG24" i="1" s="1"/>
  <c r="BF24" i="1" a="1"/>
  <c r="BF24" i="1" s="1"/>
  <c r="AU24" i="1" a="1"/>
  <c r="AU24" i="1" s="1"/>
  <c r="AN24" i="1" a="1"/>
  <c r="AN24" i="1" s="1"/>
  <c r="BC24" i="1" a="1"/>
  <c r="BC24" i="1" s="1"/>
  <c r="AX24" i="1" a="1"/>
  <c r="AX24" i="1" s="1"/>
  <c r="AP24" i="1" a="1"/>
  <c r="AP24" i="1" s="1"/>
  <c r="AT24" i="1" a="1"/>
  <c r="AT24" i="1" s="1"/>
  <c r="AV24" i="1" a="1"/>
  <c r="AV24" i="1" s="1"/>
  <c r="AS24" i="1" a="1"/>
  <c r="AS24" i="1" s="1"/>
  <c r="BK24" i="1" a="1"/>
  <c r="BK24" i="1" s="1"/>
  <c r="BI24" i="1" a="1"/>
  <c r="BI24" i="1" s="1"/>
  <c r="BD24" i="1" a="1"/>
  <c r="BD24" i="1" s="1"/>
  <c r="AW24" i="1" a="1"/>
  <c r="AW24" i="1" s="1"/>
  <c r="AQ24" i="1" a="1"/>
  <c r="AQ24" i="1" s="1"/>
  <c r="BH24" i="1" a="1"/>
  <c r="BH24" i="1" s="1"/>
  <c r="BR24" i="1" a="1"/>
  <c r="BR24" i="1" s="1"/>
  <c r="AR24" i="1" a="1"/>
  <c r="AR24" i="1" s="1"/>
  <c r="BJ24" i="1" a="1"/>
  <c r="BJ24" i="1" s="1"/>
  <c r="BB24" i="1" a="1"/>
  <c r="BB24" i="1" s="1"/>
  <c r="BA24" i="1" a="1"/>
  <c r="BA24" i="1" s="1"/>
  <c r="BQ24" i="1" a="1"/>
  <c r="BQ24" i="1" s="1"/>
  <c r="BE24" i="1" a="1"/>
  <c r="BE24" i="1" s="1"/>
  <c r="BP24" i="1" a="1"/>
  <c r="BP24" i="1" s="1"/>
  <c r="AY24" i="1" a="1"/>
  <c r="AY24" i="1" s="1"/>
  <c r="M24" i="1" a="1"/>
  <c r="M24" i="1" s="1"/>
  <c r="AJ24" i="1" a="1"/>
  <c r="AJ24" i="1" s="1"/>
  <c r="AD24" i="1" a="1"/>
  <c r="AD24" i="1" s="1"/>
  <c r="AH24" i="1" a="1"/>
  <c r="AH24" i="1" s="1"/>
  <c r="X24" i="1" a="1"/>
  <c r="X24" i="1" s="1"/>
  <c r="H24" i="1" a="1"/>
  <c r="H24" i="1" s="1"/>
  <c r="G24" i="1" a="1"/>
  <c r="G24" i="1" s="1"/>
  <c r="AE24" i="1" a="1"/>
  <c r="AE24" i="1" s="1"/>
  <c r="AA24" i="1" a="1"/>
  <c r="AA24" i="1" s="1"/>
  <c r="Z24" i="1" a="1"/>
  <c r="Z24" i="1" s="1"/>
  <c r="Y24" i="1" a="1"/>
  <c r="Y24" i="1" s="1"/>
  <c r="U24" i="1" a="1"/>
  <c r="U24" i="1" s="1"/>
  <c r="J24" i="1" a="1"/>
  <c r="J24" i="1" s="1"/>
  <c r="AI24" i="1" a="1"/>
  <c r="AI24" i="1" s="1"/>
  <c r="P24" i="1" a="1"/>
  <c r="P24" i="1" s="1"/>
  <c r="AF24" i="1" a="1"/>
  <c r="AF24" i="1" s="1"/>
  <c r="R24" i="1" a="1"/>
  <c r="R24" i="1" s="1"/>
  <c r="AC24" i="1" a="1"/>
  <c r="AC24" i="1" s="1"/>
  <c r="AB24" i="1" a="1"/>
  <c r="AB24" i="1" s="1"/>
  <c r="W24" i="1" a="1"/>
  <c r="W24" i="1" s="1"/>
  <c r="I24" i="1" a="1"/>
  <c r="I24" i="1" s="1"/>
  <c r="V24" i="1" a="1"/>
  <c r="V24" i="1" s="1"/>
  <c r="T24" i="1" a="1"/>
  <c r="T24" i="1" s="1"/>
  <c r="S24" i="1" a="1"/>
  <c r="S24" i="1" s="1"/>
  <c r="Q24" i="1" a="1"/>
  <c r="Q24" i="1" s="1"/>
  <c r="O24" i="1" a="1"/>
  <c r="O24" i="1" s="1"/>
  <c r="L24" i="1" a="1"/>
  <c r="L24" i="1" s="1"/>
  <c r="N24" i="1" a="1"/>
  <c r="N24" i="1" s="1"/>
  <c r="K24" i="1" a="1"/>
  <c r="K24" i="1" s="1"/>
  <c r="AL24" i="1" a="1"/>
  <c r="AL24" i="1" s="1"/>
  <c r="AG24" i="1" a="1"/>
  <c r="AG24" i="1" s="1"/>
  <c r="AK24" i="1" a="1"/>
  <c r="AK24" i="1" s="1"/>
  <c r="CH23" i="1" a="1"/>
  <c r="CH23" i="1" s="1"/>
  <c r="BX23" i="1" a="1"/>
  <c r="BX23" i="1" s="1"/>
  <c r="D24" i="1" a="1"/>
  <c r="D24" i="1" s="1"/>
  <c r="B24" i="1" a="1"/>
  <c r="B24" i="1" s="1"/>
  <c r="CS23" i="1" a="1"/>
  <c r="CS23" i="1" s="1"/>
  <c r="CS24" i="2" s="1"/>
  <c r="CC23" i="1" a="1"/>
  <c r="CC23" i="1" s="1"/>
  <c r="CB23" i="1" a="1"/>
  <c r="CB23" i="1" s="1"/>
  <c r="CU23" i="1" a="1"/>
  <c r="CU23" i="1" s="1"/>
  <c r="CT23" i="1" a="1"/>
  <c r="CT23" i="1" s="1"/>
  <c r="CA23" i="1" a="1"/>
  <c r="CA23" i="1" s="1"/>
  <c r="BV23" i="1" a="1"/>
  <c r="BV23" i="1" s="1"/>
  <c r="CP23" i="1" a="1"/>
  <c r="CP23" i="1" s="1"/>
  <c r="CP24" i="2" s="1"/>
  <c r="CE23" i="1" a="1"/>
  <c r="CE23" i="1" s="1"/>
  <c r="C24" i="1" a="1"/>
  <c r="C24" i="1" s="1"/>
  <c r="CK23" i="1" a="1"/>
  <c r="CK23" i="1" s="1"/>
  <c r="CK24" i="2" s="1"/>
  <c r="CR23" i="1" a="1"/>
  <c r="CR23" i="1" s="1"/>
  <c r="CR24" i="2" s="1"/>
  <c r="CM23" i="1" a="1"/>
  <c r="CM23" i="1" s="1"/>
  <c r="CM24" i="2" s="1"/>
  <c r="BU23" i="1" a="1"/>
  <c r="BU23" i="1" s="1"/>
  <c r="BZ23" i="1" a="1"/>
  <c r="BZ23" i="1" s="1"/>
  <c r="CQ23" i="1" a="1"/>
  <c r="CQ23" i="1" s="1"/>
  <c r="CQ24" i="2" s="1"/>
  <c r="CD23" i="1" a="1"/>
  <c r="CD23" i="1" s="1"/>
  <c r="CO23" i="1" a="1"/>
  <c r="CO23" i="1" s="1"/>
  <c r="CO24" i="2" s="1"/>
  <c r="BW23" i="1" a="1"/>
  <c r="BW23" i="1" s="1"/>
  <c r="CN23" i="1" a="1"/>
  <c r="CN23" i="1" s="1"/>
  <c r="CN24" i="2" s="1"/>
  <c r="CL23" i="1" a="1"/>
  <c r="CL23" i="1" s="1"/>
  <c r="CL24" i="2" s="1"/>
  <c r="CJ23" i="1" a="1"/>
  <c r="CJ23" i="1" s="1"/>
  <c r="CJ24" i="2" s="1"/>
  <c r="CG23" i="1" a="1"/>
  <c r="CG23" i="1" s="1"/>
  <c r="CI23" i="1" a="1"/>
  <c r="CI23" i="1" s="1"/>
  <c r="CF23" i="1" a="1"/>
  <c r="CF23" i="1" s="1"/>
  <c r="F24" i="1" a="1"/>
  <c r="F24" i="1" s="1"/>
  <c r="E24" i="1" a="1"/>
  <c r="E24" i="1" s="1"/>
  <c r="BY23" i="1" a="1"/>
  <c r="BY23" i="1" s="1"/>
  <c r="I17" i="1" a="1"/>
  <c r="I17" i="1" s="1"/>
  <c r="K17" i="1" a="1"/>
  <c r="K17" i="1" s="1"/>
  <c r="J17" i="1" a="1"/>
  <c r="J17" i="1" s="1"/>
  <c r="G17" i="1" a="1"/>
  <c r="G17" i="1" s="1"/>
  <c r="F17" i="1" a="1"/>
  <c r="F17" i="1" s="1"/>
  <c r="E17" i="1" a="1"/>
  <c r="E17" i="1" s="1"/>
  <c r="L17" i="1" a="1"/>
  <c r="L17" i="1" s="1"/>
  <c r="H17" i="1" a="1"/>
  <c r="H17" i="1" s="1"/>
  <c r="CF16" i="1" a="1"/>
  <c r="CF16" i="1" s="1"/>
  <c r="CH16" i="1" a="1"/>
  <c r="CH16" i="1" s="1"/>
  <c r="CO16" i="1" a="1"/>
  <c r="CO16" i="1" s="1"/>
  <c r="CO17" i="2" s="1"/>
  <c r="CU16" i="1" a="1"/>
  <c r="CU16" i="1" s="1"/>
  <c r="CT16" i="1" a="1"/>
  <c r="CT16" i="1" s="1"/>
  <c r="CP16" i="1" a="1"/>
  <c r="CP16" i="1" s="1"/>
  <c r="CP17" i="2" s="1"/>
  <c r="CN16" i="1" a="1"/>
  <c r="CN16" i="1" s="1"/>
  <c r="CN17" i="2" s="1"/>
  <c r="CM16" i="1" a="1"/>
  <c r="CM16" i="1" s="1"/>
  <c r="CM17" i="2" s="1"/>
  <c r="CE16" i="1" a="1"/>
  <c r="CE16" i="1" s="1"/>
  <c r="BX16" i="1" a="1"/>
  <c r="BX16" i="1" s="1"/>
  <c r="CK16" i="1" a="1"/>
  <c r="CK16" i="1" s="1"/>
  <c r="CK17" i="2" s="1"/>
  <c r="CB16" i="1" a="1"/>
  <c r="CB16" i="1" s="1"/>
  <c r="BZ16" i="1" a="1"/>
  <c r="BZ16" i="1" s="1"/>
  <c r="BY16" i="1" a="1"/>
  <c r="BY16" i="1" s="1"/>
  <c r="CJ16" i="1" a="1"/>
  <c r="CJ16" i="1" s="1"/>
  <c r="CJ17" i="2" s="1"/>
  <c r="CI16" i="1" a="1"/>
  <c r="CI16" i="1" s="1"/>
  <c r="CA16" i="1" a="1"/>
  <c r="CA16" i="1" s="1"/>
  <c r="BV16" i="1" a="1"/>
  <c r="BV16" i="1" s="1"/>
  <c r="BW16" i="1" a="1"/>
  <c r="BW16" i="1" s="1"/>
  <c r="CD16" i="1" a="1"/>
  <c r="CD16" i="1" s="1"/>
  <c r="CG16" i="1" a="1"/>
  <c r="CG16" i="1" s="1"/>
  <c r="BT16" i="1" a="1"/>
  <c r="BT16" i="1" s="1"/>
  <c r="BS16" i="1" a="1"/>
  <c r="BS16" i="1" s="1"/>
  <c r="CC16" i="1" a="1"/>
  <c r="CC16" i="1" s="1"/>
  <c r="CS16" i="1" a="1"/>
  <c r="CS16" i="1" s="1"/>
  <c r="CS17" i="2" s="1"/>
  <c r="CQ16" i="1" a="1"/>
  <c r="CQ16" i="1" s="1"/>
  <c r="CQ17" i="2" s="1"/>
  <c r="BU16" i="1" a="1"/>
  <c r="BU16" i="1" s="1"/>
  <c r="D17" i="1" a="1"/>
  <c r="D17" i="1" s="1"/>
  <c r="CR16" i="1" a="1"/>
  <c r="CR16" i="1" s="1"/>
  <c r="CR17" i="2" s="1"/>
  <c r="C17" i="1" a="1"/>
  <c r="C17" i="1" s="1"/>
  <c r="B17" i="1" a="1"/>
  <c r="B17" i="1" s="1"/>
  <c r="CL16" i="1" a="1"/>
  <c r="CL16" i="1" s="1"/>
  <c r="CL17" i="2" s="1"/>
  <c r="BE16" i="1" a="1"/>
  <c r="BE16" i="1" s="1"/>
  <c r="AX16" i="1" a="1"/>
  <c r="AX16" i="1" s="1"/>
  <c r="BC16" i="1" a="1"/>
  <c r="BC16" i="1" s="1"/>
  <c r="BK16" i="1" a="1"/>
  <c r="BK16" i="1" s="1"/>
  <c r="AU16" i="1" a="1"/>
  <c r="AU16" i="1" s="1"/>
  <c r="AW16" i="1" a="1"/>
  <c r="AW16" i="1" s="1"/>
  <c r="AP16" i="1" a="1"/>
  <c r="AP16" i="1" s="1"/>
  <c r="AM16" i="1" a="1"/>
  <c r="AM16" i="1" s="1"/>
  <c r="AN16" i="1" a="1"/>
  <c r="AN16" i="1" s="1"/>
  <c r="BN16" i="1" a="1"/>
  <c r="BN16" i="1" s="1"/>
  <c r="BF16" i="1" a="1"/>
  <c r="BF16" i="1" s="1"/>
  <c r="AT16" i="1" a="1"/>
  <c r="AT16" i="1" s="1"/>
  <c r="BQ16" i="1" a="1"/>
  <c r="BQ16" i="1" s="1"/>
  <c r="BB16" i="1" a="1"/>
  <c r="BB16" i="1" s="1"/>
  <c r="AV16" i="1" a="1"/>
  <c r="AV16" i="1" s="1"/>
  <c r="AQ16" i="1" a="1"/>
  <c r="AQ16" i="1" s="1"/>
  <c r="BI16" i="1" a="1"/>
  <c r="BI16" i="1" s="1"/>
  <c r="AY16" i="1" a="1"/>
  <c r="AY16" i="1" s="1"/>
  <c r="BR16" i="1" a="1"/>
  <c r="BR16" i="1" s="1"/>
  <c r="AS16" i="1" a="1"/>
  <c r="AS16" i="1" s="1"/>
  <c r="BH16" i="1" a="1"/>
  <c r="BH16" i="1" s="1"/>
  <c r="BO16" i="1" a="1"/>
  <c r="BO16" i="1" s="1"/>
  <c r="AO16" i="1" a="1"/>
  <c r="AO16" i="1" s="1"/>
  <c r="BP16" i="1" a="1"/>
  <c r="BP16" i="1" s="1"/>
  <c r="BM16" i="1" a="1"/>
  <c r="BM16" i="1" s="1"/>
  <c r="BL16" i="1" a="1"/>
  <c r="BL16" i="1" s="1"/>
  <c r="BJ16" i="1" a="1"/>
  <c r="BJ16" i="1" s="1"/>
  <c r="BG16" i="1" a="1"/>
  <c r="BG16" i="1" s="1"/>
  <c r="BD16" i="1" a="1"/>
  <c r="BD16" i="1" s="1"/>
  <c r="BA16" i="1" a="1"/>
  <c r="BA16" i="1" s="1"/>
  <c r="AZ16" i="1" a="1"/>
  <c r="AZ16" i="1" s="1"/>
  <c r="AR16" i="1" a="1"/>
  <c r="AR16" i="1" s="1"/>
  <c r="P16" i="1" a="1"/>
  <c r="P16" i="1" s="1"/>
  <c r="Q16" i="1" a="1"/>
  <c r="Q16" i="1" s="1"/>
  <c r="AI16" i="1" a="1"/>
  <c r="AI16" i="1" s="1"/>
  <c r="AH16" i="1" a="1"/>
  <c r="AH16" i="1" s="1"/>
  <c r="AC16" i="1" a="1"/>
  <c r="AC16" i="1" s="1"/>
  <c r="Z16" i="1" a="1"/>
  <c r="Z16" i="1" s="1"/>
  <c r="X16" i="1" a="1"/>
  <c r="X16" i="1" s="1"/>
  <c r="O16" i="1" a="1"/>
  <c r="O16" i="1" s="1"/>
  <c r="R16" i="1" a="1"/>
  <c r="R16" i="1" s="1"/>
  <c r="S16" i="1" a="1"/>
  <c r="S16" i="1" s="1"/>
  <c r="Y16" i="1" a="1"/>
  <c r="Y16" i="1" s="1"/>
  <c r="W16" i="1" a="1"/>
  <c r="W16" i="1" s="1"/>
  <c r="N16" i="1" a="1"/>
  <c r="N16" i="1" s="1"/>
  <c r="V16" i="1" a="1"/>
  <c r="V16" i="1" s="1"/>
  <c r="U16" i="1" a="1"/>
  <c r="U16" i="1" s="1"/>
  <c r="AF16" i="1" a="1"/>
  <c r="AF16" i="1" s="1"/>
  <c r="M16" i="1" a="1"/>
  <c r="M16" i="1" s="1"/>
  <c r="T16" i="1" a="1"/>
  <c r="T16" i="1" s="1"/>
  <c r="AA16" i="1" a="1"/>
  <c r="AA16" i="1" s="1"/>
  <c r="L16" i="1" a="1"/>
  <c r="L16" i="1" s="1"/>
  <c r="J16" i="1" a="1"/>
  <c r="J16" i="1" s="1"/>
  <c r="H16" i="1" a="1"/>
  <c r="H16" i="1" s="1"/>
  <c r="G16" i="1" a="1"/>
  <c r="G16" i="1" s="1"/>
  <c r="AL16" i="1" a="1"/>
  <c r="AL16" i="1" s="1"/>
  <c r="AK16" i="1" a="1"/>
  <c r="AK16" i="1" s="1"/>
  <c r="AG16" i="1" a="1"/>
  <c r="AG16" i="1" s="1"/>
  <c r="AD16" i="1" a="1"/>
  <c r="AD16" i="1" s="1"/>
  <c r="AB16" i="1" a="1"/>
  <c r="AB16" i="1" s="1"/>
  <c r="I16" i="1" a="1"/>
  <c r="I16" i="1" s="1"/>
  <c r="K16" i="1" a="1"/>
  <c r="K16" i="1" s="1"/>
  <c r="AE16" i="1" a="1"/>
  <c r="AE16" i="1" s="1"/>
  <c r="AJ16" i="1" a="1"/>
  <c r="AJ16" i="1" s="1"/>
  <c r="CI15" i="1" a="1"/>
  <c r="CI15" i="1" s="1"/>
  <c r="CM15" i="1" a="1"/>
  <c r="CM15" i="1" s="1"/>
  <c r="CM16" i="2" s="1"/>
  <c r="BZ15" i="1" a="1"/>
  <c r="BZ15" i="1" s="1"/>
  <c r="CP15" i="1" a="1"/>
  <c r="CP15" i="1" s="1"/>
  <c r="CP16" i="2" s="1"/>
  <c r="CN15" i="1" a="1"/>
  <c r="CN15" i="1" s="1"/>
  <c r="CN16" i="2" s="1"/>
  <c r="E16" i="1" a="1"/>
  <c r="E16" i="1" s="1"/>
  <c r="CS15" i="1" a="1"/>
  <c r="CS15" i="1" s="1"/>
  <c r="CS16" i="2" s="1"/>
  <c r="CH15" i="1" a="1"/>
  <c r="CH15" i="1" s="1"/>
  <c r="CG15" i="1" a="1"/>
  <c r="CG15" i="1" s="1"/>
  <c r="CA15" i="1" a="1"/>
  <c r="CA15" i="1" s="1"/>
  <c r="BV15" i="1" a="1"/>
  <c r="BV15" i="1" s="1"/>
  <c r="CK15" i="1" a="1"/>
  <c r="CK15" i="1" s="1"/>
  <c r="CK16" i="2" s="1"/>
  <c r="BU15" i="1" a="1"/>
  <c r="BU15" i="1" s="1"/>
  <c r="CD15" i="1" a="1"/>
  <c r="CD15" i="1" s="1"/>
  <c r="CC15" i="1" a="1"/>
  <c r="CC15" i="1" s="1"/>
  <c r="F16" i="1" a="1"/>
  <c r="F16" i="1" s="1"/>
  <c r="D16" i="1" a="1"/>
  <c r="D16" i="1" s="1"/>
  <c r="CL15" i="1" a="1"/>
  <c r="CL15" i="1" s="1"/>
  <c r="CL16" i="2" s="1"/>
  <c r="C16" i="1" a="1"/>
  <c r="C16" i="1" s="1"/>
  <c r="B16" i="1" a="1"/>
  <c r="B16" i="1" s="1"/>
  <c r="CU15" i="1" a="1"/>
  <c r="CU15" i="1" s="1"/>
  <c r="CT15" i="1" a="1"/>
  <c r="CT15" i="1" s="1"/>
  <c r="CO15" i="1" a="1"/>
  <c r="CO15" i="1" s="1"/>
  <c r="CO16" i="2" s="1"/>
  <c r="BX15" i="1" a="1"/>
  <c r="BX15" i="1" s="1"/>
  <c r="CE15" i="1" a="1"/>
  <c r="CE15" i="1" s="1"/>
  <c r="CF15" i="1" a="1"/>
  <c r="CF15" i="1" s="1"/>
  <c r="CR15" i="1" a="1"/>
  <c r="CR15" i="1" s="1"/>
  <c r="CR16" i="2" s="1"/>
  <c r="BY15" i="1" a="1"/>
  <c r="BY15" i="1" s="1"/>
  <c r="CB15" i="1" a="1"/>
  <c r="CB15" i="1" s="1"/>
  <c r="CJ15" i="1" a="1"/>
  <c r="CJ15" i="1" s="1"/>
  <c r="CJ16" i="2" s="1"/>
  <c r="BW15" i="1" a="1"/>
  <c r="BW15" i="1" s="1"/>
  <c r="CQ15" i="1" a="1"/>
  <c r="CQ15" i="1" s="1"/>
  <c r="CQ16" i="2" s="1"/>
  <c r="BI15" i="1" a="1"/>
  <c r="BI15" i="1" s="1"/>
  <c r="AY15" i="1" a="1"/>
  <c r="AY15" i="1" s="1"/>
  <c r="BR15" i="1" a="1"/>
  <c r="BR15" i="1" s="1"/>
  <c r="BQ15" i="1" a="1"/>
  <c r="BQ15" i="1" s="1"/>
  <c r="BP15" i="1" a="1"/>
  <c r="BP15" i="1" s="1"/>
  <c r="BD15" i="1" a="1"/>
  <c r="BD15" i="1" s="1"/>
  <c r="BC15" i="1" a="1"/>
  <c r="BC15" i="1" s="1"/>
  <c r="BL15" i="1" a="1"/>
  <c r="BL15" i="1" s="1"/>
  <c r="BB15" i="1" a="1"/>
  <c r="BB15" i="1" s="1"/>
  <c r="AW15" i="1" a="1"/>
  <c r="AW15" i="1" s="1"/>
  <c r="AO15" i="1" a="1"/>
  <c r="AO15" i="1" s="1"/>
  <c r="AX15" i="1" a="1"/>
  <c r="AX15" i="1" s="1"/>
  <c r="BF15" i="1" a="1"/>
  <c r="BF15" i="1" s="1"/>
  <c r="AR15" i="1" a="1"/>
  <c r="AR15" i="1" s="1"/>
  <c r="AQ15" i="1" a="1"/>
  <c r="AQ15" i="1" s="1"/>
  <c r="BN15" i="1" a="1"/>
  <c r="BN15" i="1" s="1"/>
  <c r="BA15" i="1" a="1"/>
  <c r="BA15" i="1" s="1"/>
  <c r="AV15" i="1" a="1"/>
  <c r="AV15" i="1" s="1"/>
  <c r="AU15" i="1" a="1"/>
  <c r="AU15" i="1" s="1"/>
  <c r="BO15" i="1" a="1"/>
  <c r="BO15" i="1" s="1"/>
  <c r="BE15" i="1" a="1"/>
  <c r="BE15" i="1" s="1"/>
  <c r="BM15" i="1" a="1"/>
  <c r="BM15" i="1" s="1"/>
  <c r="BK15" i="1" a="1"/>
  <c r="BK15" i="1" s="1"/>
  <c r="BJ15" i="1" a="1"/>
  <c r="BJ15" i="1" s="1"/>
  <c r="AS15" i="1" a="1"/>
  <c r="AS15" i="1" s="1"/>
  <c r="AT15" i="1" a="1"/>
  <c r="AT15" i="1" s="1"/>
  <c r="BH15" i="1" a="1"/>
  <c r="BH15" i="1" s="1"/>
  <c r="BG15" i="1" a="1"/>
  <c r="BG15" i="1" s="1"/>
  <c r="AP15" i="1" a="1"/>
  <c r="AP15" i="1" s="1"/>
  <c r="BT15" i="1" a="1"/>
  <c r="BT15" i="1" s="1"/>
  <c r="BS15" i="1" a="1"/>
  <c r="BS15" i="1" s="1"/>
  <c r="AZ15" i="1" a="1"/>
  <c r="AZ15" i="1" s="1"/>
  <c r="W15" i="1" a="1"/>
  <c r="W15" i="1" s="1"/>
  <c r="AM15" i="1" a="1"/>
  <c r="AM15" i="1" s="1"/>
  <c r="AL15" i="1" a="1"/>
  <c r="AL15" i="1" s="1"/>
  <c r="J15" i="1" a="1"/>
  <c r="J15" i="1" s="1"/>
  <c r="AH15" i="1" a="1"/>
  <c r="AH15" i="1" s="1"/>
  <c r="R15" i="1" a="1"/>
  <c r="R15" i="1" s="1"/>
  <c r="Q15" i="1" a="1"/>
  <c r="Q15" i="1" s="1"/>
  <c r="AJ15" i="1" a="1"/>
  <c r="AJ15" i="1" s="1"/>
  <c r="AI15" i="1" a="1"/>
  <c r="AI15" i="1" s="1"/>
  <c r="AG15" i="1" a="1"/>
  <c r="AG15" i="1" s="1"/>
  <c r="AE15" i="1" a="1"/>
  <c r="AE15" i="1" s="1"/>
  <c r="T15" i="1" a="1"/>
  <c r="T15" i="1" s="1"/>
  <c r="P15" i="1" a="1"/>
  <c r="P15" i="1" s="1"/>
  <c r="K15" i="1" a="1"/>
  <c r="K15" i="1" s="1"/>
  <c r="Z15" i="1" a="1"/>
  <c r="Z15" i="1" s="1"/>
  <c r="AB15" i="1" a="1"/>
  <c r="AB15" i="1" s="1"/>
  <c r="O15" i="1" a="1"/>
  <c r="O15" i="1" s="1"/>
  <c r="AF15" i="1" a="1"/>
  <c r="AF15" i="1" s="1"/>
  <c r="S15" i="1" a="1"/>
  <c r="S15" i="1" s="1"/>
  <c r="N15" i="1" a="1"/>
  <c r="N15" i="1" s="1"/>
  <c r="L15" i="1" a="1"/>
  <c r="L15" i="1" s="1"/>
  <c r="AD15" i="1" a="1"/>
  <c r="AD15" i="1" s="1"/>
  <c r="AC15" i="1" a="1"/>
  <c r="AC15" i="1" s="1"/>
  <c r="AA15" i="1" a="1"/>
  <c r="AA15" i="1" s="1"/>
  <c r="Y15" i="1" a="1"/>
  <c r="Y15" i="1" s="1"/>
  <c r="V15" i="1" a="1"/>
  <c r="V15" i="1" s="1"/>
  <c r="I15" i="1" a="1"/>
  <c r="I15" i="1" s="1"/>
  <c r="X15" i="1" a="1"/>
  <c r="X15" i="1" s="1"/>
  <c r="U15" i="1" a="1"/>
  <c r="U15" i="1" s="1"/>
  <c r="M15" i="1" a="1"/>
  <c r="M15" i="1" s="1"/>
  <c r="AK15" i="1" a="1"/>
  <c r="AK15" i="1" s="1"/>
  <c r="AN15" i="1" a="1"/>
  <c r="AN15" i="1" s="1"/>
  <c r="D15" i="1" a="1"/>
  <c r="D15" i="1" s="1"/>
  <c r="C15" i="1" a="1"/>
  <c r="C15" i="1" s="1"/>
  <c r="B15" i="1" a="1"/>
  <c r="B15" i="1" s="1"/>
  <c r="CS14" i="1" a="1"/>
  <c r="CS14" i="1" s="1"/>
  <c r="CS15" i="2" s="1"/>
  <c r="CQ14" i="1" a="1"/>
  <c r="CQ14" i="1" s="1"/>
  <c r="CQ15" i="2" s="1"/>
  <c r="CP14" i="1" a="1"/>
  <c r="CP14" i="1" s="1"/>
  <c r="CP15" i="2" s="1"/>
  <c r="CA14" i="1" a="1"/>
  <c r="CA14" i="1" s="1"/>
  <c r="CF14" i="1" a="1"/>
  <c r="CF14" i="1" s="1"/>
  <c r="CL14" i="1" a="1"/>
  <c r="CL14" i="1" s="1"/>
  <c r="CL15" i="2" s="1"/>
  <c r="BW14" i="1" a="1"/>
  <c r="BW14" i="1" s="1"/>
  <c r="CT14" i="1" a="1"/>
  <c r="CT14" i="1" s="1"/>
  <c r="CC14" i="1" a="1"/>
  <c r="CC14" i="1" s="1"/>
  <c r="CB14" i="1" a="1"/>
  <c r="CB14" i="1" s="1"/>
  <c r="BZ14" i="1" a="1"/>
  <c r="BZ14" i="1" s="1"/>
  <c r="BY14" i="1" a="1"/>
  <c r="BY14" i="1" s="1"/>
  <c r="CR14" i="1" a="1"/>
  <c r="CR14" i="1" s="1"/>
  <c r="CR15" i="2" s="1"/>
  <c r="CN14" i="1" a="1"/>
  <c r="CN14" i="1" s="1"/>
  <c r="CN15" i="2" s="1"/>
  <c r="BX14" i="1" a="1"/>
  <c r="BX14" i="1" s="1"/>
  <c r="CO14" i="1" a="1"/>
  <c r="CO14" i="1" s="1"/>
  <c r="CO15" i="2" s="1"/>
  <c r="CI14" i="1" a="1"/>
  <c r="CI14" i="1" s="1"/>
  <c r="CM14" i="1" a="1"/>
  <c r="CM14" i="1" s="1"/>
  <c r="CM15" i="2" s="1"/>
  <c r="CK14" i="1" a="1"/>
  <c r="CK14" i="1" s="1"/>
  <c r="CK15" i="2" s="1"/>
  <c r="CD14" i="1" a="1"/>
  <c r="CD14" i="1" s="1"/>
  <c r="H15" i="1" a="1"/>
  <c r="H15" i="1" s="1"/>
  <c r="G15" i="1" a="1"/>
  <c r="G15" i="1" s="1"/>
  <c r="F15" i="1" a="1"/>
  <c r="F15" i="1" s="1"/>
  <c r="E15" i="1" a="1"/>
  <c r="E15" i="1" s="1"/>
  <c r="CJ14" i="1" a="1"/>
  <c r="CJ14" i="1" s="1"/>
  <c r="CJ15" i="2" s="1"/>
  <c r="CG14" i="1" a="1"/>
  <c r="CG14" i="1" s="1"/>
  <c r="CE14" i="1" a="1"/>
  <c r="CE14" i="1" s="1"/>
  <c r="CH14" i="1" a="1"/>
  <c r="CH14" i="1" s="1"/>
  <c r="CU14" i="1" a="1"/>
  <c r="CU14" i="1" s="1"/>
  <c r="BR14" i="1" a="1"/>
  <c r="BR14" i="1" s="1"/>
  <c r="BK14" i="1" a="1"/>
  <c r="BK14" i="1" s="1"/>
  <c r="BP14" i="1" a="1"/>
  <c r="BP14" i="1" s="1"/>
  <c r="BN14" i="1" a="1"/>
  <c r="BN14" i="1" s="1"/>
  <c r="BH14" i="1" a="1"/>
  <c r="BH14" i="1" s="1"/>
  <c r="BJ14" i="1" a="1"/>
  <c r="BJ14" i="1" s="1"/>
  <c r="BC14" i="1" a="1"/>
  <c r="BC14" i="1" s="1"/>
  <c r="AZ14" i="1" a="1"/>
  <c r="AZ14" i="1" s="1"/>
  <c r="BA14" i="1" a="1"/>
  <c r="BA14" i="1" s="1"/>
  <c r="AV14" i="1" a="1"/>
  <c r="AV14" i="1" s="1"/>
  <c r="BS14" i="1" a="1"/>
  <c r="BS14" i="1" s="1"/>
  <c r="BG14" i="1" a="1"/>
  <c r="BG14" i="1" s="1"/>
  <c r="BO14" i="1" a="1"/>
  <c r="BO14" i="1" s="1"/>
  <c r="BL14" i="1" a="1"/>
  <c r="BL14" i="1" s="1"/>
  <c r="BI14" i="1" a="1"/>
  <c r="BI14" i="1" s="1"/>
  <c r="BD14" i="1" a="1"/>
  <c r="BD14" i="1" s="1"/>
  <c r="BF14" i="1" a="1"/>
  <c r="BF14" i="1" s="1"/>
  <c r="AX14" i="1" a="1"/>
  <c r="AX14" i="1" s="1"/>
  <c r="BB14" i="1" a="1"/>
  <c r="BB14" i="1" s="1"/>
  <c r="AS14" i="1" a="1"/>
  <c r="AS14" i="1" s="1"/>
  <c r="AY14" i="1" a="1"/>
  <c r="AY14" i="1" s="1"/>
  <c r="AW14" i="1" a="1"/>
  <c r="AW14" i="1" s="1"/>
  <c r="AU14" i="1" a="1"/>
  <c r="AU14" i="1" s="1"/>
  <c r="BV14" i="1" a="1"/>
  <c r="BV14" i="1" s="1"/>
  <c r="BU14" i="1" a="1"/>
  <c r="BU14" i="1" s="1"/>
  <c r="BQ14" i="1" a="1"/>
  <c r="BQ14" i="1" s="1"/>
  <c r="BM14" i="1" a="1"/>
  <c r="BM14" i="1" s="1"/>
  <c r="AT14" i="1" a="1"/>
  <c r="AT14" i="1" s="1"/>
  <c r="AQ14" i="1" a="1"/>
  <c r="AQ14" i="1" s="1"/>
  <c r="BT14" i="1" a="1"/>
  <c r="BT14" i="1" s="1"/>
  <c r="AR14" i="1" a="1"/>
  <c r="AR14" i="1" s="1"/>
  <c r="BE14" i="1" a="1"/>
  <c r="BE14" i="1" s="1"/>
  <c r="Q14" i="1" a="1"/>
  <c r="Q14" i="1" s="1"/>
  <c r="L14" i="1" a="1"/>
  <c r="L14" i="1" s="1"/>
  <c r="AF14" i="1" a="1"/>
  <c r="AF14" i="1" s="1"/>
  <c r="P14" i="1" a="1"/>
  <c r="P14" i="1" s="1"/>
  <c r="AG14" i="1" a="1"/>
  <c r="AG14" i="1" s="1"/>
  <c r="U14" i="1" a="1"/>
  <c r="U14" i="1" s="1"/>
  <c r="N14" i="1" a="1"/>
  <c r="N14" i="1" s="1"/>
  <c r="S14" i="1" a="1"/>
  <c r="S14" i="1" s="1"/>
  <c r="W14" i="1" a="1"/>
  <c r="W14" i="1" s="1"/>
  <c r="Z14" i="1" a="1"/>
  <c r="Z14" i="1" s="1"/>
  <c r="O14" i="1" a="1"/>
  <c r="O14" i="1" s="1"/>
  <c r="V14" i="1" a="1"/>
  <c r="V14" i="1" s="1"/>
  <c r="M14" i="1" a="1"/>
  <c r="M14" i="1" s="1"/>
  <c r="K14" i="1" a="1"/>
  <c r="K14" i="1" s="1"/>
  <c r="Y14" i="1" a="1"/>
  <c r="Y14" i="1" s="1"/>
  <c r="AC14" i="1" a="1"/>
  <c r="AC14" i="1" s="1"/>
  <c r="T14" i="1" a="1"/>
  <c r="T14" i="1" s="1"/>
  <c r="X14" i="1" a="1"/>
  <c r="X14" i="1" s="1"/>
  <c r="AP14" i="1" a="1"/>
  <c r="AP14" i="1" s="1"/>
  <c r="AO14" i="1" a="1"/>
  <c r="AO14" i="1" s="1"/>
  <c r="AN14" i="1" a="1"/>
  <c r="AN14" i="1" s="1"/>
  <c r="AI14" i="1" a="1"/>
  <c r="AI14" i="1" s="1"/>
  <c r="AA14" i="1" a="1"/>
  <c r="AA14" i="1" s="1"/>
  <c r="AM14" i="1" a="1"/>
  <c r="AM14" i="1" s="1"/>
  <c r="AL14" i="1" a="1"/>
  <c r="AL14" i="1" s="1"/>
  <c r="AK14" i="1" a="1"/>
  <c r="AK14" i="1" s="1"/>
  <c r="AJ14" i="1" a="1"/>
  <c r="AJ14" i="1" s="1"/>
  <c r="R14" i="1" a="1"/>
  <c r="R14" i="1" s="1"/>
  <c r="AB14" i="1" a="1"/>
  <c r="AB14" i="1" s="1"/>
  <c r="AH14" i="1" a="1"/>
  <c r="AH14" i="1" s="1"/>
  <c r="AE14" i="1" a="1"/>
  <c r="AE14" i="1" s="1"/>
  <c r="AD14" i="1" a="1"/>
  <c r="AD14" i="1" s="1"/>
  <c r="CH13" i="1" a="1"/>
  <c r="CH13" i="1" s="1"/>
  <c r="CT13" i="1" a="1"/>
  <c r="CT13" i="1" s="1"/>
  <c r="E14" i="1" a="1"/>
  <c r="E14" i="1" s="1"/>
  <c r="C14" i="1" a="1"/>
  <c r="C14" i="1" s="1"/>
  <c r="H14" i="1" a="1"/>
  <c r="H14" i="1" s="1"/>
  <c r="F14" i="1" a="1"/>
  <c r="F14" i="1" s="1"/>
  <c r="D14" i="1" a="1"/>
  <c r="D14" i="1" s="1"/>
  <c r="CS13" i="1" a="1"/>
  <c r="CS13" i="1" s="1"/>
  <c r="CS14" i="2" s="1"/>
  <c r="CM13" i="1" a="1"/>
  <c r="CM13" i="1" s="1"/>
  <c r="CM14" i="2" s="1"/>
  <c r="CG13" i="1" a="1"/>
  <c r="CG13" i="1" s="1"/>
  <c r="CF13" i="1" a="1"/>
  <c r="CF13" i="1" s="1"/>
  <c r="CR13" i="1" a="1"/>
  <c r="CR13" i="1" s="1"/>
  <c r="CR14" i="2" s="1"/>
  <c r="CI13" i="1" a="1"/>
  <c r="CI13" i="1" s="1"/>
  <c r="CA13" i="1" a="1"/>
  <c r="CA13" i="1" s="1"/>
  <c r="BZ13" i="1" a="1"/>
  <c r="BZ13" i="1" s="1"/>
  <c r="CE13" i="1" a="1"/>
  <c r="CE13" i="1" s="1"/>
  <c r="B14" i="1" a="1"/>
  <c r="B14" i="1" s="1"/>
  <c r="CU13" i="1" a="1"/>
  <c r="CU13" i="1" s="1"/>
  <c r="CD13" i="1" a="1"/>
  <c r="CD13" i="1" s="1"/>
  <c r="CN13" i="1" a="1"/>
  <c r="CN13" i="1" s="1"/>
  <c r="CN14" i="2" s="1"/>
  <c r="CK13" i="1" a="1"/>
  <c r="CK13" i="1" s="1"/>
  <c r="CK14" i="2" s="1"/>
  <c r="CQ13" i="1" a="1"/>
  <c r="CQ13" i="1" s="1"/>
  <c r="CQ14" i="2" s="1"/>
  <c r="CJ13" i="1" a="1"/>
  <c r="CJ13" i="1" s="1"/>
  <c r="CJ14" i="2" s="1"/>
  <c r="CP13" i="1" a="1"/>
  <c r="CP13" i="1" s="1"/>
  <c r="CP14" i="2" s="1"/>
  <c r="CB13" i="1" a="1"/>
  <c r="CB13" i="1" s="1"/>
  <c r="CC13" i="1" a="1"/>
  <c r="CC13" i="1" s="1"/>
  <c r="CO13" i="1" a="1"/>
  <c r="CO13" i="1" s="1"/>
  <c r="CO14" i="2" s="1"/>
  <c r="CL13" i="1" a="1"/>
  <c r="CL13" i="1" s="1"/>
  <c r="CL14" i="2" s="1"/>
  <c r="BY13" i="1" a="1"/>
  <c r="BY13" i="1" s="1"/>
  <c r="J14" i="1" a="1"/>
  <c r="J14" i="1" s="1"/>
  <c r="I14" i="1" a="1"/>
  <c r="I14" i="1" s="1"/>
  <c r="G14" i="1" a="1"/>
  <c r="G14" i="1" s="1"/>
  <c r="BU13" i="1" a="1"/>
  <c r="BU13" i="1" s="1"/>
  <c r="BE13" i="1" a="1"/>
  <c r="BE13" i="1" s="1"/>
  <c r="BQ13" i="1" a="1"/>
  <c r="BQ13" i="1" s="1"/>
  <c r="BH13" i="1" a="1"/>
  <c r="BH13" i="1" s="1"/>
  <c r="BB13" i="1" a="1"/>
  <c r="BB13" i="1" s="1"/>
  <c r="BD13" i="1" a="1"/>
  <c r="BD13" i="1" s="1"/>
  <c r="AW13" i="1" a="1"/>
  <c r="AW13" i="1" s="1"/>
  <c r="AT13" i="1" a="1"/>
  <c r="AT13" i="1" s="1"/>
  <c r="AU13" i="1" a="1"/>
  <c r="AU13" i="1" s="1"/>
  <c r="BS13" i="1" a="1"/>
  <c r="BS13" i="1" s="1"/>
  <c r="BR13" i="1" a="1"/>
  <c r="BR13" i="1" s="1"/>
  <c r="BA13" i="1" a="1"/>
  <c r="BA13" i="1" s="1"/>
  <c r="BN13" i="1" a="1"/>
  <c r="BN13" i="1" s="1"/>
  <c r="BI13" i="1" a="1"/>
  <c r="BI13" i="1" s="1"/>
  <c r="BC13" i="1" a="1"/>
  <c r="BC13" i="1" s="1"/>
  <c r="AX13" i="1" a="1"/>
  <c r="AX13" i="1" s="1"/>
  <c r="BK13" i="1" a="1"/>
  <c r="BK13" i="1" s="1"/>
  <c r="BF13" i="1" a="1"/>
  <c r="BF13" i="1" s="1"/>
  <c r="BP13" i="1" a="1"/>
  <c r="BP13" i="1" s="1"/>
  <c r="AZ13" i="1" a="1"/>
  <c r="AZ13" i="1" s="1"/>
  <c r="BO13" i="1" a="1"/>
  <c r="BO13" i="1" s="1"/>
  <c r="AV13" i="1" a="1"/>
  <c r="AV13" i="1" s="1"/>
  <c r="AS13" i="1" a="1"/>
  <c r="AS13" i="1" s="1"/>
  <c r="BL13" i="1" a="1"/>
  <c r="BL13" i="1" s="1"/>
  <c r="BM13" i="1" a="1"/>
  <c r="BM13" i="1" s="1"/>
  <c r="BJ13" i="1" a="1"/>
  <c r="BJ13" i="1" s="1"/>
  <c r="BG13" i="1" a="1"/>
  <c r="BG13" i="1" s="1"/>
  <c r="BV13" i="1" a="1"/>
  <c r="BV13" i="1" s="1"/>
  <c r="BX13" i="1" a="1"/>
  <c r="BX13" i="1" s="1"/>
  <c r="BW13" i="1" a="1"/>
  <c r="BW13" i="1" s="1"/>
  <c r="BT13" i="1" a="1"/>
  <c r="BT13" i="1" s="1"/>
  <c r="AY13" i="1" a="1"/>
  <c r="AY13" i="1" s="1"/>
  <c r="T13" i="1" a="1"/>
  <c r="T13" i="1" s="1"/>
  <c r="Y13" i="1" a="1"/>
  <c r="Y13" i="1" s="1"/>
  <c r="AJ13" i="1" a="1"/>
  <c r="AJ13" i="1" s="1"/>
  <c r="AG13" i="1" a="1"/>
  <c r="AG13" i="1" s="1"/>
  <c r="N13" i="1" a="1"/>
  <c r="N13" i="1" s="1"/>
  <c r="O13" i="1" a="1"/>
  <c r="O13" i="1" s="1"/>
  <c r="AE13" i="1" a="1"/>
  <c r="AE13" i="1" s="1"/>
  <c r="AA13" i="1" a="1"/>
  <c r="AA13" i="1" s="1"/>
  <c r="Z13" i="1" a="1"/>
  <c r="Z13" i="1" s="1"/>
  <c r="M13" i="1" a="1"/>
  <c r="M13" i="1" s="1"/>
  <c r="AF13" i="1" a="1"/>
  <c r="AF13" i="1" s="1"/>
  <c r="AD13" i="1" a="1"/>
  <c r="AD13" i="1" s="1"/>
  <c r="Q13" i="1" a="1"/>
  <c r="Q13" i="1" s="1"/>
  <c r="AC13" i="1" a="1"/>
  <c r="AC13" i="1" s="1"/>
  <c r="W13" i="1" a="1"/>
  <c r="W13" i="1" s="1"/>
  <c r="AR13" i="1" a="1"/>
  <c r="AR13" i="1" s="1"/>
  <c r="AQ13" i="1" a="1"/>
  <c r="AQ13" i="1" s="1"/>
  <c r="AB13" i="1" a="1"/>
  <c r="AB13" i="1" s="1"/>
  <c r="AO13" i="1" a="1"/>
  <c r="AO13" i="1" s="1"/>
  <c r="AM13" i="1" a="1"/>
  <c r="AM13" i="1" s="1"/>
  <c r="P13" i="1" a="1"/>
  <c r="P13" i="1" s="1"/>
  <c r="AN13" i="1" a="1"/>
  <c r="AN13" i="1" s="1"/>
  <c r="AH13" i="1" a="1"/>
  <c r="AH13" i="1" s="1"/>
  <c r="AK13" i="1" a="1"/>
  <c r="AK13" i="1" s="1"/>
  <c r="X13" i="1" a="1"/>
  <c r="X13" i="1" s="1"/>
  <c r="V13" i="1" a="1"/>
  <c r="V13" i="1" s="1"/>
  <c r="S13" i="1" a="1"/>
  <c r="S13" i="1" s="1"/>
  <c r="U13" i="1" a="1"/>
  <c r="U13" i="1" s="1"/>
  <c r="R13" i="1" a="1"/>
  <c r="R13" i="1" s="1"/>
  <c r="AI13" i="1" a="1"/>
  <c r="AI13" i="1" s="1"/>
  <c r="AL13" i="1" a="1"/>
  <c r="AL13" i="1" s="1"/>
  <c r="AP13" i="1" a="1"/>
  <c r="AP13" i="1" s="1"/>
  <c r="CR12" i="1" a="1"/>
  <c r="CR12" i="1" s="1"/>
  <c r="CR13" i="2" s="1"/>
  <c r="CD12" i="1" a="1"/>
  <c r="CD12" i="1" s="1"/>
  <c r="F13" i="1" a="1"/>
  <c r="F13" i="1" s="1"/>
  <c r="CG12" i="1" a="1"/>
  <c r="CG12" i="1" s="1"/>
  <c r="CA12" i="1" a="1"/>
  <c r="CA12" i="1" s="1"/>
  <c r="E13" i="1" a="1"/>
  <c r="E13" i="1" s="1"/>
  <c r="CC12" i="1" a="1"/>
  <c r="CC12" i="1" s="1"/>
  <c r="C13" i="1" a="1"/>
  <c r="C13" i="1" s="1"/>
  <c r="CQ12" i="1" a="1"/>
  <c r="CQ12" i="1" s="1"/>
  <c r="CQ13" i="2" s="1"/>
  <c r="CJ12" i="1" a="1"/>
  <c r="CJ12" i="1" s="1"/>
  <c r="CJ13" i="2" s="1"/>
  <c r="CU12" i="1" a="1"/>
  <c r="CU12" i="1" s="1"/>
  <c r="CN12" i="1" a="1"/>
  <c r="CN12" i="1" s="1"/>
  <c r="CN13" i="2" s="1"/>
  <c r="CL12" i="1" a="1"/>
  <c r="CL12" i="1" s="1"/>
  <c r="CL13" i="2" s="1"/>
  <c r="CK12" i="1" a="1"/>
  <c r="CK12" i="1" s="1"/>
  <c r="CK13" i="2" s="1"/>
  <c r="CB12" i="1" a="1"/>
  <c r="CB12" i="1" s="1"/>
  <c r="CM12" i="1" a="1"/>
  <c r="CM12" i="1" s="1"/>
  <c r="CM13" i="2" s="1"/>
  <c r="CH12" i="1" a="1"/>
  <c r="CH12" i="1" s="1"/>
  <c r="CE12" i="1" a="1"/>
  <c r="CE12" i="1" s="1"/>
  <c r="CI12" i="1" a="1"/>
  <c r="CI12" i="1" s="1"/>
  <c r="CP12" i="1" a="1"/>
  <c r="CP12" i="1" s="1"/>
  <c r="CP13" i="2" s="1"/>
  <c r="L13" i="1" a="1"/>
  <c r="L13" i="1" s="1"/>
  <c r="B13" i="1" a="1"/>
  <c r="B13" i="1" s="1"/>
  <c r="CS12" i="1" a="1"/>
  <c r="CS12" i="1" s="1"/>
  <c r="CS13" i="2" s="1"/>
  <c r="CO12" i="1" a="1"/>
  <c r="CO12" i="1" s="1"/>
  <c r="CO13" i="2" s="1"/>
  <c r="K13" i="1" a="1"/>
  <c r="K13" i="1" s="1"/>
  <c r="J13" i="1" a="1"/>
  <c r="J13" i="1" s="1"/>
  <c r="CF12" i="1" a="1"/>
  <c r="CF12" i="1" s="1"/>
  <c r="I13" i="1" a="1"/>
  <c r="I13" i="1" s="1"/>
  <c r="H13" i="1" a="1"/>
  <c r="H13" i="1" s="1"/>
  <c r="G13" i="1" a="1"/>
  <c r="G13" i="1" s="1"/>
  <c r="D13" i="1" a="1"/>
  <c r="D13" i="1" s="1"/>
  <c r="CT12" i="1" a="1"/>
  <c r="CT12" i="1" s="1"/>
  <c r="BZ12" i="1" a="1"/>
  <c r="BZ12" i="1" s="1"/>
  <c r="BY12" i="1" a="1"/>
  <c r="BY12" i="1" s="1"/>
  <c r="BQ12" i="1" a="1"/>
  <c r="BQ12" i="1" s="1"/>
  <c r="BK12" i="1" a="1"/>
  <c r="BK12" i="1" s="1"/>
  <c r="BP12" i="1" a="1"/>
  <c r="BP12" i="1" s="1"/>
  <c r="BI12" i="1" a="1"/>
  <c r="BI12" i="1" s="1"/>
  <c r="BH12" i="1" a="1"/>
  <c r="BH12" i="1" s="1"/>
  <c r="AU12" i="1" a="1"/>
  <c r="AU12" i="1" s="1"/>
  <c r="BN12" i="1" a="1"/>
  <c r="BN12" i="1" s="1"/>
  <c r="AV12" i="1" a="1"/>
  <c r="AV12" i="1" s="1"/>
  <c r="BM12" i="1" a="1"/>
  <c r="BM12" i="1" s="1"/>
  <c r="AY12" i="1" a="1"/>
  <c r="AY12" i="1" s="1"/>
  <c r="BJ12" i="1" a="1"/>
  <c r="BJ12" i="1" s="1"/>
  <c r="BC12" i="1" a="1"/>
  <c r="BC12" i="1" s="1"/>
  <c r="BB12" i="1" a="1"/>
  <c r="BB12" i="1" s="1"/>
  <c r="BW12" i="1" a="1"/>
  <c r="BW12" i="1" s="1"/>
  <c r="BV12" i="1" a="1"/>
  <c r="BV12" i="1" s="1"/>
  <c r="BS12" i="1" a="1"/>
  <c r="BS12" i="1" s="1"/>
  <c r="BR12" i="1" a="1"/>
  <c r="BR12" i="1" s="1"/>
  <c r="BL12" i="1" a="1"/>
  <c r="BL12" i="1" s="1"/>
  <c r="BE12" i="1" a="1"/>
  <c r="BE12" i="1" s="1"/>
  <c r="AZ12" i="1" a="1"/>
  <c r="AZ12" i="1" s="1"/>
  <c r="BD12" i="1" a="1"/>
  <c r="BD12" i="1" s="1"/>
  <c r="BO12" i="1" a="1"/>
  <c r="BO12" i="1" s="1"/>
  <c r="BF12" i="1" a="1"/>
  <c r="BF12" i="1" s="1"/>
  <c r="BU12" i="1" a="1"/>
  <c r="BU12" i="1" s="1"/>
  <c r="BG12" i="1" a="1"/>
  <c r="BG12" i="1" s="1"/>
  <c r="AX12" i="1" a="1"/>
  <c r="AX12" i="1" s="1"/>
  <c r="BT12" i="1" a="1"/>
  <c r="BT12" i="1" s="1"/>
  <c r="BA12" i="1" a="1"/>
  <c r="BA12" i="1" s="1"/>
  <c r="AW12" i="1" a="1"/>
  <c r="AW12" i="1" s="1"/>
  <c r="BX12" i="1" a="1"/>
  <c r="BX12" i="1" s="1"/>
  <c r="AT12" i="1" a="1"/>
  <c r="AT12" i="1" s="1"/>
  <c r="AI12" i="1" a="1"/>
  <c r="AI12" i="1" s="1"/>
  <c r="AN12" i="1" a="1"/>
  <c r="AN12" i="1" s="1"/>
  <c r="AL12" i="1" a="1"/>
  <c r="AL12" i="1" s="1"/>
  <c r="AF12" i="1" a="1"/>
  <c r="AF12" i="1" s="1"/>
  <c r="AS12" i="1" a="1"/>
  <c r="AS12" i="1" s="1"/>
  <c r="AH12" i="1" a="1"/>
  <c r="AH12" i="1" s="1"/>
  <c r="X12" i="1" a="1"/>
  <c r="X12" i="1" s="1"/>
  <c r="Y12" i="1" a="1"/>
  <c r="Y12" i="1" s="1"/>
  <c r="T12" i="1" a="1"/>
  <c r="T12" i="1" s="1"/>
  <c r="AR12" i="1" a="1"/>
  <c r="AR12" i="1" s="1"/>
  <c r="AE12" i="1" a="1"/>
  <c r="AE12" i="1" s="1"/>
  <c r="AM12" i="1" a="1"/>
  <c r="AM12" i="1" s="1"/>
  <c r="AJ12" i="1" a="1"/>
  <c r="AJ12" i="1" s="1"/>
  <c r="AG12" i="1" a="1"/>
  <c r="AG12" i="1" s="1"/>
  <c r="AB12" i="1" a="1"/>
  <c r="AB12" i="1" s="1"/>
  <c r="AD12" i="1" a="1"/>
  <c r="AD12" i="1" s="1"/>
  <c r="V12" i="1" a="1"/>
  <c r="V12" i="1" s="1"/>
  <c r="Z12" i="1" a="1"/>
  <c r="Z12" i="1" s="1"/>
  <c r="Q12" i="1" a="1"/>
  <c r="Q12" i="1" s="1"/>
  <c r="W12" i="1" a="1"/>
  <c r="W12" i="1" s="1"/>
  <c r="U12" i="1" a="1"/>
  <c r="U12" i="1" s="1"/>
  <c r="S12" i="1" a="1"/>
  <c r="S12" i="1" s="1"/>
  <c r="AQ12" i="1" a="1"/>
  <c r="AQ12" i="1" s="1"/>
  <c r="AP12" i="1" a="1"/>
  <c r="AP12" i="1" s="1"/>
  <c r="AO12" i="1" a="1"/>
  <c r="AO12" i="1" s="1"/>
  <c r="AK12" i="1" a="1"/>
  <c r="AK12" i="1" s="1"/>
  <c r="R12" i="1" a="1"/>
  <c r="R12" i="1" s="1"/>
  <c r="O12" i="1" a="1"/>
  <c r="O12" i="1" s="1"/>
  <c r="AA12" i="1" a="1"/>
  <c r="AA12" i="1" s="1"/>
  <c r="P12" i="1" a="1"/>
  <c r="P12" i="1" s="1"/>
  <c r="AC12" i="1" a="1"/>
  <c r="AC12" i="1" s="1"/>
  <c r="CK11" i="1" a="1"/>
  <c r="CK11" i="1" s="1"/>
  <c r="CK12" i="2" s="1"/>
  <c r="CL11" i="1" a="1"/>
  <c r="CL11" i="1" s="1"/>
  <c r="CL12" i="2" s="1"/>
  <c r="L12" i="1" a="1"/>
  <c r="L12" i="1" s="1"/>
  <c r="K12" i="1" a="1"/>
  <c r="K12" i="1" s="1"/>
  <c r="J12" i="1" a="1"/>
  <c r="J12" i="1" s="1"/>
  <c r="I12" i="1" a="1"/>
  <c r="I12" i="1" s="1"/>
  <c r="CR11" i="1" a="1"/>
  <c r="CR11" i="1" s="1"/>
  <c r="CR12" i="2" s="1"/>
  <c r="C12" i="1" a="1"/>
  <c r="C12" i="1" s="1"/>
  <c r="CM11" i="1" a="1"/>
  <c r="CM11" i="1" s="1"/>
  <c r="CM12" i="2" s="1"/>
  <c r="CN11" i="1" a="1"/>
  <c r="CN11" i="1" s="1"/>
  <c r="CN12" i="2" s="1"/>
  <c r="CT11" i="1" a="1"/>
  <c r="CT11" i="1" s="1"/>
  <c r="CS11" i="1" a="1"/>
  <c r="CS11" i="1" s="1"/>
  <c r="CS12" i="2" s="1"/>
  <c r="CI11" i="1" a="1"/>
  <c r="CI11" i="1" s="1"/>
  <c r="CQ11" i="1" a="1"/>
  <c r="CQ11" i="1" s="1"/>
  <c r="CQ12" i="2" s="1"/>
  <c r="CP11" i="1" a="1"/>
  <c r="CP11" i="1" s="1"/>
  <c r="CP12" i="2" s="1"/>
  <c r="H12" i="1" a="1"/>
  <c r="H12" i="1" s="1"/>
  <c r="CH11" i="1" a="1"/>
  <c r="CH11" i="1" s="1"/>
  <c r="CO11" i="1" a="1"/>
  <c r="CO11" i="1" s="1"/>
  <c r="CO12" i="2" s="1"/>
  <c r="F12" i="1" a="1"/>
  <c r="F12" i="1" s="1"/>
  <c r="CG11" i="1" a="1"/>
  <c r="CG11" i="1" s="1"/>
  <c r="CE11" i="1" a="1"/>
  <c r="CE11" i="1" s="1"/>
  <c r="CU11" i="1" a="1"/>
  <c r="CU11" i="1" s="1"/>
  <c r="CC11" i="1" a="1"/>
  <c r="CC11" i="1" s="1"/>
  <c r="M12" i="1" a="1"/>
  <c r="M12" i="1" s="1"/>
  <c r="G12" i="1" a="1"/>
  <c r="G12" i="1" s="1"/>
  <c r="D12" i="1" a="1"/>
  <c r="D12" i="1" s="1"/>
  <c r="B12" i="1" a="1"/>
  <c r="B12" i="1" s="1"/>
  <c r="CJ11" i="1" a="1"/>
  <c r="CJ11" i="1" s="1"/>
  <c r="CJ12" i="2" s="1"/>
  <c r="CD11" i="1" a="1"/>
  <c r="CD11" i="1" s="1"/>
  <c r="CF11" i="1" a="1"/>
  <c r="CF11" i="1" s="1"/>
  <c r="E12" i="1" a="1"/>
  <c r="E12" i="1" s="1"/>
  <c r="N12" i="1" a="1"/>
  <c r="N12" i="1" s="1"/>
  <c r="BH11" i="1" a="1"/>
  <c r="BH11" i="1" s="1"/>
  <c r="BR11" i="1" a="1"/>
  <c r="BR11" i="1" s="1"/>
  <c r="BI11" i="1" a="1"/>
  <c r="BI11" i="1" s="1"/>
  <c r="BQ11" i="1" a="1"/>
  <c r="BQ11" i="1" s="1"/>
  <c r="BP11" i="1" a="1"/>
  <c r="BP11" i="1" s="1"/>
  <c r="AX11" i="1" a="1"/>
  <c r="AX11" i="1" s="1"/>
  <c r="BK11" i="1" a="1"/>
  <c r="BK11" i="1" s="1"/>
  <c r="BN11" i="1" a="1"/>
  <c r="BN11" i="1" s="1"/>
  <c r="AZ11" i="1" a="1"/>
  <c r="AZ11" i="1" s="1"/>
  <c r="BM11" i="1" a="1"/>
  <c r="BM11" i="1" s="1"/>
  <c r="BC11" i="1" a="1"/>
  <c r="BC11" i="1" s="1"/>
  <c r="AY11" i="1" a="1"/>
  <c r="AY11" i="1" s="1"/>
  <c r="BZ11" i="1" a="1"/>
  <c r="BZ11" i="1" s="1"/>
  <c r="BU11" i="1" a="1"/>
  <c r="BU11" i="1" s="1"/>
  <c r="BB11" i="1" a="1"/>
  <c r="BB11" i="1" s="1"/>
  <c r="BJ11" i="1" a="1"/>
  <c r="BJ11" i="1" s="1"/>
  <c r="AW11" i="1" a="1"/>
  <c r="AW11" i="1" s="1"/>
  <c r="BA11" i="1" a="1"/>
  <c r="BA11" i="1" s="1"/>
  <c r="CB11" i="1" a="1"/>
  <c r="CB11" i="1" s="1"/>
  <c r="CA11" i="1" a="1"/>
  <c r="CA11" i="1" s="1"/>
  <c r="BO11" i="1" a="1"/>
  <c r="BO11" i="1" s="1"/>
  <c r="BL11" i="1" a="1"/>
  <c r="BL11" i="1" s="1"/>
  <c r="BD11" i="1" a="1"/>
  <c r="BD11" i="1" s="1"/>
  <c r="BW11" i="1" a="1"/>
  <c r="BW11" i="1" s="1"/>
  <c r="BV11" i="1" a="1"/>
  <c r="BV11" i="1" s="1"/>
  <c r="BF11" i="1" a="1"/>
  <c r="BF11" i="1" s="1"/>
  <c r="BX11" i="1" a="1"/>
  <c r="BX11" i="1" s="1"/>
  <c r="BY11" i="1" a="1"/>
  <c r="BY11" i="1" s="1"/>
  <c r="BE11" i="1" a="1"/>
  <c r="BE11" i="1" s="1"/>
  <c r="BT11" i="1" a="1"/>
  <c r="BT11" i="1" s="1"/>
  <c r="BS11" i="1" a="1"/>
  <c r="BS11" i="1" s="1"/>
  <c r="BG11" i="1" a="1"/>
  <c r="BG11" i="1" s="1"/>
  <c r="X11" i="1" a="1"/>
  <c r="X11" i="1" s="1"/>
  <c r="AL11" i="1" a="1"/>
  <c r="AL11" i="1" s="1"/>
  <c r="U11" i="1" a="1"/>
  <c r="U11" i="1" s="1"/>
  <c r="AR11" i="1" a="1"/>
  <c r="AR11" i="1" s="1"/>
  <c r="AP11" i="1" a="1"/>
  <c r="AP11" i="1" s="1"/>
  <c r="AQ11" i="1" a="1"/>
  <c r="AQ11" i="1" s="1"/>
  <c r="AN11" i="1" a="1"/>
  <c r="AN11" i="1" s="1"/>
  <c r="AF11" i="1" a="1"/>
  <c r="AF11" i="1" s="1"/>
  <c r="Z11" i="1" a="1"/>
  <c r="Z11" i="1" s="1"/>
  <c r="AI11" i="1" a="1"/>
  <c r="AI11" i="1" s="1"/>
  <c r="AH11" i="1" a="1"/>
  <c r="AH11" i="1" s="1"/>
  <c r="Y11" i="1" a="1"/>
  <c r="Y11" i="1" s="1"/>
  <c r="T11" i="1" a="1"/>
  <c r="T11" i="1" s="1"/>
  <c r="W11" i="1" a="1"/>
  <c r="W11" i="1" s="1"/>
  <c r="R11" i="1" a="1"/>
  <c r="R11" i="1" s="1"/>
  <c r="AD11" i="1" a="1"/>
  <c r="AD11" i="1" s="1"/>
  <c r="AV11" i="1" a="1"/>
  <c r="AV11" i="1" s="1"/>
  <c r="AG11" i="1" a="1"/>
  <c r="AG11" i="1" s="1"/>
  <c r="Q11" i="1" a="1"/>
  <c r="Q11" i="1" s="1"/>
  <c r="AU11" i="1" a="1"/>
  <c r="AU11" i="1" s="1"/>
  <c r="AC11" i="1" a="1"/>
  <c r="AC11" i="1" s="1"/>
  <c r="AT11" i="1" a="1"/>
  <c r="AT11" i="1" s="1"/>
  <c r="AJ11" i="1" a="1"/>
  <c r="AJ11" i="1" s="1"/>
  <c r="V11" i="1" a="1"/>
  <c r="V11" i="1" s="1"/>
  <c r="AB11" i="1" a="1"/>
  <c r="AB11" i="1" s="1"/>
  <c r="S11" i="1" a="1"/>
  <c r="S11" i="1" s="1"/>
  <c r="AA11" i="1" a="1"/>
  <c r="AA11" i="1" s="1"/>
  <c r="AS11" i="1" a="1"/>
  <c r="AS11" i="1" s="1"/>
  <c r="AK11" i="1" a="1"/>
  <c r="AK11" i="1" s="1"/>
  <c r="AO11" i="1" a="1"/>
  <c r="AO11" i="1" s="1"/>
  <c r="AM11" i="1" a="1"/>
  <c r="AM11" i="1" s="1"/>
  <c r="AE11" i="1" a="1"/>
  <c r="AE11" i="1" s="1"/>
  <c r="J11" i="1" a="1"/>
  <c r="J11" i="1" s="1"/>
  <c r="E11" i="1" a="1"/>
  <c r="E11" i="1" s="1"/>
  <c r="CU10" i="1" a="1"/>
  <c r="CU10" i="1" s="1"/>
  <c r="P11" i="1" a="1"/>
  <c r="P11" i="1" s="1"/>
  <c r="CO10" i="1" a="1"/>
  <c r="CO10" i="1" s="1"/>
  <c r="CO11" i="2" s="1"/>
  <c r="L11" i="1" a="1"/>
  <c r="L11" i="1" s="1"/>
  <c r="O11" i="1" a="1"/>
  <c r="O11" i="1" s="1"/>
  <c r="N11" i="1" a="1"/>
  <c r="N11" i="1" s="1"/>
  <c r="M11" i="1" a="1"/>
  <c r="M11" i="1" s="1"/>
  <c r="K11" i="1" a="1"/>
  <c r="K11" i="1" s="1"/>
  <c r="H11" i="1" a="1"/>
  <c r="H11" i="1" s="1"/>
  <c r="CP10" i="1" a="1"/>
  <c r="CP10" i="1" s="1"/>
  <c r="CP11" i="2" s="1"/>
  <c r="CL10" i="1" a="1"/>
  <c r="CL10" i="1" s="1"/>
  <c r="CL11" i="2" s="1"/>
  <c r="G11" i="1" a="1"/>
  <c r="G11" i="1" s="1"/>
  <c r="CG10" i="1" a="1"/>
  <c r="CG10" i="1" s="1"/>
  <c r="F11" i="1" a="1"/>
  <c r="F11" i="1" s="1"/>
  <c r="CI10" i="1" a="1"/>
  <c r="CI10" i="1" s="1"/>
  <c r="D11" i="1" a="1"/>
  <c r="D11" i="1" s="1"/>
  <c r="C11" i="1" a="1"/>
  <c r="C11" i="1" s="1"/>
  <c r="CQ10" i="1" a="1"/>
  <c r="CQ10" i="1" s="1"/>
  <c r="CQ11" i="2" s="1"/>
  <c r="B11" i="1" a="1"/>
  <c r="B11" i="1" s="1"/>
  <c r="CM10" i="1" a="1"/>
  <c r="CM10" i="1" s="1"/>
  <c r="CM11" i="2" s="1"/>
  <c r="CS10" i="1" a="1"/>
  <c r="CS10" i="1" s="1"/>
  <c r="CS11" i="2" s="1"/>
  <c r="CJ10" i="1" a="1"/>
  <c r="CJ10" i="1" s="1"/>
  <c r="CJ11" i="2" s="1"/>
  <c r="CN10" i="1" a="1"/>
  <c r="CN10" i="1" s="1"/>
  <c r="CN11" i="2" s="1"/>
  <c r="CF10" i="1" a="1"/>
  <c r="CF10" i="1" s="1"/>
  <c r="CK10" i="1" a="1"/>
  <c r="CK10" i="1" s="1"/>
  <c r="CK11" i="2" s="1"/>
  <c r="CT10" i="1" a="1"/>
  <c r="CT10" i="1" s="1"/>
  <c r="CE10" i="1" a="1"/>
  <c r="CE10" i="1" s="1"/>
  <c r="I11" i="1" a="1"/>
  <c r="I11" i="1" s="1"/>
  <c r="CR10" i="1" a="1"/>
  <c r="CR10" i="1" s="1"/>
  <c r="CR11" i="2" s="1"/>
  <c r="CH10" i="1" a="1"/>
  <c r="CH10" i="1" s="1"/>
  <c r="BD17" i="1" a="1"/>
  <c r="BD17" i="1" s="1"/>
  <c r="BT17" i="1" a="1"/>
  <c r="BT17" i="1" s="1"/>
  <c r="AS17" i="1" a="1"/>
  <c r="AS17" i="1" s="1"/>
  <c r="BP17" i="1" a="1"/>
  <c r="BP17" i="1" s="1"/>
  <c r="BO17" i="1" a="1"/>
  <c r="BO17" i="1" s="1"/>
  <c r="BI17" i="1" a="1"/>
  <c r="BI17" i="1" s="1"/>
  <c r="BF17" i="1" a="1"/>
  <c r="BF17" i="1" s="1"/>
  <c r="AW17" i="1" a="1"/>
  <c r="AW17" i="1" s="1"/>
  <c r="BC17" i="1" a="1"/>
  <c r="BC17" i="1" s="1"/>
  <c r="BB17" i="1" a="1"/>
  <c r="BB17" i="1" s="1"/>
  <c r="AT17" i="1" a="1"/>
  <c r="AT17" i="1" s="1"/>
  <c r="BS17" i="1" a="1"/>
  <c r="BS17" i="1" s="1"/>
  <c r="BN17" i="1" a="1"/>
  <c r="BN17" i="1" s="1"/>
  <c r="BE17" i="1" a="1"/>
  <c r="BE17" i="1" s="1"/>
  <c r="AV17" i="1" a="1"/>
  <c r="AV17" i="1" s="1"/>
  <c r="BA17" i="1" a="1"/>
  <c r="BA17" i="1" s="1"/>
  <c r="BW17" i="1" a="1"/>
  <c r="BW17" i="1" s="1"/>
  <c r="BV17" i="1" a="1"/>
  <c r="BV17" i="1" s="1"/>
  <c r="AZ17" i="1" a="1"/>
  <c r="AZ17" i="1" s="1"/>
  <c r="BJ17" i="1" a="1"/>
  <c r="BJ17" i="1" s="1"/>
  <c r="BG17" i="1" a="1"/>
  <c r="BG17" i="1" s="1"/>
  <c r="BU17" i="1" a="1"/>
  <c r="BU17" i="1" s="1"/>
  <c r="BM17" i="1" a="1"/>
  <c r="BM17" i="1" s="1"/>
  <c r="BL17" i="1" a="1"/>
  <c r="BL17" i="1" s="1"/>
  <c r="AX17" i="1" a="1"/>
  <c r="AX17" i="1" s="1"/>
  <c r="AY17" i="1" a="1"/>
  <c r="AY17" i="1" s="1"/>
  <c r="BK17" i="1" a="1"/>
  <c r="BK17" i="1" s="1"/>
  <c r="BH17" i="1" a="1"/>
  <c r="BH17" i="1" s="1"/>
  <c r="AU17" i="1" a="1"/>
  <c r="AU17" i="1" s="1"/>
  <c r="BX17" i="1" a="1"/>
  <c r="BX17" i="1" s="1"/>
  <c r="BR17" i="1" a="1"/>
  <c r="BR17" i="1" s="1"/>
  <c r="BQ17" i="1" a="1"/>
  <c r="BQ17" i="1" s="1"/>
  <c r="AD17" i="1" a="1"/>
  <c r="AD17" i="1" s="1"/>
  <c r="AF17" i="1" a="1"/>
  <c r="AF17" i="1" s="1"/>
  <c r="AN17" i="1" a="1"/>
  <c r="AN17" i="1" s="1"/>
  <c r="AM17" i="1" a="1"/>
  <c r="AM17" i="1" s="1"/>
  <c r="AK17" i="1" a="1"/>
  <c r="AK17" i="1" s="1"/>
  <c r="AJ17" i="1" a="1"/>
  <c r="AJ17" i="1" s="1"/>
  <c r="AH17" i="1" a="1"/>
  <c r="AH17" i="1" s="1"/>
  <c r="AG17" i="1" a="1"/>
  <c r="AG17" i="1" s="1"/>
  <c r="AC17" i="1" a="1"/>
  <c r="AC17" i="1" s="1"/>
  <c r="V17" i="1" a="1"/>
  <c r="V17" i="1" s="1"/>
  <c r="Z17" i="1" a="1"/>
  <c r="Z17" i="1" s="1"/>
  <c r="X17" i="1" a="1"/>
  <c r="X17" i="1" s="1"/>
  <c r="W17" i="1" a="1"/>
  <c r="W17" i="1" s="1"/>
  <c r="P17" i="1" a="1"/>
  <c r="P17" i="1" s="1"/>
  <c r="O17" i="1" a="1"/>
  <c r="O17" i="1" s="1"/>
  <c r="AE17" i="1" a="1"/>
  <c r="AE17" i="1" s="1"/>
  <c r="Y17" i="1" a="1"/>
  <c r="Y17" i="1" s="1"/>
  <c r="T17" i="1" a="1"/>
  <c r="T17" i="1" s="1"/>
  <c r="U17" i="1" a="1"/>
  <c r="U17" i="1" s="1"/>
  <c r="AB17" i="1" a="1"/>
  <c r="AB17" i="1" s="1"/>
  <c r="R17" i="1" a="1"/>
  <c r="R17" i="1" s="1"/>
  <c r="M17" i="1" a="1"/>
  <c r="M17" i="1" s="1"/>
  <c r="Q17" i="1" a="1"/>
  <c r="Q17" i="1" s="1"/>
  <c r="AA17" i="1" a="1"/>
  <c r="AA17" i="1" s="1"/>
  <c r="AL17" i="1" a="1"/>
  <c r="AL17" i="1" s="1"/>
  <c r="AI17" i="1" a="1"/>
  <c r="AI17" i="1" s="1"/>
  <c r="S17" i="1" a="1"/>
  <c r="S17" i="1" s="1"/>
  <c r="AR17" i="1" a="1"/>
  <c r="AR17" i="1" s="1"/>
  <c r="AQ17" i="1" a="1"/>
  <c r="AQ17" i="1" s="1"/>
  <c r="N17" i="1" a="1"/>
  <c r="N17" i="1" s="1"/>
  <c r="AP17" i="1" a="1"/>
  <c r="AP17" i="1" s="1"/>
  <c r="AO17" i="1" a="1"/>
  <c r="AO17" i="1" s="1"/>
  <c r="O10" i="1" a="1"/>
  <c r="O10" i="1" s="1"/>
  <c r="N10" i="1" a="1"/>
  <c r="N10" i="1" s="1"/>
  <c r="M10" i="1" a="1"/>
  <c r="M10" i="1" s="1"/>
  <c r="L10" i="1" a="1"/>
  <c r="L10" i="1" s="1"/>
  <c r="Q10" i="1" a="1"/>
  <c r="Q10" i="1" s="1"/>
  <c r="K10" i="1" a="1"/>
  <c r="K10" i="1" s="1"/>
  <c r="R10" i="1" a="1"/>
  <c r="R10" i="1" s="1"/>
  <c r="P10" i="1" a="1"/>
  <c r="P10" i="1" s="1"/>
  <c r="CB9" i="1" a="1"/>
  <c r="CB9" i="1" s="1"/>
  <c r="CD9" i="1" a="1"/>
  <c r="CD9" i="1" s="1"/>
  <c r="E10" i="1" a="1"/>
  <c r="E10" i="1" s="1"/>
  <c r="CO9" i="1" a="1"/>
  <c r="CO9" i="1" s="1"/>
  <c r="CO10" i="2" s="1"/>
  <c r="CJ9" i="1" a="1"/>
  <c r="CJ9" i="1" s="1"/>
  <c r="CJ10" i="2" s="1"/>
  <c r="CI9" i="1" a="1"/>
  <c r="CI9" i="1" s="1"/>
  <c r="CH9" i="1" a="1"/>
  <c r="CH9" i="1" s="1"/>
  <c r="G10" i="1" a="1"/>
  <c r="G10" i="1" s="1"/>
  <c r="D10" i="1" a="1"/>
  <c r="D10" i="1" s="1"/>
  <c r="B10" i="1" a="1"/>
  <c r="B10" i="1" s="1"/>
  <c r="CR9" i="1" a="1"/>
  <c r="CR9" i="1" s="1"/>
  <c r="CR10" i="2" s="1"/>
  <c r="CG9" i="1" a="1"/>
  <c r="CG9" i="1" s="1"/>
  <c r="C10" i="1" a="1"/>
  <c r="C10" i="1" s="1"/>
  <c r="CU9" i="1" a="1"/>
  <c r="CU9" i="1" s="1"/>
  <c r="CS9" i="1" a="1"/>
  <c r="CS9" i="1" s="1"/>
  <c r="CS10" i="2" s="1"/>
  <c r="CM9" i="1" a="1"/>
  <c r="CM9" i="1" s="1"/>
  <c r="CM10" i="2" s="1"/>
  <c r="CL9" i="1" a="1"/>
  <c r="CL9" i="1" s="1"/>
  <c r="CL10" i="2" s="1"/>
  <c r="CE9" i="1" a="1"/>
  <c r="CE9" i="1" s="1"/>
  <c r="CA9" i="1" a="1"/>
  <c r="CA9" i="1" s="1"/>
  <c r="BZ9" i="1" a="1"/>
  <c r="BZ9" i="1" s="1"/>
  <c r="CK9" i="1" a="1"/>
  <c r="CK9" i="1" s="1"/>
  <c r="CK10" i="2" s="1"/>
  <c r="CF9" i="1" a="1"/>
  <c r="CF9" i="1" s="1"/>
  <c r="CC9" i="1" a="1"/>
  <c r="CC9" i="1" s="1"/>
  <c r="BY9" i="1" a="1"/>
  <c r="BY9" i="1" s="1"/>
  <c r="J10" i="1" a="1"/>
  <c r="J10" i="1" s="1"/>
  <c r="F10" i="1" a="1"/>
  <c r="F10" i="1" s="1"/>
  <c r="CQ9" i="1" a="1"/>
  <c r="CQ9" i="1" s="1"/>
  <c r="CQ10" i="2" s="1"/>
  <c r="CP9" i="1" a="1"/>
  <c r="CP9" i="1" s="1"/>
  <c r="CP10" i="2" s="1"/>
  <c r="I10" i="1" a="1"/>
  <c r="I10" i="1" s="1"/>
  <c r="CT9" i="1" a="1"/>
  <c r="CT9" i="1" s="1"/>
  <c r="H10" i="1" a="1"/>
  <c r="H10" i="1" s="1"/>
  <c r="CN9" i="1" a="1"/>
  <c r="CN9" i="1" s="1"/>
  <c r="CN10" i="2" s="1"/>
  <c r="BR9" i="1" a="1"/>
  <c r="BR9" i="1" s="1"/>
  <c r="AT9" i="1" a="1"/>
  <c r="AT9" i="1" s="1"/>
  <c r="AY9" i="1" a="1"/>
  <c r="AY9" i="1" s="1"/>
  <c r="AW9" i="1" a="1"/>
  <c r="AW9" i="1" s="1"/>
  <c r="BG9" i="1" a="1"/>
  <c r="BG9" i="1" s="1"/>
  <c r="BU9" i="1" a="1"/>
  <c r="BU9" i="1" s="1"/>
  <c r="AS9" i="1" a="1"/>
  <c r="AS9" i="1" s="1"/>
  <c r="BT9" i="1" a="1"/>
  <c r="BT9" i="1" s="1"/>
  <c r="BP9" i="1" a="1"/>
  <c r="BP9" i="1" s="1"/>
  <c r="BB9" i="1" a="1"/>
  <c r="BB9" i="1" s="1"/>
  <c r="BN9" i="1" a="1"/>
  <c r="BN9" i="1" s="1"/>
  <c r="BJ9" i="1" a="1"/>
  <c r="BJ9" i="1" s="1"/>
  <c r="BM9" i="1" a="1"/>
  <c r="BM9" i="1" s="1"/>
  <c r="AX9" i="1" a="1"/>
  <c r="AX9" i="1" s="1"/>
  <c r="BA9" i="1" a="1"/>
  <c r="BA9" i="1" s="1"/>
  <c r="BE9" i="1" a="1"/>
  <c r="BE9" i="1" s="1"/>
  <c r="AZ9" i="1" a="1"/>
  <c r="AZ9" i="1" s="1"/>
  <c r="AU9" i="1" a="1"/>
  <c r="AU9" i="1" s="1"/>
  <c r="BS9" i="1" a="1"/>
  <c r="BS9" i="1" s="1"/>
  <c r="BD9" i="1" a="1"/>
  <c r="BD9" i="1" s="1"/>
  <c r="BC9" i="1" a="1"/>
  <c r="BC9" i="1" s="1"/>
  <c r="BK9" i="1" a="1"/>
  <c r="BK9" i="1" s="1"/>
  <c r="BO9" i="1" a="1"/>
  <c r="BO9" i="1" s="1"/>
  <c r="BX9" i="1" a="1"/>
  <c r="BX9" i="1" s="1"/>
  <c r="BQ9" i="1" a="1"/>
  <c r="BQ9" i="1" s="1"/>
  <c r="BI9" i="1" a="1"/>
  <c r="BI9" i="1" s="1"/>
  <c r="AV9" i="1" a="1"/>
  <c r="AV9" i="1" s="1"/>
  <c r="BH9" i="1" a="1"/>
  <c r="BH9" i="1" s="1"/>
  <c r="BW9" i="1" a="1"/>
  <c r="BW9" i="1" s="1"/>
  <c r="BL9" i="1" a="1"/>
  <c r="BL9" i="1" s="1"/>
  <c r="BV9" i="1" a="1"/>
  <c r="BV9" i="1" s="1"/>
  <c r="BF9" i="1" a="1"/>
  <c r="BF9" i="1" s="1"/>
  <c r="AM9" i="1" a="1"/>
  <c r="AM9" i="1" s="1"/>
  <c r="AL9" i="1" a="1"/>
  <c r="AL9" i="1" s="1"/>
  <c r="AE9" i="1" a="1"/>
  <c r="AE9" i="1" s="1"/>
  <c r="AJ9" i="1" a="1"/>
  <c r="AJ9" i="1" s="1"/>
  <c r="AI9" i="1" a="1"/>
  <c r="AI9" i="1" s="1"/>
  <c r="T9" i="1" a="1"/>
  <c r="T9" i="1" s="1"/>
  <c r="M9" i="1" a="1"/>
  <c r="M9" i="1" s="1"/>
  <c r="Y9" i="1" a="1"/>
  <c r="Y9" i="1" s="1"/>
  <c r="O9" i="1" a="1"/>
  <c r="O9" i="1" s="1"/>
  <c r="P9" i="1" a="1"/>
  <c r="P9" i="1" s="1"/>
  <c r="AK9" i="1" a="1"/>
  <c r="AK9" i="1" s="1"/>
  <c r="AH9" i="1" a="1"/>
  <c r="AH9" i="1" s="1"/>
  <c r="AG9" i="1" a="1"/>
  <c r="AG9" i="1" s="1"/>
  <c r="V9" i="1" a="1"/>
  <c r="V9" i="1" s="1"/>
  <c r="R9" i="1" a="1"/>
  <c r="R9" i="1" s="1"/>
  <c r="S9" i="1" a="1"/>
  <c r="S9" i="1" s="1"/>
  <c r="AF9" i="1" a="1"/>
  <c r="AF9" i="1" s="1"/>
  <c r="Q9" i="1" a="1"/>
  <c r="Q9" i="1" s="1"/>
  <c r="AB9" i="1" a="1"/>
  <c r="AB9" i="1" s="1"/>
  <c r="U9" i="1" a="1"/>
  <c r="U9" i="1" s="1"/>
  <c r="N9" i="1" a="1"/>
  <c r="N9" i="1" s="1"/>
  <c r="AD9" i="1" a="1"/>
  <c r="AD9" i="1" s="1"/>
  <c r="W9" i="1" a="1"/>
  <c r="W9" i="1" s="1"/>
  <c r="AR9" i="1" a="1"/>
  <c r="AR9" i="1" s="1"/>
  <c r="AQ9" i="1" a="1"/>
  <c r="AQ9" i="1" s="1"/>
  <c r="AP9" i="1" a="1"/>
  <c r="AP9" i="1" s="1"/>
  <c r="AO9" i="1" a="1"/>
  <c r="AO9" i="1" s="1"/>
  <c r="AC9" i="1" a="1"/>
  <c r="AC9" i="1" s="1"/>
  <c r="Z9" i="1" a="1"/>
  <c r="Z9" i="1" s="1"/>
  <c r="X9" i="1" a="1"/>
  <c r="X9" i="1" s="1"/>
  <c r="AA9" i="1" a="1"/>
  <c r="AA9" i="1" s="1"/>
  <c r="AN9" i="1" a="1"/>
  <c r="AN9" i="1" s="1"/>
  <c r="CH8" i="1" a="1"/>
  <c r="CH8" i="1" s="1"/>
  <c r="CG8" i="1" a="1"/>
  <c r="CG8" i="1" s="1"/>
  <c r="CC8" i="1" a="1"/>
  <c r="CC8" i="1" s="1"/>
  <c r="CF8" i="1" a="1"/>
  <c r="CF8" i="1" s="1"/>
  <c r="CD8" i="1" a="1"/>
  <c r="CD8" i="1" s="1"/>
  <c r="L9" i="1" a="1"/>
  <c r="L9" i="1" s="1"/>
  <c r="K9" i="1" a="1"/>
  <c r="K9" i="1" s="1"/>
  <c r="J9" i="1" a="1"/>
  <c r="J9" i="1" s="1"/>
  <c r="H9" i="1" a="1"/>
  <c r="H9" i="1" s="1"/>
  <c r="I9" i="1" a="1"/>
  <c r="I9" i="1" s="1"/>
  <c r="D9" i="1" a="1"/>
  <c r="D9" i="1" s="1"/>
  <c r="CA8" i="1" a="1"/>
  <c r="CA8" i="1" s="1"/>
  <c r="CI8" i="1" a="1"/>
  <c r="CI8" i="1" s="1"/>
  <c r="C9" i="1" a="1"/>
  <c r="C9" i="1" s="1"/>
  <c r="B9" i="1" a="1"/>
  <c r="B9" i="1" s="1"/>
  <c r="CT8" i="1" a="1"/>
  <c r="CT8" i="1" s="1"/>
  <c r="CR8" i="1" a="1"/>
  <c r="CR8" i="1" s="1"/>
  <c r="CR9" i="2" s="1"/>
  <c r="CB8" i="1" a="1"/>
  <c r="CB8" i="1" s="1"/>
  <c r="CQ8" i="1" a="1"/>
  <c r="CQ8" i="1" s="1"/>
  <c r="CQ9" i="2" s="1"/>
  <c r="CO8" i="1" a="1"/>
  <c r="CO8" i="1" s="1"/>
  <c r="CO9" i="2" s="1"/>
  <c r="CK8" i="1" a="1"/>
  <c r="CK8" i="1" s="1"/>
  <c r="CK9" i="2" s="1"/>
  <c r="CJ8" i="1" a="1"/>
  <c r="CJ8" i="1" s="1"/>
  <c r="CJ9" i="2" s="1"/>
  <c r="CE8" i="1" a="1"/>
  <c r="CE8" i="1" s="1"/>
  <c r="G9" i="1" a="1"/>
  <c r="G9" i="1" s="1"/>
  <c r="CL8" i="1" a="1"/>
  <c r="CL8" i="1" s="1"/>
  <c r="CL9" i="2" s="1"/>
  <c r="CP8" i="1" a="1"/>
  <c r="CP8" i="1" s="1"/>
  <c r="CP9" i="2" s="1"/>
  <c r="CM8" i="1" a="1"/>
  <c r="CM8" i="1" s="1"/>
  <c r="CM9" i="2" s="1"/>
  <c r="E9" i="1" a="1"/>
  <c r="E9" i="1" s="1"/>
  <c r="CS8" i="1" a="1"/>
  <c r="CS8" i="1" s="1"/>
  <c r="CS9" i="2" s="1"/>
  <c r="CU8" i="1" a="1"/>
  <c r="CU8" i="1" s="1"/>
  <c r="F9" i="1" a="1"/>
  <c r="F9" i="1" s="1"/>
  <c r="CN8" i="1" a="1"/>
  <c r="CN8" i="1" s="1"/>
  <c r="CN9" i="2" s="1"/>
  <c r="BV8" i="1" a="1"/>
  <c r="BV8" i="1" s="1"/>
  <c r="BU8" i="1" a="1"/>
  <c r="BU8" i="1" s="1"/>
  <c r="BF8" i="1" a="1"/>
  <c r="BF8" i="1" s="1"/>
  <c r="BT8" i="1" a="1"/>
  <c r="BT8" i="1" s="1"/>
  <c r="BR8" i="1" a="1"/>
  <c r="BR8" i="1" s="1"/>
  <c r="BJ8" i="1" a="1"/>
  <c r="BJ8" i="1" s="1"/>
  <c r="AU8" i="1" a="1"/>
  <c r="AU8" i="1" s="1"/>
  <c r="AZ8" i="1" a="1"/>
  <c r="AZ8" i="1" s="1"/>
  <c r="BK8" i="1" a="1"/>
  <c r="BK8" i="1" s="1"/>
  <c r="BS8" i="1" a="1"/>
  <c r="BS8" i="1" s="1"/>
  <c r="BQ8" i="1" a="1"/>
  <c r="BQ8" i="1" s="1"/>
  <c r="BP8" i="1" a="1"/>
  <c r="BP8" i="1" s="1"/>
  <c r="BN8" i="1" a="1"/>
  <c r="BN8" i="1" s="1"/>
  <c r="AW8" i="1" a="1"/>
  <c r="AW8" i="1" s="1"/>
  <c r="BM8" i="1" a="1"/>
  <c r="BM8" i="1" s="1"/>
  <c r="BL8" i="1" a="1"/>
  <c r="BL8" i="1" s="1"/>
  <c r="BI8" i="1" a="1"/>
  <c r="BI8" i="1" s="1"/>
  <c r="BH8" i="1" a="1"/>
  <c r="BH8" i="1" s="1"/>
  <c r="BG8" i="1" a="1"/>
  <c r="BG8" i="1" s="1"/>
  <c r="BC8" i="1" a="1"/>
  <c r="BC8" i="1" s="1"/>
  <c r="AV8" i="1" a="1"/>
  <c r="AV8" i="1" s="1"/>
  <c r="BE8" i="1" a="1"/>
  <c r="BE8" i="1" s="1"/>
  <c r="AX8" i="1" a="1"/>
  <c r="AX8" i="1" s="1"/>
  <c r="BZ8" i="1" a="1"/>
  <c r="BZ8" i="1" s="1"/>
  <c r="BY8" i="1" a="1"/>
  <c r="BY8" i="1" s="1"/>
  <c r="BX8" i="1" a="1"/>
  <c r="BX8" i="1" s="1"/>
  <c r="BW8" i="1" a="1"/>
  <c r="BW8" i="1" s="1"/>
  <c r="BD8" i="1" a="1"/>
  <c r="BD8" i="1" s="1"/>
  <c r="BA8" i="1" a="1"/>
  <c r="BA8" i="1" s="1"/>
  <c r="AY8" i="1" a="1"/>
  <c r="AY8" i="1" s="1"/>
  <c r="BB8" i="1" a="1"/>
  <c r="BB8" i="1" s="1"/>
  <c r="BO8" i="1" a="1"/>
  <c r="BO8" i="1" s="1"/>
  <c r="AL8" i="1" a="1"/>
  <c r="AL8" i="1" s="1"/>
  <c r="AB8" i="1" a="1"/>
  <c r="AB8" i="1" s="1"/>
  <c r="AS8" i="1" a="1"/>
  <c r="AS8" i="1" s="1"/>
  <c r="AR8" i="1" a="1"/>
  <c r="AR8" i="1" s="1"/>
  <c r="AQ8" i="1" a="1"/>
  <c r="AQ8" i="1" s="1"/>
  <c r="AP8" i="1" a="1"/>
  <c r="AP8" i="1" s="1"/>
  <c r="AK8" i="1" a="1"/>
  <c r="AK8" i="1" s="1"/>
  <c r="AH8" i="1" a="1"/>
  <c r="AH8" i="1" s="1"/>
  <c r="AD8" i="1" a="1"/>
  <c r="AD8" i="1" s="1"/>
  <c r="X8" i="1" a="1"/>
  <c r="X8" i="1" s="1"/>
  <c r="Q8" i="1" a="1"/>
  <c r="Q8" i="1" s="1"/>
  <c r="T8" i="1" a="1"/>
  <c r="T8" i="1" s="1"/>
  <c r="AF8" i="1" a="1"/>
  <c r="AF8" i="1" s="1"/>
  <c r="AE8" i="1" a="1"/>
  <c r="AE8" i="1" s="1"/>
  <c r="W8" i="1" a="1"/>
  <c r="W8" i="1" s="1"/>
  <c r="Z8" i="1" a="1"/>
  <c r="Z8" i="1" s="1"/>
  <c r="O8" i="1" a="1"/>
  <c r="O8" i="1" s="1"/>
  <c r="AG8" i="1" a="1"/>
  <c r="AG8" i="1" s="1"/>
  <c r="AC8" i="1" a="1"/>
  <c r="AC8" i="1" s="1"/>
  <c r="AJ8" i="1" a="1"/>
  <c r="AJ8" i="1" s="1"/>
  <c r="AM8" i="1" a="1"/>
  <c r="AM8" i="1" s="1"/>
  <c r="U8" i="1" a="1"/>
  <c r="U8" i="1" s="1"/>
  <c r="Y8" i="1" a="1"/>
  <c r="Y8" i="1" s="1"/>
  <c r="AI8" i="1" a="1"/>
  <c r="AI8" i="1" s="1"/>
  <c r="AA8" i="1" a="1"/>
  <c r="AA8" i="1" s="1"/>
  <c r="AT8" i="1" a="1"/>
  <c r="AT8" i="1" s="1"/>
  <c r="S8" i="1" a="1"/>
  <c r="S8" i="1" s="1"/>
  <c r="R8" i="1" a="1"/>
  <c r="R8" i="1" s="1"/>
  <c r="AO8" i="1" a="1"/>
  <c r="AO8" i="1" s="1"/>
  <c r="V8" i="1" a="1"/>
  <c r="V8" i="1" s="1"/>
  <c r="AN8" i="1" a="1"/>
  <c r="AN8" i="1" s="1"/>
  <c r="P8" i="1" a="1"/>
  <c r="P8" i="1" s="1"/>
  <c r="G8" i="1" a="1"/>
  <c r="G8" i="1" s="1"/>
  <c r="C8" i="1" a="1"/>
  <c r="C8" i="1" s="1"/>
  <c r="CR7" i="1" a="1"/>
  <c r="CR7" i="1" s="1"/>
  <c r="CR8" i="2" s="1"/>
  <c r="CC7" i="1" a="1"/>
  <c r="CC7" i="1" s="1"/>
  <c r="L8" i="1" a="1"/>
  <c r="L8" i="1" s="1"/>
  <c r="K8" i="1" a="1"/>
  <c r="K8" i="1" s="1"/>
  <c r="H8" i="1" a="1"/>
  <c r="H8" i="1" s="1"/>
  <c r="CH7" i="1" a="1"/>
  <c r="CH7" i="1" s="1"/>
  <c r="J8" i="1" a="1"/>
  <c r="J8" i="1" s="1"/>
  <c r="D8" i="1" a="1"/>
  <c r="D8" i="1" s="1"/>
  <c r="CF7" i="1" a="1"/>
  <c r="CF7" i="1" s="1"/>
  <c r="CI7" i="1" a="1"/>
  <c r="CI7" i="1" s="1"/>
  <c r="CU7" i="1" a="1"/>
  <c r="CU7" i="1" s="1"/>
  <c r="CE7" i="1" a="1"/>
  <c r="CE7" i="1" s="1"/>
  <c r="E8" i="1" a="1"/>
  <c r="E8" i="1" s="1"/>
  <c r="CG7" i="1" a="1"/>
  <c r="CG7" i="1" s="1"/>
  <c r="CQ7" i="1" a="1"/>
  <c r="CQ7" i="1" s="1"/>
  <c r="CQ8" i="2" s="1"/>
  <c r="CN7" i="1" a="1"/>
  <c r="CN7" i="1" s="1"/>
  <c r="CN8" i="2" s="1"/>
  <c r="CK7" i="1" a="1"/>
  <c r="CK7" i="1" s="1"/>
  <c r="CK8" i="2" s="1"/>
  <c r="CO7" i="1" a="1"/>
  <c r="CO7" i="1" s="1"/>
  <c r="CO8" i="2" s="1"/>
  <c r="CD7" i="1" a="1"/>
  <c r="CD7" i="1" s="1"/>
  <c r="CJ7" i="1" a="1"/>
  <c r="CJ7" i="1" s="1"/>
  <c r="CJ8" i="2" s="1"/>
  <c r="CS7" i="1" a="1"/>
  <c r="CS7" i="1" s="1"/>
  <c r="CS8" i="2" s="1"/>
  <c r="N8" i="1" a="1"/>
  <c r="N8" i="1" s="1"/>
  <c r="I8" i="1" a="1"/>
  <c r="I8" i="1" s="1"/>
  <c r="CT7" i="1" a="1"/>
  <c r="CT7" i="1" s="1"/>
  <c r="CP7" i="1" a="1"/>
  <c r="CP7" i="1" s="1"/>
  <c r="CP8" i="2" s="1"/>
  <c r="CM7" i="1" a="1"/>
  <c r="CM7" i="1" s="1"/>
  <c r="CM8" i="2" s="1"/>
  <c r="F8" i="1" a="1"/>
  <c r="F8" i="1" s="1"/>
  <c r="M8" i="1" a="1"/>
  <c r="M8" i="1" s="1"/>
  <c r="CL7" i="1" a="1"/>
  <c r="CL7" i="1" s="1"/>
  <c r="CL8" i="2" s="1"/>
  <c r="B8" i="1" a="1"/>
  <c r="B8" i="1" s="1"/>
  <c r="AX7" i="1" a="1"/>
  <c r="AX7" i="1" s="1"/>
  <c r="AZ7" i="1" a="1"/>
  <c r="AZ7" i="1" s="1"/>
  <c r="BG7" i="1" a="1"/>
  <c r="BG7" i="1" s="1"/>
  <c r="BP7" i="1" a="1"/>
  <c r="BP7" i="1" s="1"/>
  <c r="BR7" i="1" a="1"/>
  <c r="BR7" i="1" s="1"/>
  <c r="BE7" i="1" a="1"/>
  <c r="BE7" i="1" s="1"/>
  <c r="BD7" i="1" a="1"/>
  <c r="BD7" i="1" s="1"/>
  <c r="BQ7" i="1" a="1"/>
  <c r="BQ7" i="1" s="1"/>
  <c r="BO7" i="1" a="1"/>
  <c r="BO7" i="1" s="1"/>
  <c r="CB7" i="1" a="1"/>
  <c r="CB7" i="1" s="1"/>
  <c r="BV7" i="1" a="1"/>
  <c r="BV7" i="1" s="1"/>
  <c r="BC7" i="1" a="1"/>
  <c r="BC7" i="1" s="1"/>
  <c r="BJ7" i="1" a="1"/>
  <c r="BJ7" i="1" s="1"/>
  <c r="CA7" i="1" a="1"/>
  <c r="CA7" i="1" s="1"/>
  <c r="BW7" i="1" a="1"/>
  <c r="BW7" i="1" s="1"/>
  <c r="BU7" i="1" a="1"/>
  <c r="BU7" i="1" s="1"/>
  <c r="BS7" i="1" a="1"/>
  <c r="BS7" i="1" s="1"/>
  <c r="BA7" i="1" a="1"/>
  <c r="BA7" i="1" s="1"/>
  <c r="BM7" i="1" a="1"/>
  <c r="BM7" i="1" s="1"/>
  <c r="AW7" i="1" a="1"/>
  <c r="AW7" i="1" s="1"/>
  <c r="BH7" i="1" a="1"/>
  <c r="BH7" i="1" s="1"/>
  <c r="BB7" i="1" a="1"/>
  <c r="BB7" i="1" s="1"/>
  <c r="AY7" i="1" a="1"/>
  <c r="AY7" i="1" s="1"/>
  <c r="BT7" i="1" a="1"/>
  <c r="BT7" i="1" s="1"/>
  <c r="BN7" i="1" a="1"/>
  <c r="BN7" i="1" s="1"/>
  <c r="BI7" i="1" a="1"/>
  <c r="BI7" i="1" s="1"/>
  <c r="BY7" i="1" a="1"/>
  <c r="BY7" i="1" s="1"/>
  <c r="BZ7" i="1" a="1"/>
  <c r="BZ7" i="1" s="1"/>
  <c r="BX7" i="1" a="1"/>
  <c r="BX7" i="1" s="1"/>
  <c r="BL7" i="1" a="1"/>
  <c r="BL7" i="1" s="1"/>
  <c r="BK7" i="1" a="1"/>
  <c r="BK7" i="1" s="1"/>
  <c r="BF7" i="1" a="1"/>
  <c r="BF7" i="1" s="1"/>
  <c r="Z7" i="1" a="1"/>
  <c r="Z7" i="1" s="1"/>
  <c r="AP7" i="1" a="1"/>
  <c r="AP7" i="1" s="1"/>
  <c r="S7" i="1" a="1"/>
  <c r="S7" i="1" s="1"/>
  <c r="Y7" i="1" a="1"/>
  <c r="Y7" i="1" s="1"/>
  <c r="V7" i="1" a="1"/>
  <c r="V7" i="1" s="1"/>
  <c r="R7" i="1" a="1"/>
  <c r="R7" i="1" s="1"/>
  <c r="W7" i="1" a="1"/>
  <c r="W7" i="1" s="1"/>
  <c r="AB7" i="1" a="1"/>
  <c r="AB7" i="1" s="1"/>
  <c r="AN7" i="1" a="1"/>
  <c r="AN7" i="1" s="1"/>
  <c r="AF7" i="1" a="1"/>
  <c r="AF7" i="1" s="1"/>
  <c r="X7" i="1" a="1"/>
  <c r="X7" i="1" s="1"/>
  <c r="Q7" i="1" a="1"/>
  <c r="Q7" i="1" s="1"/>
  <c r="AV7" i="1" a="1"/>
  <c r="AV7" i="1" s="1"/>
  <c r="T7" i="1" a="1"/>
  <c r="T7" i="1" s="1"/>
  <c r="AK7" i="1" a="1"/>
  <c r="AK7" i="1" s="1"/>
  <c r="AT7" i="1" a="1"/>
  <c r="AT7" i="1" s="1"/>
  <c r="AC7" i="1" a="1"/>
  <c r="AC7" i="1" s="1"/>
  <c r="AQ7" i="1" a="1"/>
  <c r="AQ7" i="1" s="1"/>
  <c r="AM7" i="1" a="1"/>
  <c r="AM7" i="1" s="1"/>
  <c r="AG7" i="1" a="1"/>
  <c r="AG7" i="1" s="1"/>
  <c r="AD7" i="1" a="1"/>
  <c r="AD7" i="1" s="1"/>
  <c r="AL7" i="1" a="1"/>
  <c r="AL7" i="1" s="1"/>
  <c r="AJ7" i="1" a="1"/>
  <c r="AJ7" i="1" s="1"/>
  <c r="AU7" i="1" a="1"/>
  <c r="AU7" i="1" s="1"/>
  <c r="AI7" i="1" a="1"/>
  <c r="AI7" i="1" s="1"/>
  <c r="U7" i="1" a="1"/>
  <c r="U7" i="1" s="1"/>
  <c r="AH7" i="1" a="1"/>
  <c r="AH7" i="1" s="1"/>
  <c r="AA7" i="1" a="1"/>
  <c r="AA7" i="1" s="1"/>
  <c r="AE7" i="1" a="1"/>
  <c r="AE7" i="1" s="1"/>
  <c r="AS7" i="1" a="1"/>
  <c r="AS7" i="1" s="1"/>
  <c r="AO7" i="1" a="1"/>
  <c r="AO7" i="1" s="1"/>
  <c r="AR7" i="1" a="1"/>
  <c r="AR7" i="1" s="1"/>
  <c r="CK6" i="1" a="1"/>
  <c r="CK6" i="1" s="1"/>
  <c r="CK7" i="2" s="1"/>
  <c r="I7" i="1" a="1"/>
  <c r="I7" i="1" s="1"/>
  <c r="K7" i="1" a="1"/>
  <c r="K7" i="1" s="1"/>
  <c r="H7" i="1" a="1"/>
  <c r="H7" i="1" s="1"/>
  <c r="F7" i="1" a="1"/>
  <c r="F7" i="1" s="1"/>
  <c r="C7" i="1" a="1"/>
  <c r="C7" i="1" s="1"/>
  <c r="CS6" i="1" a="1"/>
  <c r="CS6" i="1" s="1"/>
  <c r="CS7" i="2" s="1"/>
  <c r="CR6" i="1" a="1"/>
  <c r="CR6" i="1" s="1"/>
  <c r="CR7" i="2" s="1"/>
  <c r="CF6" i="1" a="1"/>
  <c r="CF6" i="1" s="1"/>
  <c r="L7" i="1" a="1"/>
  <c r="L7" i="1" s="1"/>
  <c r="J7" i="1" a="1"/>
  <c r="J7" i="1" s="1"/>
  <c r="E7" i="1" a="1"/>
  <c r="E7" i="1" s="1"/>
  <c r="G7" i="1" a="1"/>
  <c r="G7" i="1" s="1"/>
  <c r="CU6" i="1" a="1"/>
  <c r="CU6" i="1" s="1"/>
  <c r="CE6" i="1" a="1"/>
  <c r="CE6" i="1" s="1"/>
  <c r="B7" i="1" a="1"/>
  <c r="B7" i="1" s="1"/>
  <c r="D7" i="1" a="1"/>
  <c r="D7" i="1" s="1"/>
  <c r="CP6" i="1" a="1"/>
  <c r="CP6" i="1" s="1"/>
  <c r="CP7" i="2" s="1"/>
  <c r="CT6" i="1" a="1"/>
  <c r="CT6" i="1" s="1"/>
  <c r="CQ6" i="1" a="1"/>
  <c r="CQ6" i="1" s="1"/>
  <c r="CQ7" i="2" s="1"/>
  <c r="CO6" i="1" a="1"/>
  <c r="CO6" i="1" s="1"/>
  <c r="CO7" i="2" s="1"/>
  <c r="CH6" i="1" a="1"/>
  <c r="CH6" i="1" s="1"/>
  <c r="CM6" i="1" a="1"/>
  <c r="CM6" i="1" s="1"/>
  <c r="CM7" i="2" s="1"/>
  <c r="CN6" i="1" a="1"/>
  <c r="CN6" i="1" s="1"/>
  <c r="CN7" i="2" s="1"/>
  <c r="CI6" i="1" a="1"/>
  <c r="CI6" i="1" s="1"/>
  <c r="CL6" i="1" a="1"/>
  <c r="CL6" i="1" s="1"/>
  <c r="CL7" i="2" s="1"/>
  <c r="CJ6" i="1" a="1"/>
  <c r="CJ6" i="1" s="1"/>
  <c r="CJ7" i="2" s="1"/>
  <c r="CG6" i="1" a="1"/>
  <c r="CG6" i="1" s="1"/>
  <c r="O7" i="1" a="1"/>
  <c r="O7" i="1" s="1"/>
  <c r="P7" i="1" a="1"/>
  <c r="P7" i="1" s="1"/>
  <c r="N7" i="1" a="1"/>
  <c r="N7" i="1" s="1"/>
  <c r="M7" i="1" a="1"/>
  <c r="M7" i="1" s="1"/>
  <c r="BJ6" i="1" a="1"/>
  <c r="BJ6" i="1" s="1"/>
  <c r="BE6" i="1" a="1"/>
  <c r="BE6" i="1" s="1"/>
  <c r="BD6" i="1" a="1"/>
  <c r="BD6" i="1" s="1"/>
  <c r="BY6" i="1" a="1"/>
  <c r="BY6" i="1" s="1"/>
  <c r="CD6" i="1" a="1"/>
  <c r="CD6" i="1" s="1"/>
  <c r="CC6" i="1" a="1"/>
  <c r="CC6" i="1" s="1"/>
  <c r="CB6" i="1" a="1"/>
  <c r="CB6" i="1" s="1"/>
  <c r="BX6" i="1" a="1"/>
  <c r="BX6" i="1" s="1"/>
  <c r="BL6" i="1" a="1"/>
  <c r="BL6" i="1" s="1"/>
  <c r="BU6" i="1" a="1"/>
  <c r="BU6" i="1" s="1"/>
  <c r="AY6" i="1" a="1"/>
  <c r="AY6" i="1" s="1"/>
  <c r="BT6" i="1" a="1"/>
  <c r="BT6" i="1" s="1"/>
  <c r="BH6" i="1" a="1"/>
  <c r="BH6" i="1" s="1"/>
  <c r="CA6" i="1" a="1"/>
  <c r="CA6" i="1" s="1"/>
  <c r="BR6" i="1" a="1"/>
  <c r="BR6" i="1" s="1"/>
  <c r="BA6" i="1" a="1"/>
  <c r="BA6" i="1" s="1"/>
  <c r="BW6" i="1" a="1"/>
  <c r="BW6" i="1" s="1"/>
  <c r="BO6" i="1" a="1"/>
  <c r="BO6" i="1" s="1"/>
  <c r="BQ6" i="1" a="1"/>
  <c r="BQ6" i="1" s="1"/>
  <c r="BM6" i="1" a="1"/>
  <c r="BM6" i="1" s="1"/>
  <c r="BB6" i="1" a="1"/>
  <c r="BB6" i="1" s="1"/>
  <c r="BF6" i="1" a="1"/>
  <c r="BF6" i="1" s="1"/>
  <c r="AZ6" i="1" a="1"/>
  <c r="AZ6" i="1" s="1"/>
  <c r="BV6" i="1" a="1"/>
  <c r="BV6" i="1" s="1"/>
  <c r="BN6" i="1" a="1"/>
  <c r="BN6" i="1" s="1"/>
  <c r="BG6" i="1" a="1"/>
  <c r="BG6" i="1" s="1"/>
  <c r="BC6" i="1" a="1"/>
  <c r="BC6" i="1" s="1"/>
  <c r="BZ6" i="1" a="1"/>
  <c r="BZ6" i="1" s="1"/>
  <c r="BS6" i="1" a="1"/>
  <c r="BS6" i="1" s="1"/>
  <c r="BP6" i="1" a="1"/>
  <c r="BP6" i="1" s="1"/>
  <c r="BK6" i="1" a="1"/>
  <c r="BK6" i="1" s="1"/>
  <c r="BI6" i="1" a="1"/>
  <c r="BI6" i="1" s="1"/>
  <c r="AJ6" i="1" a="1"/>
  <c r="AJ6" i="1" s="1"/>
  <c r="AH6" i="1" a="1"/>
  <c r="AH6" i="1" s="1"/>
  <c r="AV6" i="1" a="1"/>
  <c r="AV6" i="1" s="1"/>
  <c r="AU6" i="1" a="1"/>
  <c r="AU6" i="1" s="1"/>
  <c r="AT6" i="1" a="1"/>
  <c r="AT6" i="1" s="1"/>
  <c r="AS6" i="1" a="1"/>
  <c r="AS6" i="1" s="1"/>
  <c r="AI6" i="1" a="1"/>
  <c r="AI6" i="1" s="1"/>
  <c r="AR6" i="1" a="1"/>
  <c r="AR6" i="1" s="1"/>
  <c r="AM6" i="1" a="1"/>
  <c r="AM6" i="1" s="1"/>
  <c r="AE6" i="1" a="1"/>
  <c r="AE6" i="1" s="1"/>
  <c r="AB6" i="1" a="1"/>
  <c r="AB6" i="1" s="1"/>
  <c r="AA6" i="1" a="1"/>
  <c r="AA6" i="1" s="1"/>
  <c r="V6" i="1" a="1"/>
  <c r="V6" i="1" s="1"/>
  <c r="AP6" i="1" a="1"/>
  <c r="AP6" i="1" s="1"/>
  <c r="AL6" i="1" a="1"/>
  <c r="AL6" i="1" s="1"/>
  <c r="Z6" i="1" a="1"/>
  <c r="Z6" i="1" s="1"/>
  <c r="AK6" i="1" a="1"/>
  <c r="AK6" i="1" s="1"/>
  <c r="AF6" i="1" a="1"/>
  <c r="AF6" i="1" s="1"/>
  <c r="AO6" i="1" a="1"/>
  <c r="AO6" i="1" s="1"/>
  <c r="AN6" i="1" a="1"/>
  <c r="AN6" i="1" s="1"/>
  <c r="Y6" i="1" a="1"/>
  <c r="Y6" i="1" s="1"/>
  <c r="W6" i="1" a="1"/>
  <c r="W6" i="1" s="1"/>
  <c r="AD6" i="1" a="1"/>
  <c r="AD6" i="1" s="1"/>
  <c r="T6" i="1" a="1"/>
  <c r="T6" i="1" s="1"/>
  <c r="X6" i="1" a="1"/>
  <c r="X6" i="1" s="1"/>
  <c r="AG6" i="1" a="1"/>
  <c r="AG6" i="1" s="1"/>
  <c r="U6" i="1" a="1"/>
  <c r="U6" i="1" s="1"/>
  <c r="S6" i="1" a="1"/>
  <c r="S6" i="1" s="1"/>
  <c r="AC6" i="1" a="1"/>
  <c r="AC6" i="1" s="1"/>
  <c r="AW6" i="1" a="1"/>
  <c r="AW6" i="1" s="1"/>
  <c r="AX6" i="1" a="1"/>
  <c r="AX6" i="1" s="1"/>
  <c r="AQ6" i="1" a="1"/>
  <c r="AQ6" i="1" s="1"/>
  <c r="D6" i="1" a="1"/>
  <c r="D6" i="1" s="1"/>
  <c r="CJ5" i="1" a="1"/>
  <c r="CJ5" i="1" s="1"/>
  <c r="CJ6" i="2" s="1"/>
  <c r="R6" i="1" a="1"/>
  <c r="R6" i="1" s="1"/>
  <c r="Q6" i="1" a="1"/>
  <c r="Q6" i="1" s="1"/>
  <c r="I6" i="1" a="1"/>
  <c r="I6" i="1" s="1"/>
  <c r="O6" i="1" a="1"/>
  <c r="O6" i="1" s="1"/>
  <c r="L6" i="1" a="1"/>
  <c r="L6" i="1" s="1"/>
  <c r="F6" i="1" a="1"/>
  <c r="F6" i="1" s="1"/>
  <c r="CL5" i="1" a="1"/>
  <c r="CL5" i="1" s="1"/>
  <c r="CL6" i="2" s="1"/>
  <c r="CU5" i="1" a="1"/>
  <c r="CU5" i="1" s="1"/>
  <c r="K6" i="1" a="1"/>
  <c r="K6" i="1" s="1"/>
  <c r="CT5" i="1" a="1"/>
  <c r="CT5" i="1" s="1"/>
  <c r="CH5" i="1" a="1"/>
  <c r="CH5" i="1" s="1"/>
  <c r="E6" i="1" a="1"/>
  <c r="E6" i="1" s="1"/>
  <c r="CR5" i="1" a="1"/>
  <c r="CR5" i="1" s="1"/>
  <c r="CR6" i="2" s="1"/>
  <c r="J6" i="1" a="1"/>
  <c r="J6" i="1" s="1"/>
  <c r="P6" i="1" a="1"/>
  <c r="P6" i="1" s="1"/>
  <c r="CO5" i="1" a="1"/>
  <c r="CO5" i="1" s="1"/>
  <c r="CO6" i="2" s="1"/>
  <c r="CQ5" i="1" a="1"/>
  <c r="CQ5" i="1" s="1"/>
  <c r="CQ6" i="2" s="1"/>
  <c r="N6" i="1" a="1"/>
  <c r="N6" i="1" s="1"/>
  <c r="C6" i="1" a="1"/>
  <c r="C6" i="1" s="1"/>
  <c r="CM5" i="1" a="1"/>
  <c r="CM5" i="1" s="1"/>
  <c r="CM6" i="2" s="1"/>
  <c r="H6" i="1" a="1"/>
  <c r="H6" i="1" s="1"/>
  <c r="B6" i="1" a="1"/>
  <c r="B6" i="1" s="1"/>
  <c r="CN5" i="1" a="1"/>
  <c r="CN5" i="1" s="1"/>
  <c r="CN6" i="2" s="1"/>
  <c r="CG5" i="1" a="1"/>
  <c r="CG5" i="1" s="1"/>
  <c r="G6" i="1" a="1"/>
  <c r="G6" i="1" s="1"/>
  <c r="M6" i="1" a="1"/>
  <c r="M6" i="1" s="1"/>
  <c r="CS5" i="1" a="1"/>
  <c r="CS5" i="1" s="1"/>
  <c r="CS6" i="2" s="1"/>
  <c r="CP5" i="1" a="1"/>
  <c r="CP5" i="1" s="1"/>
  <c r="CP6" i="2" s="1"/>
  <c r="CK5" i="1" a="1"/>
  <c r="CK5" i="1" s="1"/>
  <c r="CK6" i="2" s="1"/>
  <c r="CI5" i="1" a="1"/>
  <c r="CI5" i="1" s="1"/>
  <c r="BL5" i="1" a="1"/>
  <c r="BL5" i="1" s="1"/>
  <c r="BC5" i="1" a="1"/>
  <c r="BC5" i="1" s="1"/>
  <c r="BI5" i="1" a="1"/>
  <c r="BI5" i="1" s="1"/>
  <c r="BD5" i="1" a="1"/>
  <c r="BD5" i="1" s="1"/>
  <c r="BA5" i="1" a="1"/>
  <c r="BA5" i="1" s="1"/>
  <c r="BB5" i="1" a="1"/>
  <c r="BB5" i="1" s="1"/>
  <c r="BE5" i="1" a="1"/>
  <c r="BE5" i="1" s="1"/>
  <c r="BU5" i="1" a="1"/>
  <c r="BU5" i="1" s="1"/>
  <c r="BQ5" i="1" a="1"/>
  <c r="BQ5" i="1" s="1"/>
  <c r="BP5" i="1" a="1"/>
  <c r="BP5" i="1" s="1"/>
  <c r="BK5" i="1" a="1"/>
  <c r="BK5" i="1" s="1"/>
  <c r="BG5" i="1" a="1"/>
  <c r="BG5" i="1" s="1"/>
  <c r="BF5" i="1" a="1"/>
  <c r="BF5" i="1" s="1"/>
  <c r="CF5" i="1" a="1"/>
  <c r="CF5" i="1" s="1"/>
  <c r="CE5" i="1" a="1"/>
  <c r="CE5" i="1" s="1"/>
  <c r="CD5" i="1" a="1"/>
  <c r="CD5" i="1" s="1"/>
  <c r="CA5" i="1" a="1"/>
  <c r="CA5" i="1" s="1"/>
  <c r="BO5" i="1" a="1"/>
  <c r="BO5" i="1" s="1"/>
  <c r="BT5" i="1" a="1"/>
  <c r="BT5" i="1" s="1"/>
  <c r="CB5" i="1" a="1"/>
  <c r="CB5" i="1" s="1"/>
  <c r="BX5" i="1" a="1"/>
  <c r="BX5" i="1" s="1"/>
  <c r="BH5" i="1" a="1"/>
  <c r="BH5" i="1" s="1"/>
  <c r="BJ5" i="1" a="1"/>
  <c r="BJ5" i="1" s="1"/>
  <c r="CC5" i="1" a="1"/>
  <c r="CC5" i="1" s="1"/>
  <c r="BV5" i="1" a="1"/>
  <c r="BV5" i="1" s="1"/>
  <c r="BZ5" i="1" a="1"/>
  <c r="BZ5" i="1" s="1"/>
  <c r="BY5" i="1" a="1"/>
  <c r="BY5" i="1" s="1"/>
  <c r="BW5" i="1" a="1"/>
  <c r="BW5" i="1" s="1"/>
  <c r="BS5" i="1" a="1"/>
  <c r="BS5" i="1" s="1"/>
  <c r="BR5" i="1" a="1"/>
  <c r="BR5" i="1" s="1"/>
  <c r="BN5" i="1" a="1"/>
  <c r="BN5" i="1" s="1"/>
  <c r="BM5" i="1" a="1"/>
  <c r="BM5" i="1" s="1"/>
  <c r="AE5" i="1" a="1"/>
  <c r="AE5" i="1" s="1"/>
  <c r="Y5" i="1" a="1"/>
  <c r="Y5" i="1" s="1"/>
  <c r="V5" i="1" a="1"/>
  <c r="V5" i="1" s="1"/>
  <c r="Z5" i="1" a="1"/>
  <c r="Z5" i="1" s="1"/>
  <c r="W5" i="1" a="1"/>
  <c r="W5" i="1" s="1"/>
  <c r="X5" i="1" a="1"/>
  <c r="X5" i="1" s="1"/>
  <c r="AA5" i="1" a="1"/>
  <c r="AA5" i="1" s="1"/>
  <c r="AW5" i="1" a="1"/>
  <c r="AW5" i="1" s="1"/>
  <c r="AV5" i="1" a="1"/>
  <c r="AV5" i="1" s="1"/>
  <c r="AU5" i="1" a="1"/>
  <c r="AU5" i="1" s="1"/>
  <c r="AT5" i="1" a="1"/>
  <c r="AT5" i="1" s="1"/>
  <c r="AC5" i="1" a="1"/>
  <c r="AC5" i="1" s="1"/>
  <c r="AB5" i="1" a="1"/>
  <c r="AB5" i="1" s="1"/>
  <c r="AS5" i="1" a="1"/>
  <c r="AS5" i="1" s="1"/>
  <c r="AR5" i="1" a="1"/>
  <c r="AR5" i="1" s="1"/>
  <c r="AP5" i="1" a="1"/>
  <c r="AP5" i="1" s="1"/>
  <c r="AO5" i="1" a="1"/>
  <c r="AO5" i="1" s="1"/>
  <c r="U5" i="1" a="1"/>
  <c r="U5" i="1" s="1"/>
  <c r="AJ5" i="1" a="1"/>
  <c r="AJ5" i="1" s="1"/>
  <c r="AM5" i="1" a="1"/>
  <c r="AM5" i="1" s="1"/>
  <c r="AH5" i="1" a="1"/>
  <c r="AH5" i="1" s="1"/>
  <c r="AD5" i="1" a="1"/>
  <c r="AD5" i="1" s="1"/>
  <c r="AK5" i="1" a="1"/>
  <c r="AK5" i="1" s="1"/>
  <c r="AZ5" i="1" a="1"/>
  <c r="AZ5" i="1" s="1"/>
  <c r="AQ5" i="1" a="1"/>
  <c r="AQ5" i="1" s="1"/>
  <c r="AI5" i="1" a="1"/>
  <c r="AI5" i="1" s="1"/>
  <c r="AF5" i="1" a="1"/>
  <c r="AF5" i="1" s="1"/>
  <c r="AY5" i="1" a="1"/>
  <c r="AY5" i="1" s="1"/>
  <c r="AL5" i="1" a="1"/>
  <c r="AL5" i="1" s="1"/>
  <c r="AN5" i="1" a="1"/>
  <c r="AN5" i="1" s="1"/>
  <c r="AX5" i="1" a="1"/>
  <c r="AX5" i="1" s="1"/>
  <c r="AG5" i="1" a="1"/>
  <c r="AG5" i="1" s="1"/>
  <c r="C5" i="1" a="1"/>
  <c r="C5" i="1" s="1"/>
  <c r="CP4" i="1" a="1"/>
  <c r="CP4" i="1" s="1"/>
  <c r="CP5" i="2" s="1"/>
  <c r="CT4" i="1" a="1"/>
  <c r="CT4" i="1" s="1"/>
  <c r="T5" i="1" a="1"/>
  <c r="T5" i="1" s="1"/>
  <c r="S5" i="1" a="1"/>
  <c r="S5" i="1" s="1"/>
  <c r="R5" i="1" a="1"/>
  <c r="R5" i="1" s="1"/>
  <c r="D5" i="1" a="1"/>
  <c r="D5" i="1" s="1"/>
  <c r="Q5" i="1" a="1"/>
  <c r="Q5" i="1" s="1"/>
  <c r="P5" i="1" a="1"/>
  <c r="P5" i="1" s="1"/>
  <c r="CU4" i="1" a="1"/>
  <c r="CU4" i="1" s="1"/>
  <c r="J5" i="1" a="1"/>
  <c r="J5" i="1" s="1"/>
  <c r="CO4" i="1" a="1"/>
  <c r="CO4" i="1" s="1"/>
  <c r="CO5" i="2" s="1"/>
  <c r="CK4" i="1" a="1"/>
  <c r="CK4" i="1" s="1"/>
  <c r="CK5" i="2" s="1"/>
  <c r="F5" i="1" a="1"/>
  <c r="F5" i="1" s="1"/>
  <c r="O5" i="1" a="1"/>
  <c r="O5" i="1" s="1"/>
  <c r="N5" i="1" a="1"/>
  <c r="N5" i="1" s="1"/>
  <c r="G5" i="1" a="1"/>
  <c r="G5" i="1" s="1"/>
  <c r="M5" i="1" a="1"/>
  <c r="M5" i="1" s="1"/>
  <c r="CN4" i="1" a="1"/>
  <c r="CN4" i="1" s="1"/>
  <c r="CN5" i="2" s="1"/>
  <c r="K5" i="1" a="1"/>
  <c r="K5" i="1" s="1"/>
  <c r="H5" i="1" a="1"/>
  <c r="H5" i="1" s="1"/>
  <c r="CL4" i="1" a="1"/>
  <c r="CL4" i="1" s="1"/>
  <c r="CL5" i="2" s="1"/>
  <c r="CS4" i="1" a="1"/>
  <c r="CS4" i="1" s="1"/>
  <c r="CS5" i="2" s="1"/>
  <c r="CI4" i="1" a="1"/>
  <c r="CI4" i="1" s="1"/>
  <c r="CM4" i="1" a="1"/>
  <c r="CM4" i="1" s="1"/>
  <c r="CM5" i="2" s="1"/>
  <c r="L5" i="1" a="1"/>
  <c r="L5" i="1" s="1"/>
  <c r="CJ4" i="1" a="1"/>
  <c r="CJ4" i="1" s="1"/>
  <c r="CJ5" i="2" s="1"/>
  <c r="I5" i="1" a="1"/>
  <c r="I5" i="1" s="1"/>
  <c r="B5" i="1" a="1"/>
  <c r="B5" i="1" s="1"/>
  <c r="E5" i="1" a="1"/>
  <c r="E5" i="1" s="1"/>
  <c r="CQ4" i="1" a="1"/>
  <c r="CQ4" i="1" s="1"/>
  <c r="CQ5" i="2" s="1"/>
  <c r="CR4" i="1" a="1"/>
  <c r="CR4" i="1" s="1"/>
  <c r="CR5" i="2" s="1"/>
  <c r="BL4" i="1" a="1"/>
  <c r="BL4" i="1" s="1"/>
  <c r="BS4" i="1" a="1"/>
  <c r="BS4" i="1" s="1"/>
  <c r="BE4" i="1" a="1"/>
  <c r="BE4" i="1" s="1"/>
  <c r="BK4" i="1" a="1"/>
  <c r="BK4" i="1" s="1"/>
  <c r="BH4" i="1" a="1"/>
  <c r="BH4" i="1" s="1"/>
  <c r="BD4" i="1" a="1"/>
  <c r="BD4" i="1" s="1"/>
  <c r="BV4" i="1" a="1"/>
  <c r="BV4" i="1" s="1"/>
  <c r="BN4" i="1" a="1"/>
  <c r="BN4" i="1" s="1"/>
  <c r="BR4" i="1" a="1"/>
  <c r="BR4" i="1" s="1"/>
  <c r="BQ4" i="1" a="1"/>
  <c r="BQ4" i="1" s="1"/>
  <c r="BJ4" i="1" a="1"/>
  <c r="BJ4" i="1" s="1"/>
  <c r="BC4" i="1" a="1"/>
  <c r="BC4" i="1" s="1"/>
  <c r="BZ4" i="1" a="1"/>
  <c r="BZ4" i="1" s="1"/>
  <c r="BF4" i="1" a="1"/>
  <c r="BF4" i="1" s="1"/>
  <c r="CH4" i="1" a="1"/>
  <c r="CH4" i="1" s="1"/>
  <c r="CG4" i="1" a="1"/>
  <c r="CG4" i="1" s="1"/>
  <c r="CF4" i="1" a="1"/>
  <c r="CF4" i="1" s="1"/>
  <c r="BP4" i="1" a="1"/>
  <c r="BP4" i="1" s="1"/>
  <c r="BU4" i="1" a="1"/>
  <c r="BU4" i="1" s="1"/>
  <c r="CE4" i="1" a="1"/>
  <c r="CE4" i="1" s="1"/>
  <c r="BY4" i="1" a="1"/>
  <c r="BY4" i="1" s="1"/>
  <c r="CD4" i="1" a="1"/>
  <c r="CD4" i="1" s="1"/>
  <c r="BI4" i="1" a="1"/>
  <c r="BI4" i="1" s="1"/>
  <c r="BW4" i="1" a="1"/>
  <c r="BW4" i="1" s="1"/>
  <c r="BO4" i="1" a="1"/>
  <c r="BO4" i="1" s="1"/>
  <c r="BG4" i="1" a="1"/>
  <c r="BG4" i="1" s="1"/>
  <c r="CB4" i="1" a="1"/>
  <c r="CB4" i="1" s="1"/>
  <c r="BM4" i="1" a="1"/>
  <c r="BM4" i="1" s="1"/>
  <c r="CA4" i="1" a="1"/>
  <c r="CA4" i="1" s="1"/>
  <c r="CC4" i="1" a="1"/>
  <c r="CC4" i="1" s="1"/>
  <c r="BX4" i="1" a="1"/>
  <c r="BX4" i="1" s="1"/>
  <c r="BT4" i="1" a="1"/>
  <c r="BT4" i="1" s="1"/>
  <c r="AU4" i="1" a="1"/>
  <c r="AU4" i="1" s="1"/>
  <c r="AB4" i="1" a="1"/>
  <c r="AB4" i="1" s="1"/>
  <c r="AA4" i="1" a="1"/>
  <c r="AA4" i="1" s="1"/>
  <c r="AX4" i="1" a="1"/>
  <c r="AX4" i="1" s="1"/>
  <c r="AR4" i="1" a="1"/>
  <c r="AR4" i="1" s="1"/>
  <c r="AW4" i="1" a="1"/>
  <c r="AW4" i="1" s="1"/>
  <c r="AT4" i="1" a="1"/>
  <c r="AT4" i="1" s="1"/>
  <c r="AV4" i="1" a="1"/>
  <c r="AV4" i="1" s="1"/>
  <c r="AO4" i="1" a="1"/>
  <c r="AO4" i="1" s="1"/>
  <c r="AQ4" i="1" a="1"/>
  <c r="AQ4" i="1" s="1"/>
  <c r="AE4" i="1" a="1"/>
  <c r="AE4" i="1" s="1"/>
  <c r="AH4" i="1" a="1"/>
  <c r="AH4" i="1" s="1"/>
  <c r="AS4" i="1" a="1"/>
  <c r="AS4" i="1" s="1"/>
  <c r="AP4" i="1" a="1"/>
  <c r="AP4" i="1" s="1"/>
  <c r="AM4" i="1" a="1"/>
  <c r="AM4" i="1" s="1"/>
  <c r="AN4" i="1" a="1"/>
  <c r="AN4" i="1" s="1"/>
  <c r="AJ4" i="1" a="1"/>
  <c r="AJ4" i="1" s="1"/>
  <c r="AF4" i="1" a="1"/>
  <c r="AF4" i="1" s="1"/>
  <c r="X4" i="1" a="1"/>
  <c r="X4" i="1" s="1"/>
  <c r="AL4" i="1" a="1"/>
  <c r="AL4" i="1" s="1"/>
  <c r="Y4" i="1" a="1"/>
  <c r="Y4" i="1" s="1"/>
  <c r="AK4" i="1" a="1"/>
  <c r="AK4" i="1" s="1"/>
  <c r="AC4" i="1" a="1"/>
  <c r="AC4" i="1" s="1"/>
  <c r="AI4" i="1" a="1"/>
  <c r="AI4" i="1" s="1"/>
  <c r="AG4" i="1" a="1"/>
  <c r="AG4" i="1" s="1"/>
  <c r="AD4" i="1" a="1"/>
  <c r="AD4" i="1" s="1"/>
  <c r="Z4" i="1" a="1"/>
  <c r="Z4" i="1" s="1"/>
  <c r="W4" i="1" a="1"/>
  <c r="W4" i="1" s="1"/>
  <c r="BA4" i="1" a="1"/>
  <c r="BA4" i="1" s="1"/>
  <c r="BB4" i="1" a="1"/>
  <c r="BB4" i="1" s="1"/>
  <c r="AZ4" i="1" a="1"/>
  <c r="AZ4" i="1" s="1"/>
  <c r="AY4" i="1" a="1"/>
  <c r="AY4" i="1" s="1"/>
  <c r="CM3" i="1" a="1"/>
  <c r="CM3" i="1" s="1"/>
  <c r="CM4" i="2" s="1"/>
  <c r="CN3" i="1" a="1"/>
  <c r="CN3" i="1" s="1"/>
  <c r="CN4" i="2" s="1"/>
  <c r="CL3" i="1" a="1"/>
  <c r="CL3" i="1" s="1"/>
  <c r="CL4" i="2" s="1"/>
  <c r="CT3" i="1" a="1"/>
  <c r="CT3" i="1" s="1"/>
  <c r="B4" i="1" a="1"/>
  <c r="B4" i="1" s="1"/>
  <c r="H4" i="1" a="1"/>
  <c r="H4" i="1" s="1"/>
  <c r="CU3" i="1" a="1"/>
  <c r="CU3" i="1" s="1"/>
  <c r="CP3" i="1" a="1"/>
  <c r="CP3" i="1" s="1"/>
  <c r="CP4" i="2" s="1"/>
  <c r="CS3" i="1" a="1"/>
  <c r="CS3" i="1" s="1"/>
  <c r="CS4" i="2" s="1"/>
  <c r="J4" i="1" a="1"/>
  <c r="J4" i="1" s="1"/>
  <c r="CO3" i="1" a="1"/>
  <c r="CO3" i="1" s="1"/>
  <c r="CO4" i="2" s="1"/>
  <c r="F4" i="1" a="1"/>
  <c r="F4" i="1" s="1"/>
  <c r="CK3" i="1" a="1"/>
  <c r="CK3" i="1" s="1"/>
  <c r="CK4" i="2" s="1"/>
  <c r="V4" i="1" a="1"/>
  <c r="V4" i="1" s="1"/>
  <c r="U4" i="1" a="1"/>
  <c r="U4" i="1" s="1"/>
  <c r="T4" i="1" a="1"/>
  <c r="T4" i="1" s="1"/>
  <c r="C4" i="1" a="1"/>
  <c r="C4" i="1" s="1"/>
  <c r="Q4" i="1" a="1"/>
  <c r="Q4" i="1" s="1"/>
  <c r="I4" i="1" a="1"/>
  <c r="I4" i="1" s="1"/>
  <c r="S4" i="1" a="1"/>
  <c r="S4" i="1" s="1"/>
  <c r="N4" i="1" a="1"/>
  <c r="N4" i="1" s="1"/>
  <c r="G4" i="1" a="1"/>
  <c r="G4" i="1" s="1"/>
  <c r="CQ3" i="1" a="1"/>
  <c r="CQ3" i="1" s="1"/>
  <c r="CQ4" i="2" s="1"/>
  <c r="E4" i="1" a="1"/>
  <c r="E4" i="1" s="1"/>
  <c r="D4" i="1" a="1"/>
  <c r="D4" i="1" s="1"/>
  <c r="CR3" i="1" a="1"/>
  <c r="CR3" i="1" s="1"/>
  <c r="CR4" i="2" s="1"/>
  <c r="R4" i="1" a="1"/>
  <c r="R4" i="1" s="1"/>
  <c r="P4" i="1" a="1"/>
  <c r="P4" i="1" s="1"/>
  <c r="O4" i="1" a="1"/>
  <c r="O4" i="1" s="1"/>
  <c r="M4" i="1" a="1"/>
  <c r="M4" i="1" s="1"/>
  <c r="L4" i="1" a="1"/>
  <c r="L4" i="1" s="1"/>
  <c r="K4" i="1" a="1"/>
  <c r="K4" i="1" s="1"/>
  <c r="BE10" i="1" a="1"/>
  <c r="BE10" i="1" s="1"/>
  <c r="BD10" i="1" a="1"/>
  <c r="BD10" i="1" s="1"/>
  <c r="AZ10" i="1" a="1"/>
  <c r="AZ10" i="1" s="1"/>
  <c r="BC10" i="1" a="1"/>
  <c r="BC10" i="1" s="1"/>
  <c r="BA10" i="1" a="1"/>
  <c r="BA10" i="1" s="1"/>
  <c r="CD10" i="1" a="1"/>
  <c r="CD10" i="1" s="1"/>
  <c r="CC10" i="1" a="1"/>
  <c r="CC10" i="1" s="1"/>
  <c r="CB10" i="1" a="1"/>
  <c r="CB10" i="1" s="1"/>
  <c r="CA10" i="1" a="1"/>
  <c r="CA10" i="1" s="1"/>
  <c r="BZ10" i="1" a="1"/>
  <c r="BZ10" i="1" s="1"/>
  <c r="BX10" i="1" a="1"/>
  <c r="BX10" i="1" s="1"/>
  <c r="BW10" i="1" a="1"/>
  <c r="BW10" i="1" s="1"/>
  <c r="BF10" i="1" a="1"/>
  <c r="BF10" i="1" s="1"/>
  <c r="BV10" i="1" a="1"/>
  <c r="BV10" i="1" s="1"/>
  <c r="BU10" i="1" a="1"/>
  <c r="BU10" i="1" s="1"/>
  <c r="BS10" i="1" a="1"/>
  <c r="BS10" i="1" s="1"/>
  <c r="BQ10" i="1" a="1"/>
  <c r="BQ10" i="1" s="1"/>
  <c r="AY10" i="1" a="1"/>
  <c r="AY10" i="1" s="1"/>
  <c r="BP10" i="1" a="1"/>
  <c r="BP10" i="1" s="1"/>
  <c r="BL10" i="1" a="1"/>
  <c r="BL10" i="1" s="1"/>
  <c r="BH10" i="1" a="1"/>
  <c r="BH10" i="1" s="1"/>
  <c r="BG10" i="1" a="1"/>
  <c r="BG10" i="1" s="1"/>
  <c r="BB10" i="1" a="1"/>
  <c r="BB10" i="1" s="1"/>
  <c r="BR10" i="1" a="1"/>
  <c r="BR10" i="1" s="1"/>
  <c r="BI10" i="1" a="1"/>
  <c r="BI10" i="1" s="1"/>
  <c r="BO10" i="1" a="1"/>
  <c r="BO10" i="1" s="1"/>
  <c r="BJ10" i="1" a="1"/>
  <c r="BJ10" i="1" s="1"/>
  <c r="BN10" i="1" a="1"/>
  <c r="BN10" i="1" s="1"/>
  <c r="BM10" i="1" a="1"/>
  <c r="BM10" i="1" s="1"/>
  <c r="BT10" i="1" a="1"/>
  <c r="BT10" i="1" s="1"/>
  <c r="BY10" i="1" a="1"/>
  <c r="BY10" i="1" s="1"/>
  <c r="BK10" i="1" a="1"/>
  <c r="BK10" i="1" s="1"/>
  <c r="AI10" i="1" a="1"/>
  <c r="AI10" i="1" s="1"/>
  <c r="AV10" i="1" a="1"/>
  <c r="AV10" i="1" s="1"/>
  <c r="Y10" i="1" a="1"/>
  <c r="Y10" i="1" s="1"/>
  <c r="AU10" i="1" a="1"/>
  <c r="AU10" i="1" s="1"/>
  <c r="AT10" i="1" a="1"/>
  <c r="AT10" i="1" s="1"/>
  <c r="AS10" i="1" a="1"/>
  <c r="AS10" i="1" s="1"/>
  <c r="AR10" i="1" a="1"/>
  <c r="AR10" i="1" s="1"/>
  <c r="AQ10" i="1" a="1"/>
  <c r="AQ10" i="1" s="1"/>
  <c r="AN10" i="1" a="1"/>
  <c r="AN10" i="1" s="1"/>
  <c r="AH10" i="1" a="1"/>
  <c r="AH10" i="1" s="1"/>
  <c r="AG10" i="1" a="1"/>
  <c r="AG10" i="1" s="1"/>
  <c r="AA10" i="1" a="1"/>
  <c r="AA10" i="1" s="1"/>
  <c r="AJ10" i="1" a="1"/>
  <c r="AJ10" i="1" s="1"/>
  <c r="AB10" i="1" a="1"/>
  <c r="AB10" i="1" s="1"/>
  <c r="AO10" i="1" a="1"/>
  <c r="AO10" i="1" s="1"/>
  <c r="AF10" i="1" a="1"/>
  <c r="AF10" i="1" s="1"/>
  <c r="AE10" i="1" a="1"/>
  <c r="AE10" i="1" s="1"/>
  <c r="X10" i="1" a="1"/>
  <c r="X10" i="1" s="1"/>
  <c r="U10" i="1" a="1"/>
  <c r="U10" i="1" s="1"/>
  <c r="AL10" i="1" a="1"/>
  <c r="AL10" i="1" s="1"/>
  <c r="V10" i="1" a="1"/>
  <c r="V10" i="1" s="1"/>
  <c r="AK10" i="1" a="1"/>
  <c r="AK10" i="1" s="1"/>
  <c r="Z10" i="1" a="1"/>
  <c r="Z10" i="1" s="1"/>
  <c r="AP10" i="1" a="1"/>
  <c r="AP10" i="1" s="1"/>
  <c r="AC10" i="1" a="1"/>
  <c r="AC10" i="1" s="1"/>
  <c r="AD10" i="1" a="1"/>
  <c r="AD10" i="1" s="1"/>
  <c r="W10" i="1" a="1"/>
  <c r="W10" i="1" s="1"/>
  <c r="T10" i="1" a="1"/>
  <c r="T10" i="1" s="1"/>
  <c r="AM10" i="1" a="1"/>
  <c r="AM10" i="1" s="1"/>
  <c r="AW10" i="1" a="1"/>
  <c r="AW10" i="1" s="1"/>
  <c r="S10" i="1" a="1"/>
  <c r="S10" i="1" s="1"/>
  <c r="AX10" i="1" a="1"/>
  <c r="AX10" i="1" s="1"/>
  <c r="BN3" i="1" a="1"/>
  <c r="BN3" i="1" s="1"/>
  <c r="BV3" i="1" a="1"/>
  <c r="BV3" i="1" s="1"/>
  <c r="BS3" i="1" a="1"/>
  <c r="BS3" i="1" s="1"/>
  <c r="BY3" i="1" a="1"/>
  <c r="BY3" i="1" s="1"/>
  <c r="BP3" i="1" a="1"/>
  <c r="BP3" i="1" s="1"/>
  <c r="BK3" i="1" a="1"/>
  <c r="BK3" i="1" s="1"/>
  <c r="BX3" i="1" a="1"/>
  <c r="BX3" i="1" s="1"/>
  <c r="BU3" i="1" a="1"/>
  <c r="BU3" i="1" s="1"/>
  <c r="BO3" i="1" a="1"/>
  <c r="BO3" i="1" s="1"/>
  <c r="BT3" i="1" a="1"/>
  <c r="BT3" i="1" s="1"/>
  <c r="CB3" i="1" a="1"/>
  <c r="CB3" i="1" s="1"/>
  <c r="CA3" i="1" a="1"/>
  <c r="CA3" i="1" s="1"/>
  <c r="BM3" i="1" a="1"/>
  <c r="BM3" i="1" s="1"/>
  <c r="BR3" i="1" a="1"/>
  <c r="BR3" i="1" s="1"/>
  <c r="BL3" i="1" a="1"/>
  <c r="BL3" i="1" s="1"/>
  <c r="BQ3" i="1" a="1"/>
  <c r="BQ3" i="1" s="1"/>
  <c r="BW3" i="1" a="1"/>
  <c r="BW3" i="1" s="1"/>
  <c r="CC3" i="1" a="1"/>
  <c r="CC3" i="1" s="1"/>
  <c r="BZ3" i="1" a="1"/>
  <c r="BZ3" i="1" s="1"/>
  <c r="AM3" i="1" a="1"/>
  <c r="AM3" i="1" s="1"/>
  <c r="AN3" i="1" a="1"/>
  <c r="AN3" i="1" s="1"/>
  <c r="AL3" i="1" a="1"/>
  <c r="AL3" i="1" s="1"/>
  <c r="BH3" i="1" a="1"/>
  <c r="BH3" i="1" s="1"/>
  <c r="BG3" i="1" a="1"/>
  <c r="BG3" i="1" s="1"/>
  <c r="BE3" i="1" a="1"/>
  <c r="BE3" i="1" s="1"/>
  <c r="AT3" i="1" a="1"/>
  <c r="AT3" i="1" s="1"/>
  <c r="AY3" i="1" a="1"/>
  <c r="AY3" i="1" s="1"/>
  <c r="AO3" i="1" a="1"/>
  <c r="AO3" i="1" s="1"/>
  <c r="AP3" i="1" a="1"/>
  <c r="AP3" i="1" s="1"/>
  <c r="BC3" i="1" a="1"/>
  <c r="BC3" i="1" s="1"/>
  <c r="BB3" i="1" a="1"/>
  <c r="BB3" i="1" s="1"/>
  <c r="AW3" i="1" a="1"/>
  <c r="AW3" i="1" s="1"/>
  <c r="AV3" i="1" a="1"/>
  <c r="AV3" i="1" s="1"/>
  <c r="AR3" i="1" a="1"/>
  <c r="AR3" i="1" s="1"/>
  <c r="AS3" i="1" a="1"/>
  <c r="AS3" i="1" s="1"/>
  <c r="AJ3" i="1" a="1"/>
  <c r="AJ3" i="1" s="1"/>
  <c r="AQ3" i="1" a="1"/>
  <c r="AQ3" i="1" s="1"/>
  <c r="AU3" i="1" a="1"/>
  <c r="AU3" i="1" s="1"/>
  <c r="AI3" i="1" a="1"/>
  <c r="AI3" i="1" s="1"/>
  <c r="AG3" i="1" a="1"/>
  <c r="AG3" i="1" s="1"/>
  <c r="BJ3" i="1" a="1"/>
  <c r="BJ3" i="1" s="1"/>
  <c r="AE3" i="1" a="1"/>
  <c r="AE3" i="1" s="1"/>
  <c r="BI3" i="1" a="1"/>
  <c r="BI3" i="1" s="1"/>
  <c r="BD3" i="1" a="1"/>
  <c r="BD3" i="1" s="1"/>
  <c r="AZ3" i="1" a="1"/>
  <c r="AZ3" i="1" s="1"/>
  <c r="AK3" i="1" a="1"/>
  <c r="AK3" i="1" s="1"/>
  <c r="AX3" i="1" a="1"/>
  <c r="AX3" i="1" s="1"/>
  <c r="AF3" i="1" a="1"/>
  <c r="AF3" i="1" s="1"/>
  <c r="AH3" i="1" a="1"/>
  <c r="AH3" i="1" s="1"/>
  <c r="BA3" i="1" a="1"/>
  <c r="BA3" i="1" s="1"/>
  <c r="BF3" i="1" a="1"/>
  <c r="BF3" i="1" s="1"/>
  <c r="AA3" i="1" a="1"/>
  <c r="AA3" i="1" s="1"/>
  <c r="Y3" i="1" a="1"/>
  <c r="Y3" i="1" s="1"/>
  <c r="Q3" i="1" a="1"/>
  <c r="Q3" i="1" s="1"/>
  <c r="AB3" i="1" a="1"/>
  <c r="AB3" i="1" s="1"/>
  <c r="T3" i="1" a="1"/>
  <c r="T3" i="1" s="1"/>
  <c r="U3" i="1" a="1"/>
  <c r="U3" i="1" s="1"/>
  <c r="B3" i="1" a="1"/>
  <c r="B3" i="1" s="1"/>
  <c r="G3" i="1" a="1"/>
  <c r="G3" i="1" s="1"/>
  <c r="X3" i="1" a="1"/>
  <c r="X3" i="1" s="1"/>
  <c r="W3" i="1" a="1"/>
  <c r="W3" i="1" s="1"/>
  <c r="V3" i="1" a="1"/>
  <c r="V3" i="1" s="1"/>
  <c r="M3" i="1" a="1"/>
  <c r="M3" i="1" s="1"/>
  <c r="R3" i="1" a="1"/>
  <c r="R3" i="1" s="1"/>
  <c r="D3" i="1" a="1"/>
  <c r="D3" i="1" s="1"/>
  <c r="CT2" i="1" a="1"/>
  <c r="CT2" i="1" s="1"/>
  <c r="CU2" i="1" a="1"/>
  <c r="CU2" i="1" s="1"/>
  <c r="K3" i="1" a="1"/>
  <c r="K3" i="1" s="1"/>
  <c r="CS2" i="1" a="1"/>
  <c r="CS2" i="1" s="1"/>
  <c r="CS3" i="2" s="1"/>
  <c r="J3" i="1" a="1"/>
  <c r="J3" i="1" s="1"/>
  <c r="E3" i="1" a="1"/>
  <c r="E3" i="1" s="1"/>
  <c r="C3" i="1" a="1"/>
  <c r="C3" i="1" s="1"/>
  <c r="P3" i="1" a="1"/>
  <c r="P3" i="1" s="1"/>
  <c r="L3" i="1" a="1"/>
  <c r="L3" i="1" s="1"/>
  <c r="AD3" i="1" a="1"/>
  <c r="AD3" i="1" s="1"/>
  <c r="AC3" i="1" a="1"/>
  <c r="AC3" i="1" s="1"/>
  <c r="Z3" i="1" a="1"/>
  <c r="Z3" i="1" s="1"/>
  <c r="S3" i="1" a="1"/>
  <c r="S3" i="1" s="1"/>
  <c r="O3" i="1" a="1"/>
  <c r="O3" i="1" s="1"/>
  <c r="H3" i="1" a="1"/>
  <c r="H3" i="1" s="1"/>
  <c r="F3" i="1" a="1"/>
  <c r="F3" i="1" s="1"/>
  <c r="I3" i="1" a="1"/>
  <c r="I3" i="1" s="1"/>
  <c r="N3" i="1" a="1"/>
  <c r="N3" i="1" s="1"/>
  <c r="CC2" i="1" a="1"/>
  <c r="CC2" i="1" s="1"/>
  <c r="BR2" i="1" a="1"/>
  <c r="BR2" i="1" s="1"/>
  <c r="CN2" i="1" a="1"/>
  <c r="CN2" i="1" s="1"/>
  <c r="CN3" i="2" s="1"/>
  <c r="CR2" i="1" a="1"/>
  <c r="CR2" i="1" s="1"/>
  <c r="CR3" i="2" s="1"/>
  <c r="CQ2" i="1" a="1"/>
  <c r="CQ2" i="1" s="1"/>
  <c r="CQ3" i="2" s="1"/>
  <c r="CP2" i="1" a="1"/>
  <c r="CP2" i="1" s="1"/>
  <c r="CP3" i="2" s="1"/>
  <c r="CO2" i="1" a="1"/>
  <c r="CO2" i="1" s="1"/>
  <c r="CO3" i="2" s="1"/>
  <c r="CL2" i="1" a="1"/>
  <c r="CL2" i="1" s="1"/>
  <c r="CL3" i="2" s="1"/>
  <c r="BS2" i="1" a="1"/>
  <c r="BS2" i="1" s="1"/>
  <c r="CB2" i="1" a="1"/>
  <c r="CB2" i="1" s="1"/>
  <c r="CK2" i="1" a="1"/>
  <c r="CK2" i="1" s="1"/>
  <c r="CK3" i="2" s="1"/>
  <c r="CA2" i="1" a="1"/>
  <c r="CA2" i="1" s="1"/>
  <c r="BO2" i="1" a="1"/>
  <c r="BO2" i="1" s="1"/>
  <c r="CI2" i="1" a="1"/>
  <c r="CI2" i="1" s="1"/>
  <c r="BY2" i="1" a="1"/>
  <c r="BY2" i="1" s="1"/>
  <c r="CG2" i="1" a="1"/>
  <c r="CG2" i="1" s="1"/>
  <c r="CF2" i="1" a="1"/>
  <c r="CF2" i="1" s="1"/>
  <c r="BV2" i="1" a="1"/>
  <c r="BV2" i="1" s="1"/>
  <c r="BX2" i="1" a="1"/>
  <c r="BX2" i="1" s="1"/>
  <c r="CD2" i="1" a="1"/>
  <c r="CD2" i="1" s="1"/>
  <c r="BT2" i="1" a="1"/>
  <c r="BT2" i="1" s="1"/>
  <c r="BQ2" i="1" a="1"/>
  <c r="BQ2" i="1" s="1"/>
  <c r="BM2" i="1" a="1"/>
  <c r="BM2" i="1" s="1"/>
  <c r="CE2" i="1" a="1"/>
  <c r="CE2" i="1" s="1"/>
  <c r="BU2" i="1" a="1"/>
  <c r="BU2" i="1" s="1"/>
  <c r="BN2" i="1" a="1"/>
  <c r="BN2" i="1" s="1"/>
  <c r="CM2" i="1" a="1"/>
  <c r="CM2" i="1" s="1"/>
  <c r="CM3" i="2" s="1"/>
  <c r="CH2" i="1" a="1"/>
  <c r="CH2" i="1" s="1"/>
  <c r="BZ2" i="1" a="1"/>
  <c r="BZ2" i="1" s="1"/>
  <c r="CJ2" i="1" a="1"/>
  <c r="CJ2" i="1" s="1"/>
  <c r="CJ3" i="2" s="1"/>
  <c r="BW2" i="1" a="1"/>
  <c r="BW2" i="1" s="1"/>
  <c r="BP2" i="1" a="1"/>
  <c r="BP2" i="1" s="1"/>
  <c r="BC2" i="1" a="1"/>
  <c r="BC2" i="1" s="1"/>
  <c r="AW2" i="1" a="1"/>
  <c r="AW2" i="1" s="1"/>
  <c r="AM2" i="1" a="1"/>
  <c r="AM2" i="1" s="1"/>
  <c r="AG2" i="1" a="1"/>
  <c r="AG2" i="1" s="1"/>
  <c r="BH2" i="1" a="1"/>
  <c r="BH2" i="1" s="1"/>
  <c r="AZ2" i="1" a="1"/>
  <c r="AZ2" i="1" s="1"/>
  <c r="AY2" i="1" a="1"/>
  <c r="AY2" i="1" s="1"/>
  <c r="AX2" i="1" a="1"/>
  <c r="AX2" i="1" s="1"/>
  <c r="AS2" i="1" a="1"/>
  <c r="AS2" i="1" s="1"/>
  <c r="AJ2" i="1" a="1"/>
  <c r="AJ2" i="1" s="1"/>
  <c r="AI2" i="1" a="1"/>
  <c r="AI2" i="1" s="1"/>
  <c r="AU2" i="1" a="1"/>
  <c r="AU2" i="1" s="1"/>
  <c r="BE2" i="1" a="1"/>
  <c r="BE2" i="1" s="1"/>
  <c r="BB2" i="1" a="1"/>
  <c r="BB2" i="1" s="1"/>
  <c r="AV2" i="1" a="1"/>
  <c r="AV2" i="1" s="1"/>
  <c r="AT2" i="1" a="1"/>
  <c r="AT2" i="1" s="1"/>
  <c r="AL2" i="1" a="1"/>
  <c r="AL2" i="1" s="1"/>
  <c r="AR2" i="1" a="1"/>
  <c r="AR2" i="1" s="1"/>
  <c r="AO2" i="1" a="1"/>
  <c r="AO2" i="1" s="1"/>
  <c r="AH2" i="1" a="1"/>
  <c r="AH2" i="1" s="1"/>
  <c r="BI2" i="1" a="1"/>
  <c r="BI2" i="1" s="1"/>
  <c r="BJ2" i="1" a="1"/>
  <c r="BJ2" i="1" s="1"/>
  <c r="BF2" i="1" a="1"/>
  <c r="BF2" i="1" s="1"/>
  <c r="AP2" i="1" a="1"/>
  <c r="AP2" i="1" s="1"/>
  <c r="BD2" i="1" a="1"/>
  <c r="BD2" i="1" s="1"/>
  <c r="AN2" i="1" a="1"/>
  <c r="AN2" i="1" s="1"/>
  <c r="BG2" i="1" a="1"/>
  <c r="BG2" i="1" s="1"/>
  <c r="AQ2" i="1" a="1"/>
  <c r="AQ2" i="1" s="1"/>
  <c r="BA2" i="1" a="1"/>
  <c r="BA2" i="1" s="1"/>
  <c r="AK2" i="1" a="1"/>
  <c r="AK2" i="1" s="1"/>
  <c r="BL2" i="1" a="1"/>
  <c r="BL2" i="1" s="1"/>
  <c r="BK2" i="1" a="1"/>
  <c r="BK2" i="1" s="1"/>
  <c r="R2" i="1" a="1"/>
  <c r="R2" i="1" s="1"/>
  <c r="O2" i="1" a="1"/>
  <c r="O2" i="1" s="1"/>
  <c r="I2" i="1" a="1"/>
  <c r="I2" i="1" s="1"/>
  <c r="U2" i="1" a="1"/>
  <c r="U2" i="1" s="1"/>
  <c r="L2" i="1" a="1"/>
  <c r="L2" i="1" s="1"/>
  <c r="B2" i="1" a="1"/>
  <c r="B2" i="1" s="1"/>
  <c r="F2" i="1" a="1"/>
  <c r="F2" i="1" s="1"/>
  <c r="S2" i="1" a="1"/>
  <c r="S2" i="1" s="1"/>
  <c r="H2" i="1" a="1"/>
  <c r="H2" i="1" s="1"/>
  <c r="N2" i="1" a="1"/>
  <c r="N2" i="1" s="1"/>
  <c r="E2" i="1" a="1"/>
  <c r="E2" i="1" s="1"/>
  <c r="Z2" i="1" a="1"/>
  <c r="Z2" i="1" s="1"/>
  <c r="G2" i="1" a="1"/>
  <c r="G2" i="1" s="1"/>
  <c r="AF2" i="1" a="1"/>
  <c r="AF2" i="1" s="1"/>
  <c r="D2" i="1" a="1"/>
  <c r="D2" i="1" s="1"/>
  <c r="W2" i="1" a="1"/>
  <c r="W2" i="1" s="1"/>
  <c r="J2" i="1" a="1"/>
  <c r="J2" i="1" s="1"/>
  <c r="AC2" i="1" a="1"/>
  <c r="AC2" i="1" s="1"/>
  <c r="AA2" i="1" a="1"/>
  <c r="AA2" i="1" s="1"/>
  <c r="M2" i="1" a="1"/>
  <c r="M2" i="1" s="1"/>
  <c r="P2" i="1" a="1"/>
  <c r="P2" i="1" s="1"/>
  <c r="Y2" i="1" a="1"/>
  <c r="Y2" i="1" s="1"/>
  <c r="X2" i="1" a="1"/>
  <c r="X2" i="1" s="1"/>
  <c r="Q2" i="1" a="1"/>
  <c r="Q2" i="1" s="1"/>
  <c r="C2" i="1" a="1"/>
  <c r="C2" i="1" s="1"/>
  <c r="AE2" i="1" a="1"/>
  <c r="AE2" i="1" s="1"/>
  <c r="AD2" i="1" a="1"/>
  <c r="AD2" i="1" s="1"/>
  <c r="K2" i="1" a="1"/>
  <c r="K2" i="1" s="1"/>
  <c r="AB2" i="1" a="1"/>
  <c r="AB2" i="1" s="1"/>
  <c r="V2" i="1" a="1"/>
  <c r="V2" i="1" s="1"/>
  <c r="T2" i="1" a="1"/>
  <c r="T2" i="1" s="1"/>
  <c r="CD3" i="1" a="1"/>
  <c r="CD3" i="1" s="1"/>
  <c r="CG3" i="1" a="1"/>
  <c r="CG3" i="1" s="1"/>
  <c r="CF3" i="1" a="1"/>
  <c r="CF3" i="1" s="1"/>
  <c r="CE3" i="1" a="1"/>
  <c r="CE3" i="1" s="1"/>
  <c r="CH3" i="1" a="1"/>
  <c r="CH3" i="1" s="1"/>
  <c r="CI3" i="1" a="1"/>
  <c r="CI3" i="1" s="1"/>
  <c r="CJ3" i="1" a="1"/>
  <c r="CJ3" i="1" s="1"/>
  <c r="CJ4" i="2" s="1"/>
  <c r="CI3" i="2" l="1"/>
  <c r="CI4" i="2"/>
  <c r="CI5" i="2"/>
  <c r="CI8" i="2"/>
  <c r="CI9" i="2"/>
  <c r="CI10" i="2"/>
  <c r="CI11" i="2"/>
  <c r="CI12" i="2"/>
  <c r="CI13" i="2"/>
  <c r="CI14" i="2"/>
  <c r="CI15" i="2"/>
  <c r="CI16" i="2"/>
  <c r="CI17" i="2"/>
  <c r="CI18" i="2"/>
  <c r="CI19" i="2"/>
  <c r="CI20" i="2"/>
  <c r="CI21" i="2"/>
  <c r="CI22" i="2"/>
  <c r="CI23" i="2"/>
  <c r="CI24" i="2"/>
  <c r="CI25" i="2"/>
  <c r="CI27" i="2"/>
  <c r="CI28" i="2"/>
  <c r="CI29" i="2"/>
  <c r="CI32" i="2"/>
  <c r="D3" i="2"/>
  <c r="L3" i="2"/>
  <c r="Q3" i="2"/>
  <c r="T3" i="2"/>
  <c r="AA3" i="2"/>
  <c r="AI3" i="2"/>
  <c r="AQ3" i="2"/>
  <c r="AY3" i="2"/>
  <c r="BP3" i="2"/>
  <c r="CG3" i="2"/>
  <c r="C4" i="2"/>
  <c r="J4" i="2"/>
  <c r="K4" i="2"/>
  <c r="S4" i="2"/>
  <c r="U4" i="2"/>
  <c r="AC4" i="2"/>
  <c r="AH4" i="2"/>
  <c r="AI4" i="2"/>
  <c r="AP4" i="2"/>
  <c r="AX4" i="2"/>
  <c r="BA4" i="2"/>
  <c r="BN4" i="2"/>
  <c r="BV4" i="2"/>
  <c r="CD4" i="2"/>
  <c r="G5" i="2"/>
  <c r="I5" i="2"/>
  <c r="J5" i="2"/>
  <c r="O5" i="2"/>
  <c r="Q5" i="2"/>
  <c r="U5" i="2"/>
  <c r="AC5" i="2"/>
  <c r="AJ5" i="2"/>
  <c r="AZ5" i="2"/>
  <c r="BH5" i="2"/>
  <c r="BP5" i="2"/>
  <c r="D6" i="2"/>
  <c r="I6" i="2"/>
  <c r="L6" i="2"/>
  <c r="AA6" i="2"/>
  <c r="AV6" i="2"/>
  <c r="BD6" i="2"/>
  <c r="BJ6" i="2"/>
  <c r="BL6" i="2"/>
  <c r="BR6" i="2"/>
  <c r="BT6" i="2"/>
  <c r="BZ6" i="2"/>
  <c r="CH6" i="2"/>
  <c r="F7" i="2"/>
  <c r="N7" i="2"/>
  <c r="V7" i="2"/>
  <c r="X7" i="2"/>
  <c r="AC7" i="2"/>
  <c r="AD7" i="2"/>
  <c r="AF7" i="2"/>
  <c r="AL7" i="2"/>
  <c r="AT7" i="2"/>
  <c r="BA7" i="2"/>
  <c r="AE8" i="2"/>
  <c r="AM8" i="2"/>
  <c r="AS8" i="2"/>
  <c r="AU8" i="2"/>
  <c r="BI8" i="2"/>
  <c r="BQ8" i="2"/>
  <c r="H9" i="2"/>
  <c r="I9" i="2"/>
  <c r="O9" i="2"/>
  <c r="P9" i="2"/>
  <c r="W9" i="2"/>
  <c r="AE9" i="2"/>
  <c r="AM9" i="2"/>
  <c r="AT9" i="2"/>
  <c r="BB9" i="2"/>
  <c r="BL9" i="2"/>
  <c r="BR9" i="2"/>
  <c r="BZ9" i="2"/>
  <c r="CH9" i="2"/>
  <c r="F10" i="2"/>
  <c r="H10" i="2"/>
  <c r="N10" i="2"/>
  <c r="S10" i="2"/>
  <c r="V10" i="2"/>
  <c r="AK10" i="2"/>
  <c r="AS10" i="2"/>
  <c r="BV10" i="2"/>
  <c r="Z11" i="2"/>
  <c r="AH11" i="2"/>
  <c r="AP11" i="2"/>
  <c r="AV11" i="2"/>
  <c r="BD11" i="2"/>
  <c r="AC12" i="2"/>
  <c r="AJ12" i="2"/>
  <c r="AK12" i="2"/>
  <c r="BG12" i="2"/>
  <c r="BI12" i="2"/>
  <c r="BP12" i="2"/>
  <c r="J13" i="2"/>
  <c r="N13" i="2"/>
  <c r="V13" i="2"/>
  <c r="AD13" i="2"/>
  <c r="AZ13" i="2"/>
  <c r="BY13" i="2"/>
  <c r="V14" i="2"/>
  <c r="W14" i="2"/>
  <c r="AS14" i="2"/>
  <c r="BB14" i="2"/>
  <c r="BI14" i="2"/>
  <c r="BO14" i="2"/>
  <c r="BQ14" i="2"/>
  <c r="K15" i="2"/>
  <c r="R15" i="2"/>
  <c r="S15" i="2"/>
  <c r="Y15" i="2"/>
  <c r="AN15" i="2"/>
  <c r="BM15" i="2"/>
  <c r="AK16" i="2"/>
  <c r="BS16" i="2"/>
  <c r="BY16" i="2"/>
  <c r="BZ16" i="2"/>
  <c r="CA16" i="2"/>
  <c r="E17" i="2"/>
  <c r="K17" i="2"/>
  <c r="S17" i="2"/>
  <c r="V17" i="2"/>
  <c r="AB17" i="2"/>
  <c r="AJ17" i="2"/>
  <c r="AX17" i="2"/>
  <c r="AY17" i="2"/>
  <c r="AZ17" i="2"/>
  <c r="BF17" i="2"/>
  <c r="BG17" i="2"/>
  <c r="BV17" i="2"/>
  <c r="CC17" i="2"/>
  <c r="CD17" i="2"/>
  <c r="CE17" i="2"/>
  <c r="E18" i="2"/>
  <c r="P18" i="2"/>
  <c r="S18" i="2"/>
  <c r="Y18" i="2"/>
  <c r="AM18" i="2"/>
  <c r="AN18" i="2"/>
  <c r="AP18" i="2"/>
  <c r="AU18" i="2"/>
  <c r="AV18" i="2"/>
  <c r="BC18" i="2"/>
  <c r="BD18" i="2"/>
  <c r="BM18" i="2"/>
  <c r="BS18" i="2"/>
  <c r="CB18" i="2"/>
  <c r="R19" i="2"/>
  <c r="AG19" i="2"/>
  <c r="AV19" i="2"/>
  <c r="BI19" i="2"/>
  <c r="J20" i="2"/>
  <c r="L20" i="2"/>
  <c r="Q20" i="2"/>
  <c r="R20" i="2"/>
  <c r="Y20" i="2"/>
  <c r="AB20" i="2"/>
  <c r="AH20" i="2"/>
  <c r="AN20" i="2"/>
  <c r="AU20" i="2"/>
  <c r="AY20" i="2"/>
  <c r="BY20" i="2"/>
  <c r="CF20" i="2"/>
  <c r="J21" i="2"/>
  <c r="Q21" i="2"/>
  <c r="AB21" i="2"/>
  <c r="AO21" i="2"/>
  <c r="AU21" i="2"/>
  <c r="BD21" i="2"/>
  <c r="BF21" i="2"/>
  <c r="BL21" i="2"/>
  <c r="BS21" i="2"/>
  <c r="BT21" i="2"/>
  <c r="BU21" i="2"/>
  <c r="CC21" i="2"/>
  <c r="CH21" i="2"/>
  <c r="E22" i="2"/>
  <c r="F22" i="2"/>
  <c r="L22" i="2"/>
  <c r="N22" i="2"/>
  <c r="O22" i="2"/>
  <c r="V22" i="2"/>
  <c r="AD22" i="2"/>
  <c r="BK22" i="2"/>
  <c r="BN22" i="2"/>
  <c r="CG22" i="2"/>
  <c r="C23" i="2"/>
  <c r="H23" i="2"/>
  <c r="P23" i="2"/>
  <c r="Q23" i="2"/>
  <c r="AD23" i="2"/>
  <c r="AO23" i="2"/>
  <c r="AW23" i="2"/>
  <c r="BE23" i="2"/>
  <c r="BL23" i="2"/>
  <c r="BN23" i="2"/>
  <c r="BS23" i="2"/>
  <c r="BT23" i="2"/>
  <c r="BU23" i="2"/>
  <c r="CB23" i="2"/>
  <c r="N24" i="2"/>
  <c r="AM24" i="2"/>
  <c r="AO24" i="2"/>
  <c r="AS24" i="2"/>
  <c r="BF24" i="2"/>
  <c r="BT24" i="2"/>
  <c r="BY24" i="2"/>
  <c r="CC24" i="2"/>
  <c r="T25" i="2"/>
  <c r="AX25" i="2"/>
  <c r="BK25" i="2"/>
  <c r="BN25" i="2"/>
  <c r="BU25" i="2"/>
  <c r="G26" i="2"/>
  <c r="Y26" i="2"/>
  <c r="AH26" i="2"/>
  <c r="AP26" i="2"/>
  <c r="BT26" i="2"/>
  <c r="K27" i="2"/>
  <c r="AQ27" i="2"/>
  <c r="BN27" i="2"/>
  <c r="F28" i="2"/>
  <c r="G28" i="2"/>
  <c r="H28" i="2"/>
  <c r="P28" i="2"/>
  <c r="AM28" i="2"/>
  <c r="BC28" i="2"/>
  <c r="BI28" i="2"/>
  <c r="BK28" i="2"/>
  <c r="BS28" i="2"/>
  <c r="BY28" i="2"/>
  <c r="CF28" i="2"/>
  <c r="E29" i="2"/>
  <c r="G29" i="2"/>
  <c r="L29" i="2"/>
  <c r="M29" i="2"/>
  <c r="AE29" i="2"/>
  <c r="AK29" i="2"/>
  <c r="AM29" i="2"/>
  <c r="AR29" i="2"/>
  <c r="AZ29" i="2"/>
  <c r="E30" i="2"/>
  <c r="AB30" i="2"/>
  <c r="AG30" i="2"/>
  <c r="AN30" i="2"/>
  <c r="AQ30" i="2"/>
  <c r="BA30" i="2"/>
  <c r="BD30" i="2"/>
  <c r="BI30" i="2"/>
  <c r="CG30" i="2"/>
  <c r="X31" i="2"/>
  <c r="AB31" i="2"/>
  <c r="AI31" i="2"/>
  <c r="AM31" i="2"/>
  <c r="BK31" i="2"/>
  <c r="BM31" i="2"/>
  <c r="BV31" i="2"/>
  <c r="C32" i="2"/>
  <c r="X32" i="2"/>
  <c r="AG32" i="2"/>
  <c r="AL32" i="2"/>
  <c r="AN32" i="2"/>
  <c r="BB32" i="2"/>
  <c r="BK32" i="2"/>
  <c r="BU32" i="2"/>
  <c r="BX32" i="2"/>
  <c r="D33" i="2"/>
  <c r="L33" i="2"/>
  <c r="AB33" i="2"/>
  <c r="AH33" i="2"/>
  <c r="AP33" i="2"/>
  <c r="BG33" i="2"/>
  <c r="BI33" i="2"/>
  <c r="BN33" i="2"/>
  <c r="BO33" i="2"/>
  <c r="BQ33" i="2"/>
  <c r="BX33" i="2"/>
  <c r="CH33" i="2"/>
  <c r="C34" i="2"/>
  <c r="AI34" i="2"/>
  <c r="AK34" i="2"/>
  <c r="AL34" i="2"/>
  <c r="AR34" i="2"/>
  <c r="AS34" i="2"/>
  <c r="AY34" i="2"/>
  <c r="AZ34" i="2"/>
  <c r="BA34" i="2"/>
  <c r="BG34" i="2"/>
  <c r="BH34" i="2"/>
  <c r="BO34" i="2"/>
  <c r="BX34" i="2"/>
  <c r="CE34" i="2"/>
  <c r="R35" i="2"/>
  <c r="AI35" i="2"/>
  <c r="AZ35" i="2"/>
  <c r="BW35" i="2"/>
  <c r="CE35" i="2"/>
  <c r="CG35" i="2"/>
  <c r="V36" i="2"/>
  <c r="AC36" i="2"/>
  <c r="AJ36" i="2"/>
  <c r="AR36" i="2"/>
  <c r="BA36" i="2"/>
  <c r="BI36" i="2"/>
  <c r="BP36" i="2"/>
  <c r="S37" i="2"/>
  <c r="Z37" i="2"/>
  <c r="AA37" i="2"/>
  <c r="AH37" i="2"/>
  <c r="BG37" i="2"/>
  <c r="BI37" i="2"/>
  <c r="BJ37" i="2"/>
  <c r="BR37" i="2"/>
  <c r="BX37" i="2"/>
  <c r="CE37" i="2"/>
  <c r="C38" i="2"/>
  <c r="AA38" i="2"/>
  <c r="AC38" i="2"/>
  <c r="BI38" i="2"/>
  <c r="BJ38" i="2"/>
  <c r="BP38" i="2"/>
  <c r="BQ38" i="2"/>
  <c r="BX38" i="2"/>
  <c r="BY38" i="2"/>
  <c r="H39" i="2"/>
  <c r="Q39" i="2"/>
  <c r="V39" i="2"/>
  <c r="AD39" i="2"/>
  <c r="AK39" i="2"/>
  <c r="AL39" i="2"/>
  <c r="BB39" i="2"/>
  <c r="BI39" i="2"/>
  <c r="BL39" i="2"/>
  <c r="BS39" i="2"/>
  <c r="BY39" i="2"/>
  <c r="AF40" i="2"/>
  <c r="AM40" i="2"/>
  <c r="AT40" i="2"/>
  <c r="AU40" i="2"/>
  <c r="BB40" i="2"/>
  <c r="BC40" i="2"/>
  <c r="BI40" i="2"/>
  <c r="BR40" i="2"/>
  <c r="CG40" i="2"/>
  <c r="F41" i="2"/>
  <c r="G41" i="2"/>
  <c r="M41" i="2"/>
  <c r="U41" i="2"/>
  <c r="V41" i="2"/>
  <c r="AB41" i="2"/>
  <c r="AC41" i="2"/>
  <c r="AJ41" i="2"/>
  <c r="AX41" i="2"/>
  <c r="AZ41" i="2"/>
  <c r="BH41" i="2"/>
  <c r="BL41" i="2"/>
  <c r="CB41" i="2"/>
  <c r="AM42" i="2"/>
  <c r="AT42" i="2"/>
  <c r="AU42" i="2"/>
  <c r="BB42" i="2"/>
  <c r="G43" i="2"/>
  <c r="H43" i="2"/>
  <c r="O43" i="2"/>
  <c r="X43" i="2"/>
  <c r="BI43" i="2"/>
  <c r="BP43" i="2"/>
  <c r="CE43" i="2"/>
  <c r="J44" i="2"/>
  <c r="Z44" i="2"/>
  <c r="AY44" i="2"/>
  <c r="BM44" i="2"/>
  <c r="BW44" i="2"/>
  <c r="D45" i="2"/>
  <c r="I45" i="2"/>
  <c r="J45" i="2"/>
  <c r="K45" i="2"/>
  <c r="Q45" i="2"/>
  <c r="X45" i="2"/>
  <c r="Z45" i="2"/>
  <c r="AF45" i="2"/>
  <c r="AN45" i="2"/>
  <c r="BD45" i="2"/>
  <c r="BK45" i="2"/>
  <c r="H46" i="2"/>
  <c r="S46" i="2"/>
  <c r="W46" i="2"/>
  <c r="AA46" i="2"/>
  <c r="AE46" i="2"/>
  <c r="AG46" i="2"/>
  <c r="BY46" i="2"/>
  <c r="CE46" i="2"/>
  <c r="Q47" i="2"/>
  <c r="T47" i="2"/>
  <c r="AO47" i="2"/>
  <c r="AW47" i="2"/>
  <c r="AZ47" i="2"/>
  <c r="BE47" i="2"/>
  <c r="BI47" i="2"/>
  <c r="BN47" i="2"/>
  <c r="CC47" i="2"/>
  <c r="CD47" i="2"/>
  <c r="H48" i="2"/>
  <c r="J48" i="2"/>
  <c r="P48" i="2"/>
  <c r="X48" i="2"/>
  <c r="AF48" i="2"/>
  <c r="AG48" i="2"/>
  <c r="AN48" i="2"/>
  <c r="AV48" i="2"/>
  <c r="BG48" i="2"/>
  <c r="CD48" i="2"/>
  <c r="C49" i="2"/>
  <c r="J49" i="2"/>
  <c r="Q49" i="2"/>
  <c r="R49" i="2"/>
  <c r="AF49" i="2"/>
  <c r="AG49" i="2"/>
  <c r="AO49" i="2"/>
  <c r="AU49" i="2"/>
  <c r="AV49" i="2"/>
  <c r="AW49" i="2"/>
  <c r="BC49" i="2"/>
  <c r="BD49" i="2"/>
  <c r="BK49" i="2"/>
  <c r="CB49" i="2"/>
  <c r="BY50" i="2"/>
  <c r="C51" i="2"/>
  <c r="I51" i="2"/>
  <c r="J51" i="2"/>
  <c r="Q51" i="2"/>
  <c r="R51" i="2"/>
  <c r="S51" i="2"/>
  <c r="Y51" i="2"/>
  <c r="Z51" i="2"/>
  <c r="AG51" i="2"/>
  <c r="AH51" i="2"/>
  <c r="AN51" i="2"/>
  <c r="AO51" i="2"/>
  <c r="AU51" i="2"/>
  <c r="AV51" i="2"/>
  <c r="AW51" i="2"/>
  <c r="BC51" i="2"/>
  <c r="BE51" i="2"/>
  <c r="BM51" i="2"/>
  <c r="H52" i="2"/>
  <c r="O52" i="2"/>
  <c r="P52" i="2"/>
  <c r="Q52" i="2"/>
  <c r="W52" i="2"/>
  <c r="AV52" i="2"/>
  <c r="BD52" i="2"/>
  <c r="BT52" i="2"/>
  <c r="J53" i="2"/>
  <c r="R53" i="2"/>
  <c r="Z53" i="2"/>
  <c r="AH53" i="2"/>
  <c r="AK53" i="2"/>
  <c r="AX53" i="2"/>
  <c r="BV53" i="2"/>
  <c r="CE53" i="2"/>
  <c r="J54" i="2"/>
  <c r="K54" i="2"/>
  <c r="R54" i="2"/>
  <c r="BE54" i="2"/>
  <c r="BH54" i="2"/>
  <c r="CC54" i="2"/>
  <c r="I55" i="2"/>
  <c r="J55" i="2"/>
  <c r="AA55" i="2"/>
  <c r="AH55" i="2"/>
  <c r="AP55" i="2"/>
  <c r="AQ55" i="2"/>
  <c r="AX55" i="2"/>
  <c r="BD55" i="2"/>
  <c r="BE55" i="2"/>
  <c r="BF55" i="2"/>
  <c r="BM55" i="2"/>
  <c r="BN55" i="2"/>
  <c r="BS55" i="2"/>
  <c r="BT55" i="2"/>
  <c r="BU55" i="2"/>
  <c r="CA55" i="2"/>
  <c r="CB55" i="2"/>
  <c r="CC55" i="2"/>
  <c r="E56" i="2"/>
  <c r="H56" i="2"/>
  <c r="AV56" i="2"/>
  <c r="BV56" i="2"/>
  <c r="BY56" i="2"/>
  <c r="AB57" i="2"/>
  <c r="AO57" i="2"/>
  <c r="AQ57" i="2"/>
  <c r="AW57" i="2"/>
  <c r="AY57" i="2"/>
  <c r="BC57" i="2"/>
  <c r="BE57" i="2"/>
  <c r="BT57" i="2"/>
  <c r="CB57" i="2"/>
  <c r="J58" i="2"/>
  <c r="R58" i="2"/>
  <c r="AH58" i="2"/>
  <c r="AP58" i="2"/>
  <c r="AY58" i="2"/>
  <c r="BF58" i="2"/>
  <c r="BU58" i="2"/>
  <c r="CC58" i="2"/>
  <c r="J59" i="2"/>
  <c r="R59" i="2"/>
  <c r="Z59" i="2"/>
  <c r="AH59" i="2"/>
  <c r="AO59" i="2"/>
  <c r="AX59" i="2"/>
  <c r="AY59" i="2"/>
  <c r="BE59" i="2"/>
  <c r="BL59" i="2"/>
  <c r="BM59" i="2"/>
  <c r="BW59" i="2"/>
  <c r="CB59" i="2"/>
  <c r="O60" i="2"/>
  <c r="P60" i="2"/>
  <c r="R60" i="2"/>
  <c r="Y60" i="2"/>
  <c r="AH60" i="2"/>
  <c r="AO60" i="2"/>
  <c r="AV60" i="2"/>
  <c r="BL60" i="2"/>
  <c r="BU60" i="2"/>
  <c r="CA60" i="2"/>
  <c r="CH60" i="2"/>
  <c r="W61" i="2"/>
  <c r="AS61" i="2"/>
  <c r="AT61" i="2"/>
  <c r="BB61" i="2"/>
  <c r="R62" i="2"/>
  <c r="Y62" i="2"/>
  <c r="AG62" i="2"/>
  <c r="BN62" i="2"/>
  <c r="CB62" i="2"/>
  <c r="CD62" i="2"/>
  <c r="I63" i="2"/>
  <c r="J63" i="2"/>
  <c r="P63" i="2"/>
  <c r="AN63" i="2"/>
  <c r="AX63" i="2"/>
  <c r="CD63" i="2"/>
  <c r="O64" i="2"/>
  <c r="Y64" i="2"/>
  <c r="AF64" i="2"/>
  <c r="AN64" i="2"/>
  <c r="AU64" i="2"/>
  <c r="AY64" i="2"/>
  <c r="BB64" i="2"/>
  <c r="BO64" i="2"/>
  <c r="BU64" i="2"/>
  <c r="CD64" i="2"/>
  <c r="G65" i="2"/>
  <c r="O65" i="2"/>
  <c r="Y65" i="2"/>
  <c r="AE65" i="2"/>
  <c r="AX65" i="2"/>
  <c r="BE65" i="2"/>
  <c r="BP65" i="2"/>
  <c r="BV65" i="2"/>
  <c r="J66" i="2"/>
  <c r="P66" i="2"/>
  <c r="AF66" i="2"/>
  <c r="AG66" i="2"/>
  <c r="AN66" i="2"/>
  <c r="AU66" i="2"/>
  <c r="BB66" i="2"/>
  <c r="BL66" i="2"/>
  <c r="CB66" i="2"/>
  <c r="CH66" i="2"/>
  <c r="E67" i="2"/>
  <c r="F67" i="2"/>
  <c r="M67" i="2"/>
  <c r="V67" i="2"/>
  <c r="AC67" i="2"/>
  <c r="AK67" i="2"/>
  <c r="BN67" i="2"/>
  <c r="J68" i="2"/>
  <c r="BH68" i="2"/>
  <c r="BP68" i="2"/>
  <c r="Q69" i="2"/>
  <c r="Y69" i="2"/>
  <c r="AF69" i="2"/>
  <c r="AG69" i="2"/>
  <c r="AM69" i="2"/>
  <c r="AN69" i="2"/>
  <c r="AU69" i="2"/>
  <c r="BC69" i="2"/>
  <c r="BL69" i="2"/>
  <c r="BT69" i="2"/>
  <c r="CA69" i="2"/>
  <c r="CB69" i="2"/>
  <c r="CH69" i="2"/>
  <c r="G70" i="2"/>
  <c r="AA70" i="2"/>
  <c r="BG70" i="2"/>
  <c r="BH70" i="2"/>
  <c r="BO70" i="2"/>
  <c r="BY70" i="2"/>
  <c r="CF70" i="2"/>
  <c r="W71" i="2"/>
  <c r="Y71" i="2"/>
  <c r="AE71" i="2"/>
  <c r="AO71" i="2"/>
  <c r="AT71" i="2"/>
  <c r="AV71" i="2"/>
  <c r="BD71" i="2"/>
  <c r="BJ71" i="2"/>
  <c r="BU71" i="2"/>
  <c r="CB71" i="2"/>
  <c r="F72" i="2"/>
  <c r="N72" i="2"/>
  <c r="V72" i="2"/>
  <c r="AE72" i="2"/>
  <c r="AK72" i="2"/>
  <c r="AS72" i="2"/>
  <c r="BB72" i="2"/>
  <c r="BJ72" i="2"/>
  <c r="BQ72" i="2"/>
  <c r="BR72" i="2"/>
  <c r="BY72" i="2"/>
  <c r="BZ72" i="2"/>
  <c r="CH72" i="2"/>
  <c r="E73" i="2"/>
  <c r="S73" i="2"/>
  <c r="T73" i="2"/>
  <c r="AH73" i="2"/>
  <c r="AO73" i="2"/>
  <c r="BE73" i="2"/>
  <c r="BM73" i="2"/>
  <c r="BN73" i="2"/>
  <c r="V74" i="2"/>
  <c r="AE74" i="2"/>
  <c r="AK74" i="2"/>
  <c r="AL74" i="2"/>
  <c r="AZ74" i="2"/>
  <c r="BA74" i="2"/>
  <c r="O75" i="2"/>
  <c r="AC75" i="2"/>
  <c r="AH75" i="2"/>
  <c r="AQ75" i="2"/>
  <c r="BQ75" i="2"/>
  <c r="BV75" i="2"/>
  <c r="AL76" i="2"/>
  <c r="AP76" i="2"/>
  <c r="BN76" i="2"/>
  <c r="J77" i="2"/>
  <c r="AD77" i="2"/>
  <c r="AG77" i="2"/>
  <c r="AM77" i="2"/>
  <c r="AN77" i="2"/>
  <c r="AO77" i="2"/>
  <c r="AS77" i="2"/>
  <c r="AV77" i="2"/>
  <c r="BK77" i="2"/>
  <c r="BN77" i="2"/>
  <c r="BU77" i="2"/>
  <c r="CE77" i="2"/>
  <c r="Z78" i="2"/>
  <c r="K79" i="2"/>
  <c r="Q79" i="2"/>
  <c r="T79" i="2"/>
  <c r="AA79" i="2"/>
  <c r="AI79" i="2"/>
  <c r="AQ79" i="2"/>
  <c r="AY79" i="2"/>
  <c r="BG79" i="2"/>
  <c r="BO79" i="2"/>
  <c r="BW79" i="2"/>
  <c r="CE79" i="2"/>
  <c r="C80" i="2"/>
  <c r="K80" i="2"/>
  <c r="S80" i="2"/>
  <c r="AA80" i="2"/>
  <c r="AI80" i="2"/>
  <c r="AQ80" i="2"/>
  <c r="AY80" i="2"/>
  <c r="BG80" i="2"/>
  <c r="BO80" i="2"/>
  <c r="BW80" i="2"/>
  <c r="CE80" i="2"/>
  <c r="C81" i="2"/>
  <c r="K81" i="2"/>
  <c r="S81" i="2"/>
  <c r="AA81" i="2"/>
  <c r="AI81" i="2"/>
  <c r="AQ81" i="2"/>
  <c r="AY81" i="2"/>
  <c r="BG81" i="2"/>
  <c r="BO81" i="2"/>
  <c r="BW81" i="2"/>
  <c r="CE81" i="2"/>
  <c r="C82" i="2"/>
  <c r="K82" i="2"/>
  <c r="S82" i="2"/>
  <c r="AA82" i="2"/>
  <c r="AI82" i="2"/>
  <c r="AQ82" i="2"/>
  <c r="AY82" i="2"/>
  <c r="BG82" i="2"/>
  <c r="BO82" i="2"/>
  <c r="BW82" i="2"/>
  <c r="BX82" i="2"/>
  <c r="CE82" i="2"/>
  <c r="CF82" i="2"/>
  <c r="D83" i="2"/>
  <c r="J83" i="2"/>
  <c r="L83" i="2"/>
  <c r="R83" i="2"/>
  <c r="T83" i="2"/>
  <c r="Z83" i="2"/>
  <c r="AB83" i="2"/>
  <c r="AH83" i="2"/>
  <c r="AJ83" i="2"/>
  <c r="AP83" i="2"/>
  <c r="AR83" i="2"/>
  <c r="AX83" i="2"/>
  <c r="AZ83" i="2"/>
  <c r="BF83" i="2"/>
  <c r="BH83" i="2"/>
  <c r="BP83" i="2"/>
  <c r="BX83" i="2"/>
  <c r="CF83" i="2"/>
  <c r="D84" i="2"/>
  <c r="L84" i="2"/>
  <c r="T84" i="2"/>
  <c r="AB84" i="2"/>
  <c r="AJ84" i="2"/>
  <c r="AR84" i="2"/>
  <c r="AZ84" i="2"/>
  <c r="BH84" i="2"/>
  <c r="BN84" i="2"/>
  <c r="BP84" i="2"/>
  <c r="BV84" i="2"/>
  <c r="BX84" i="2"/>
  <c r="CD84" i="2"/>
  <c r="CF84" i="2"/>
  <c r="D85" i="2"/>
  <c r="J85" i="2"/>
  <c r="L85" i="2"/>
  <c r="R85" i="2"/>
  <c r="T85" i="2"/>
  <c r="Z85" i="2"/>
  <c r="AB85" i="2"/>
  <c r="AH85" i="2"/>
  <c r="AJ85" i="2"/>
  <c r="AP85" i="2"/>
  <c r="AR85" i="2"/>
  <c r="AX85" i="2"/>
  <c r="AZ85" i="2"/>
  <c r="BF85" i="2"/>
  <c r="BH85" i="2"/>
  <c r="BN85" i="2"/>
  <c r="BP85" i="2"/>
  <c r="BV85" i="2"/>
  <c r="BX85" i="2"/>
  <c r="CD85" i="2"/>
  <c r="CF85" i="2"/>
  <c r="D86" i="2"/>
  <c r="J86" i="2"/>
  <c r="L86" i="2"/>
  <c r="R86" i="2"/>
  <c r="T86" i="2"/>
  <c r="Z86" i="2"/>
  <c r="AB86" i="2"/>
  <c r="AH86" i="2"/>
  <c r="AJ86" i="2"/>
  <c r="AP86" i="2"/>
  <c r="AR86" i="2"/>
  <c r="AX86" i="2"/>
  <c r="AZ86" i="2"/>
  <c r="BF86" i="2"/>
  <c r="BH86" i="2"/>
  <c r="BN86" i="2"/>
  <c r="BP86" i="2"/>
  <c r="BV86" i="2"/>
  <c r="BX86" i="2"/>
  <c r="CD86" i="2"/>
  <c r="CF86" i="2"/>
  <c r="D87" i="2"/>
  <c r="J87" i="2"/>
  <c r="L87" i="2"/>
  <c r="R87" i="2"/>
  <c r="T87" i="2"/>
  <c r="Z87" i="2"/>
  <c r="AB87" i="2"/>
  <c r="AH87" i="2"/>
  <c r="AJ87" i="2"/>
  <c r="AP87" i="2"/>
  <c r="AX87" i="2"/>
  <c r="BF87" i="2"/>
  <c r="BN87" i="2"/>
  <c r="BV87" i="2"/>
  <c r="CD87" i="2"/>
  <c r="J88" i="2"/>
  <c r="R88" i="2"/>
  <c r="Z88" i="2"/>
  <c r="AH88" i="2"/>
  <c r="AP88" i="2"/>
  <c r="AX88" i="2"/>
  <c r="BF88" i="2"/>
  <c r="BN88" i="2"/>
  <c r="BV88" i="2"/>
  <c r="CD88" i="2"/>
  <c r="J89" i="2"/>
  <c r="R89" i="2"/>
  <c r="Z89" i="2"/>
  <c r="AH89" i="2"/>
  <c r="AP89" i="2"/>
  <c r="AX89" i="2"/>
  <c r="AY89" i="2"/>
  <c r="AZ89" i="2"/>
  <c r="BP89" i="2"/>
  <c r="BW89" i="2"/>
  <c r="BX89" i="2"/>
  <c r="CD89" i="2"/>
  <c r="G90" i="2"/>
  <c r="U90" i="2"/>
  <c r="V90" i="2"/>
  <c r="AB90" i="2"/>
  <c r="AC90" i="2"/>
  <c r="AJ90" i="2"/>
  <c r="AR90" i="2"/>
  <c r="BA90" i="2"/>
  <c r="BQ90" i="2"/>
  <c r="B28" i="2"/>
  <c r="B20" i="2"/>
  <c r="BW77" i="2" l="1"/>
  <c r="BN74" i="2"/>
  <c r="K73" i="2"/>
  <c r="H69" i="2"/>
  <c r="AR67" i="2"/>
  <c r="BV77" i="2"/>
  <c r="AQ76" i="2"/>
  <c r="AC76" i="2"/>
  <c r="V76" i="2"/>
  <c r="G76" i="2"/>
  <c r="AA75" i="2"/>
  <c r="U75" i="2"/>
  <c r="N75" i="2"/>
  <c r="F75" i="2"/>
  <c r="D74" i="2"/>
  <c r="BS73" i="2"/>
  <c r="AV73" i="2"/>
  <c r="AG73" i="2"/>
  <c r="J73" i="2"/>
  <c r="AL71" i="2"/>
  <c r="AD71" i="2"/>
  <c r="O71" i="2"/>
  <c r="G71" i="2"/>
  <c r="BN70" i="2"/>
  <c r="V69" i="2"/>
  <c r="AB65" i="2"/>
  <c r="O63" i="2"/>
  <c r="M90" i="2"/>
  <c r="CB77" i="2"/>
  <c r="AZ77" i="2"/>
  <c r="AK77" i="2"/>
  <c r="AB76" i="2"/>
  <c r="M76" i="2"/>
  <c r="CB75" i="2"/>
  <c r="BM75" i="2"/>
  <c r="BE75" i="2"/>
  <c r="AP74" i="2"/>
  <c r="K74" i="2"/>
  <c r="CG73" i="2"/>
  <c r="BK73" i="2"/>
  <c r="AN73" i="2"/>
  <c r="Q73" i="2"/>
  <c r="CE72" i="2"/>
  <c r="BW72" i="2"/>
  <c r="BH72" i="2"/>
  <c r="AB72" i="2"/>
  <c r="BQ71" i="2"/>
  <c r="BA71" i="2"/>
  <c r="AS71" i="2"/>
  <c r="BU70" i="2"/>
  <c r="BP69" i="2"/>
  <c r="BU68" i="2"/>
  <c r="BM68" i="2"/>
  <c r="BE68" i="2"/>
  <c r="AO68" i="2"/>
  <c r="I68" i="2"/>
  <c r="BU67" i="2"/>
  <c r="BM67" i="2"/>
  <c r="BM64" i="2"/>
  <c r="N63" i="2"/>
  <c r="BN61" i="2"/>
  <c r="AQ61" i="2"/>
  <c r="CG90" i="2"/>
  <c r="CH89" i="2"/>
  <c r="CH77" i="2"/>
  <c r="CA77" i="2"/>
  <c r="T76" i="2"/>
  <c r="E76" i="2"/>
  <c r="CF73" i="2"/>
  <c r="BB73" i="2"/>
  <c r="AM73" i="2"/>
  <c r="P73" i="2"/>
  <c r="AY72" i="2"/>
  <c r="BH71" i="2"/>
  <c r="AW70" i="2"/>
  <c r="AO70" i="2"/>
  <c r="AG70" i="2"/>
  <c r="I70" i="2"/>
  <c r="CA68" i="2"/>
  <c r="X68" i="2"/>
  <c r="P68" i="2"/>
  <c r="H68" i="2"/>
  <c r="CB67" i="2"/>
  <c r="AH65" i="2"/>
  <c r="BE64" i="2"/>
  <c r="AQ64" i="2"/>
  <c r="BK63" i="2"/>
  <c r="M63" i="2"/>
  <c r="P62" i="2"/>
  <c r="BZ90" i="2"/>
  <c r="AI90" i="2"/>
  <c r="CF90" i="2"/>
  <c r="AL82" i="2"/>
  <c r="AD82" i="2"/>
  <c r="V82" i="2"/>
  <c r="N82" i="2"/>
  <c r="F82" i="2"/>
  <c r="CH81" i="2"/>
  <c r="BZ81" i="2"/>
  <c r="BR81" i="2"/>
  <c r="BJ81" i="2"/>
  <c r="BB81" i="2"/>
  <c r="AT81" i="2"/>
  <c r="AL81" i="2"/>
  <c r="AD81" i="2"/>
  <c r="V81" i="2"/>
  <c r="N81" i="2"/>
  <c r="F81" i="2"/>
  <c r="CH80" i="2"/>
  <c r="BZ80" i="2"/>
  <c r="BR80" i="2"/>
  <c r="BJ80" i="2"/>
  <c r="BB80" i="2"/>
  <c r="AT80" i="2"/>
  <c r="AL80" i="2"/>
  <c r="AD80" i="2"/>
  <c r="V80" i="2"/>
  <c r="N80" i="2"/>
  <c r="D78" i="2"/>
  <c r="E77" i="2"/>
  <c r="CH76" i="2"/>
  <c r="BR76" i="2"/>
  <c r="BK76" i="2"/>
  <c r="AV76" i="2"/>
  <c r="K75" i="2"/>
  <c r="BY74" i="2"/>
  <c r="AG74" i="2"/>
  <c r="Y74" i="2"/>
  <c r="I74" i="2"/>
  <c r="BI73" i="2"/>
  <c r="BW71" i="2"/>
  <c r="AY71" i="2"/>
  <c r="AQ71" i="2"/>
  <c r="T71" i="2"/>
  <c r="E71" i="2"/>
  <c r="CG70" i="2"/>
  <c r="BK70" i="2"/>
  <c r="BF69" i="2"/>
  <c r="S69" i="2"/>
  <c r="W68" i="2"/>
  <c r="G68" i="2"/>
  <c r="AG65" i="2"/>
  <c r="M65" i="2"/>
  <c r="BK64" i="2"/>
  <c r="AB64" i="2"/>
  <c r="D64" i="2"/>
  <c r="BJ63" i="2"/>
  <c r="BC63" i="2"/>
  <c r="BE56" i="2"/>
  <c r="AQ90" i="2"/>
  <c r="BX90" i="2"/>
  <c r="BY89" i="2"/>
  <c r="BI89" i="2"/>
  <c r="BA88" i="2"/>
  <c r="AS88" i="2"/>
  <c r="AK88" i="2"/>
  <c r="AC88" i="2"/>
  <c r="U88" i="2"/>
  <c r="M88" i="2"/>
  <c r="E88" i="2"/>
  <c r="CG87" i="2"/>
  <c r="BY87" i="2"/>
  <c r="BQ87" i="2"/>
  <c r="BI87" i="2"/>
  <c r="BA87" i="2"/>
  <c r="AS87" i="2"/>
  <c r="AK87" i="2"/>
  <c r="AC87" i="2"/>
  <c r="U87" i="2"/>
  <c r="M87" i="2"/>
  <c r="E87" i="2"/>
  <c r="CG86" i="2"/>
  <c r="BY86" i="2"/>
  <c r="BQ86" i="2"/>
  <c r="BI86" i="2"/>
  <c r="BA86" i="2"/>
  <c r="AS86" i="2"/>
  <c r="AK86" i="2"/>
  <c r="AC86" i="2"/>
  <c r="U86" i="2"/>
  <c r="M86" i="2"/>
  <c r="E86" i="2"/>
  <c r="CG85" i="2"/>
  <c r="BY85" i="2"/>
  <c r="BQ85" i="2"/>
  <c r="BI85" i="2"/>
  <c r="BA85" i="2"/>
  <c r="AS85" i="2"/>
  <c r="AK85" i="2"/>
  <c r="AC85" i="2"/>
  <c r="U85" i="2"/>
  <c r="M85" i="2"/>
  <c r="E85" i="2"/>
  <c r="CG84" i="2"/>
  <c r="BY84" i="2"/>
  <c r="BQ84" i="2"/>
  <c r="BI84" i="2"/>
  <c r="BA84" i="2"/>
  <c r="AS84" i="2"/>
  <c r="AK84" i="2"/>
  <c r="AC84" i="2"/>
  <c r="U84" i="2"/>
  <c r="M84" i="2"/>
  <c r="E84" i="2"/>
  <c r="CG83" i="2"/>
  <c r="BY83" i="2"/>
  <c r="BQ83" i="2"/>
  <c r="BI83" i="2"/>
  <c r="BA83" i="2"/>
  <c r="AS83" i="2"/>
  <c r="AK83" i="2"/>
  <c r="AC83" i="2"/>
  <c r="U83" i="2"/>
  <c r="M83" i="2"/>
  <c r="E83" i="2"/>
  <c r="CG82" i="2"/>
  <c r="BY82" i="2"/>
  <c r="BQ82" i="2"/>
  <c r="BI82" i="2"/>
  <c r="BA82" i="2"/>
  <c r="AS82" i="2"/>
  <c r="AK82" i="2"/>
  <c r="AC82" i="2"/>
  <c r="U82" i="2"/>
  <c r="M82" i="2"/>
  <c r="E82" i="2"/>
  <c r="CG81" i="2"/>
  <c r="BY81" i="2"/>
  <c r="BQ81" i="2"/>
  <c r="BI81" i="2"/>
  <c r="BA81" i="2"/>
  <c r="AS81" i="2"/>
  <c r="AK81" i="2"/>
  <c r="AC81" i="2"/>
  <c r="U81" i="2"/>
  <c r="M81" i="2"/>
  <c r="E81" i="2"/>
  <c r="CG80" i="2"/>
  <c r="BY80" i="2"/>
  <c r="BQ80" i="2"/>
  <c r="BI80" i="2"/>
  <c r="BA80" i="2"/>
  <c r="AS80" i="2"/>
  <c r="AK80" i="2"/>
  <c r="AC80" i="2"/>
  <c r="U80" i="2"/>
  <c r="M80" i="2"/>
  <c r="E80" i="2"/>
  <c r="CG79" i="2"/>
  <c r="BY79" i="2"/>
  <c r="BQ79" i="2"/>
  <c r="BI79" i="2"/>
  <c r="AP78" i="2"/>
  <c r="BR77" i="2"/>
  <c r="AH77" i="2"/>
  <c r="S77" i="2"/>
  <c r="BY76" i="2"/>
  <c r="BQ76" i="2"/>
  <c r="AL75" i="2"/>
  <c r="AE75" i="2"/>
  <c r="J75" i="2"/>
  <c r="AM74" i="2"/>
  <c r="AF74" i="2"/>
  <c r="P74" i="2"/>
  <c r="H74" i="2"/>
  <c r="BW73" i="2"/>
  <c r="F73" i="2"/>
  <c r="CB72" i="2"/>
  <c r="BE72" i="2"/>
  <c r="BV71" i="2"/>
  <c r="AH71" i="2"/>
  <c r="BC70" i="2"/>
  <c r="CC69" i="2"/>
  <c r="BU69" i="2"/>
  <c r="Z69" i="2"/>
  <c r="AT68" i="2"/>
  <c r="AV65" i="2"/>
  <c r="AF65" i="2"/>
  <c r="S64" i="2"/>
  <c r="BP63" i="2"/>
  <c r="AO63" i="2"/>
  <c r="AH63" i="2"/>
  <c r="AA63" i="2"/>
  <c r="K63" i="2"/>
  <c r="CD49" i="2"/>
  <c r="AT74" i="2"/>
  <c r="AU65" i="2"/>
  <c r="AM65" i="2"/>
  <c r="R64" i="2"/>
  <c r="CE63" i="2"/>
  <c r="D63" i="2"/>
  <c r="AS62" i="2"/>
  <c r="AJ75" i="2"/>
  <c r="BH64" i="2"/>
  <c r="CC45" i="2"/>
  <c r="AK41" i="2"/>
  <c r="AI33" i="2"/>
  <c r="CI90" i="2"/>
  <c r="CI83" i="2"/>
  <c r="CI75" i="2"/>
  <c r="CI67" i="2"/>
  <c r="CI60" i="2"/>
  <c r="CI53" i="2"/>
  <c r="CI47" i="2"/>
  <c r="CI39" i="2"/>
  <c r="CI89" i="2"/>
  <c r="CI82" i="2"/>
  <c r="CI74" i="2"/>
  <c r="CI66" i="2"/>
  <c r="CI59" i="2"/>
  <c r="CI46" i="2"/>
  <c r="CI38" i="2"/>
  <c r="CI31" i="2"/>
  <c r="S58" i="2"/>
  <c r="K58" i="2"/>
  <c r="W39" i="2"/>
  <c r="U36" i="2"/>
  <c r="AB34" i="2"/>
  <c r="U34" i="2"/>
  <c r="CI88" i="2"/>
  <c r="CI81" i="2"/>
  <c r="CI73" i="2"/>
  <c r="CI65" i="2"/>
  <c r="CI58" i="2"/>
  <c r="CI52" i="2"/>
  <c r="CI45" i="2"/>
  <c r="CI37" i="2"/>
  <c r="CI30" i="2"/>
  <c r="CI87" i="2"/>
  <c r="CI80" i="2"/>
  <c r="CI72" i="2"/>
  <c r="CI57" i="2"/>
  <c r="CI51" i="2"/>
  <c r="CI44" i="2"/>
  <c r="CI36" i="2"/>
  <c r="CI7" i="2"/>
  <c r="BU61" i="2"/>
  <c r="AX61" i="2"/>
  <c r="BY60" i="2"/>
  <c r="BS59" i="2"/>
  <c r="AN59" i="2"/>
  <c r="H59" i="2"/>
  <c r="CB58" i="2"/>
  <c r="BM58" i="2"/>
  <c r="BE58" i="2"/>
  <c r="Y58" i="2"/>
  <c r="P57" i="2"/>
  <c r="CC56" i="2"/>
  <c r="X55" i="2"/>
  <c r="BL54" i="2"/>
  <c r="AG54" i="2"/>
  <c r="Y54" i="2"/>
  <c r="AG53" i="2"/>
  <c r="Y53" i="2"/>
  <c r="I53" i="2"/>
  <c r="CE52" i="2"/>
  <c r="BM50" i="2"/>
  <c r="BF50" i="2"/>
  <c r="AY50" i="2"/>
  <c r="AI50" i="2"/>
  <c r="AA50" i="2"/>
  <c r="CE49" i="2"/>
  <c r="U49" i="2"/>
  <c r="CB48" i="2"/>
  <c r="BT48" i="2"/>
  <c r="BL48" i="2"/>
  <c r="K46" i="2"/>
  <c r="AG44" i="2"/>
  <c r="AD42" i="2"/>
  <c r="W42" i="2"/>
  <c r="AD40" i="2"/>
  <c r="CB39" i="2"/>
  <c r="BV39" i="2"/>
  <c r="G38" i="2"/>
  <c r="CD37" i="2"/>
  <c r="BF36" i="2"/>
  <c r="AQ36" i="2"/>
  <c r="AP34" i="2"/>
  <c r="CG33" i="2"/>
  <c r="BR33" i="2"/>
  <c r="CI86" i="2"/>
  <c r="CI79" i="2"/>
  <c r="CI71" i="2"/>
  <c r="CI64" i="2"/>
  <c r="CI50" i="2"/>
  <c r="CI43" i="2"/>
  <c r="CI35" i="2"/>
  <c r="CI6" i="2"/>
  <c r="BY62" i="2"/>
  <c r="W62" i="2"/>
  <c r="O62" i="2"/>
  <c r="BE61" i="2"/>
  <c r="AH61" i="2"/>
  <c r="AS60" i="2"/>
  <c r="M60" i="2"/>
  <c r="BZ59" i="2"/>
  <c r="BT58" i="2"/>
  <c r="AV58" i="2"/>
  <c r="AN58" i="2"/>
  <c r="H57" i="2"/>
  <c r="AX56" i="2"/>
  <c r="S56" i="2"/>
  <c r="O55" i="2"/>
  <c r="G55" i="2"/>
  <c r="BD54" i="2"/>
  <c r="AV54" i="2"/>
  <c r="AN54" i="2"/>
  <c r="AF54" i="2"/>
  <c r="H54" i="2"/>
  <c r="BT53" i="2"/>
  <c r="AV53" i="2"/>
  <c r="AN53" i="2"/>
  <c r="X53" i="2"/>
  <c r="P53" i="2"/>
  <c r="BT50" i="2"/>
  <c r="AX50" i="2"/>
  <c r="AP50" i="2"/>
  <c r="AH50" i="2"/>
  <c r="Z50" i="2"/>
  <c r="BD47" i="2"/>
  <c r="J46" i="2"/>
  <c r="C46" i="2"/>
  <c r="AN44" i="2"/>
  <c r="BV43" i="2"/>
  <c r="BN43" i="2"/>
  <c r="AQ43" i="2"/>
  <c r="BI42" i="2"/>
  <c r="BA42" i="2"/>
  <c r="O42" i="2"/>
  <c r="G42" i="2"/>
  <c r="CA41" i="2"/>
  <c r="BC41" i="2"/>
  <c r="X41" i="2"/>
  <c r="AS40" i="2"/>
  <c r="AK40" i="2"/>
  <c r="V40" i="2"/>
  <c r="G40" i="2"/>
  <c r="V38" i="2"/>
  <c r="BN37" i="2"/>
  <c r="AX36" i="2"/>
  <c r="D36" i="2"/>
  <c r="AM35" i="2"/>
  <c r="S34" i="2"/>
  <c r="L34" i="2"/>
  <c r="D34" i="2"/>
  <c r="AF20" i="2"/>
  <c r="CI85" i="2"/>
  <c r="CI78" i="2"/>
  <c r="CI70" i="2"/>
  <c r="CI63" i="2"/>
  <c r="CI56" i="2"/>
  <c r="CI49" i="2"/>
  <c r="CI42" i="2"/>
  <c r="CI34" i="2"/>
  <c r="BD61" i="2"/>
  <c r="AS59" i="2"/>
  <c r="AU58" i="2"/>
  <c r="O57" i="2"/>
  <c r="G57" i="2"/>
  <c r="BT56" i="2"/>
  <c r="AW56" i="2"/>
  <c r="AH56" i="2"/>
  <c r="Z56" i="2"/>
  <c r="AU53" i="2"/>
  <c r="W53" i="2"/>
  <c r="BV52" i="2"/>
  <c r="AY51" i="2"/>
  <c r="CA50" i="2"/>
  <c r="BL50" i="2"/>
  <c r="BE50" i="2"/>
  <c r="AW50" i="2"/>
  <c r="AO50" i="2"/>
  <c r="AG50" i="2"/>
  <c r="I50" i="2"/>
  <c r="AE47" i="2"/>
  <c r="W47" i="2"/>
  <c r="O47" i="2"/>
  <c r="G47" i="2"/>
  <c r="CB46" i="2"/>
  <c r="BT46" i="2"/>
  <c r="AN46" i="2"/>
  <c r="Q46" i="2"/>
  <c r="I46" i="2"/>
  <c r="CE45" i="2"/>
  <c r="AU44" i="2"/>
  <c r="AM44" i="2"/>
  <c r="AE44" i="2"/>
  <c r="X44" i="2"/>
  <c r="CC43" i="2"/>
  <c r="BF43" i="2"/>
  <c r="J43" i="2"/>
  <c r="BJ41" i="2"/>
  <c r="W41" i="2"/>
  <c r="U40" i="2"/>
  <c r="N40" i="2"/>
  <c r="F40" i="2"/>
  <c r="AA39" i="2"/>
  <c r="U38" i="2"/>
  <c r="AR37" i="2"/>
  <c r="AJ37" i="2"/>
  <c r="CG36" i="2"/>
  <c r="BS36" i="2"/>
  <c r="K36" i="2"/>
  <c r="BA35" i="2"/>
  <c r="AT35" i="2"/>
  <c r="AL35" i="2"/>
  <c r="AF34" i="2"/>
  <c r="K34" i="2"/>
  <c r="CE33" i="2"/>
  <c r="BP33" i="2"/>
  <c r="AC32" i="2"/>
  <c r="CI77" i="2"/>
  <c r="CI69" i="2"/>
  <c r="CI62" i="2"/>
  <c r="CI55" i="2"/>
  <c r="CI41" i="2"/>
  <c r="CI33" i="2"/>
  <c r="CI26" i="2"/>
  <c r="BW62" i="2"/>
  <c r="BG62" i="2"/>
  <c r="M62" i="2"/>
  <c r="AU61" i="2"/>
  <c r="I61" i="2"/>
  <c r="CD60" i="2"/>
  <c r="BN60" i="2"/>
  <c r="AY60" i="2"/>
  <c r="S60" i="2"/>
  <c r="CG58" i="2"/>
  <c r="BY58" i="2"/>
  <c r="AP57" i="2"/>
  <c r="BD56" i="2"/>
  <c r="AO56" i="2"/>
  <c r="AG56" i="2"/>
  <c r="Y56" i="2"/>
  <c r="Q56" i="2"/>
  <c r="BQ54" i="2"/>
  <c r="G53" i="2"/>
  <c r="BM52" i="2"/>
  <c r="J52" i="2"/>
  <c r="BV51" i="2"/>
  <c r="BF51" i="2"/>
  <c r="BD50" i="2"/>
  <c r="AV50" i="2"/>
  <c r="X50" i="2"/>
  <c r="P50" i="2"/>
  <c r="H50" i="2"/>
  <c r="AX49" i="2"/>
  <c r="AP49" i="2"/>
  <c r="AH49" i="2"/>
  <c r="Z49" i="2"/>
  <c r="AU46" i="2"/>
  <c r="X46" i="2"/>
  <c r="BB44" i="2"/>
  <c r="AG43" i="2"/>
  <c r="Y43" i="2"/>
  <c r="Q43" i="2"/>
  <c r="CE42" i="2"/>
  <c r="U42" i="2"/>
  <c r="AS41" i="2"/>
  <c r="AD41" i="2"/>
  <c r="O41" i="2"/>
  <c r="AB40" i="2"/>
  <c r="M40" i="2"/>
  <c r="BR38" i="2"/>
  <c r="BK38" i="2"/>
  <c r="AV38" i="2"/>
  <c r="AI38" i="2"/>
  <c r="AB38" i="2"/>
  <c r="T38" i="2"/>
  <c r="D37" i="2"/>
  <c r="BP35" i="2"/>
  <c r="AS35" i="2"/>
  <c r="AM34" i="2"/>
  <c r="AR33" i="2"/>
  <c r="AZ32" i="2"/>
  <c r="CI84" i="2"/>
  <c r="CI76" i="2"/>
  <c r="CI68" i="2"/>
  <c r="CI61" i="2"/>
  <c r="CI54" i="2"/>
  <c r="CI48" i="2"/>
  <c r="CI40" i="2"/>
  <c r="AG31" i="2"/>
  <c r="E28" i="2"/>
  <c r="BU27" i="2"/>
  <c r="BL26" i="2"/>
  <c r="BR23" i="2"/>
  <c r="CB22" i="2"/>
  <c r="CF21" i="2"/>
  <c r="BA20" i="2"/>
  <c r="AX19" i="2"/>
  <c r="AQ19" i="2"/>
  <c r="CH15" i="2"/>
  <c r="AM15" i="2"/>
  <c r="P15" i="2"/>
  <c r="CF13" i="2"/>
  <c r="H13" i="2"/>
  <c r="CF10" i="2"/>
  <c r="BH10" i="2"/>
  <c r="AR10" i="2"/>
  <c r="AC10" i="2"/>
  <c r="AL9" i="2"/>
  <c r="Q8" i="2"/>
  <c r="J8" i="2"/>
  <c r="BV7" i="2"/>
  <c r="J7" i="2"/>
  <c r="AH6" i="2"/>
  <c r="S6" i="2"/>
  <c r="BG5" i="2"/>
  <c r="AY5" i="2"/>
  <c r="AQ5" i="2"/>
  <c r="AB5" i="2"/>
  <c r="AU4" i="2"/>
  <c r="G4" i="2"/>
  <c r="AV3" i="2"/>
  <c r="AN3" i="2"/>
  <c r="AF3" i="2"/>
  <c r="X3" i="2"/>
  <c r="P3" i="2"/>
  <c r="H3" i="2"/>
  <c r="CG32" i="2"/>
  <c r="BY32" i="2"/>
  <c r="CC30" i="2"/>
  <c r="BE27" i="2"/>
  <c r="AO27" i="2"/>
  <c r="AH27" i="2"/>
  <c r="L27" i="2"/>
  <c r="D27" i="2"/>
  <c r="BY26" i="2"/>
  <c r="BS26" i="2"/>
  <c r="AV26" i="2"/>
  <c r="P26" i="2"/>
  <c r="CB25" i="2"/>
  <c r="BT25" i="2"/>
  <c r="AV25" i="2"/>
  <c r="AH25" i="2"/>
  <c r="AF24" i="2"/>
  <c r="J24" i="2"/>
  <c r="AM23" i="2"/>
  <c r="AE23" i="2"/>
  <c r="W23" i="2"/>
  <c r="BF22" i="2"/>
  <c r="CC20" i="2"/>
  <c r="CB19" i="2"/>
  <c r="BR18" i="2"/>
  <c r="BJ18" i="2"/>
  <c r="BB18" i="2"/>
  <c r="AT18" i="2"/>
  <c r="V18" i="2"/>
  <c r="BN16" i="2"/>
  <c r="AB16" i="2"/>
  <c r="T16" i="2"/>
  <c r="E16" i="2"/>
  <c r="AT15" i="2"/>
  <c r="BW13" i="2"/>
  <c r="BH13" i="2"/>
  <c r="AT13" i="2"/>
  <c r="W13" i="2"/>
  <c r="O13" i="2"/>
  <c r="H12" i="2"/>
  <c r="BV11" i="2"/>
  <c r="AY11" i="2"/>
  <c r="S11" i="2"/>
  <c r="AQ10" i="2"/>
  <c r="AB10" i="2"/>
  <c r="BT8" i="2"/>
  <c r="AN8" i="2"/>
  <c r="X8" i="2"/>
  <c r="I8" i="2"/>
  <c r="CC7" i="2"/>
  <c r="BU7" i="2"/>
  <c r="Y7" i="2"/>
  <c r="CC6" i="2"/>
  <c r="AO6" i="2"/>
  <c r="R6" i="2"/>
  <c r="CD5" i="2"/>
  <c r="BV5" i="2"/>
  <c r="AX5" i="2"/>
  <c r="S5" i="2"/>
  <c r="BJ4" i="2"/>
  <c r="AT4" i="2"/>
  <c r="BZ3" i="2"/>
  <c r="BJ3" i="2"/>
  <c r="AM3" i="2"/>
  <c r="AE3" i="2"/>
  <c r="W3" i="2"/>
  <c r="G3" i="2"/>
  <c r="BS27" i="2"/>
  <c r="AV27" i="2"/>
  <c r="Z27" i="2"/>
  <c r="C27" i="2"/>
  <c r="AN25" i="2"/>
  <c r="Y25" i="2"/>
  <c r="AW22" i="2"/>
  <c r="AP22" i="2"/>
  <c r="AH22" i="2"/>
  <c r="AL21" i="2"/>
  <c r="O21" i="2"/>
  <c r="G21" i="2"/>
  <c r="G20" i="2"/>
  <c r="CA19" i="2"/>
  <c r="BD19" i="2"/>
  <c r="S19" i="2"/>
  <c r="BQ18" i="2"/>
  <c r="AM17" i="2"/>
  <c r="AE17" i="2"/>
  <c r="AX16" i="2"/>
  <c r="BQ15" i="2"/>
  <c r="BI15" i="2"/>
  <c r="G12" i="2"/>
  <c r="BM11" i="2"/>
  <c r="X6" i="2"/>
  <c r="BQ3" i="2"/>
  <c r="BI3" i="2"/>
  <c r="K33" i="2"/>
  <c r="C33" i="2"/>
  <c r="CE32" i="2"/>
  <c r="E32" i="2"/>
  <c r="AL31" i="2"/>
  <c r="BS30" i="2"/>
  <c r="BK30" i="2"/>
  <c r="AU30" i="2"/>
  <c r="AM30" i="2"/>
  <c r="P30" i="2"/>
  <c r="R27" i="2"/>
  <c r="CH25" i="2"/>
  <c r="Q25" i="2"/>
  <c r="AD24" i="2"/>
  <c r="P24" i="2"/>
  <c r="H24" i="2"/>
  <c r="BY22" i="2"/>
  <c r="BR22" i="2"/>
  <c r="AX21" i="2"/>
  <c r="AJ20" i="2"/>
  <c r="N20" i="2"/>
  <c r="BS19" i="2"/>
  <c r="BK19" i="2"/>
  <c r="AH16" i="2"/>
  <c r="I14" i="2"/>
  <c r="AK13" i="2"/>
  <c r="AC13" i="2"/>
  <c r="BJ12" i="2"/>
  <c r="AW11" i="2"/>
  <c r="Y11" i="2"/>
  <c r="CC10" i="2"/>
  <c r="BB8" i="2"/>
  <c r="AT8" i="2"/>
  <c r="W7" i="2"/>
  <c r="O7" i="2"/>
  <c r="G7" i="2"/>
  <c r="CA6" i="2"/>
  <c r="BS6" i="2"/>
  <c r="BK6" i="2"/>
  <c r="P6" i="2"/>
  <c r="C5" i="2"/>
  <c r="CF4" i="2"/>
  <c r="BX4" i="2"/>
  <c r="BP4" i="2"/>
  <c r="BH4" i="2"/>
  <c r="AR4" i="2"/>
  <c r="AJ4" i="2"/>
  <c r="D4" i="2"/>
  <c r="CF3" i="2"/>
  <c r="BT33" i="2"/>
  <c r="AW33" i="2"/>
  <c r="R33" i="2"/>
  <c r="J33" i="2"/>
  <c r="BV32" i="2"/>
  <c r="D32" i="2"/>
  <c r="BX31" i="2"/>
  <c r="AC31" i="2"/>
  <c r="F31" i="2"/>
  <c r="BZ30" i="2"/>
  <c r="BR30" i="2"/>
  <c r="AL30" i="2"/>
  <c r="W30" i="2"/>
  <c r="O30" i="2"/>
  <c r="CB29" i="2"/>
  <c r="BT29" i="2"/>
  <c r="P29" i="2"/>
  <c r="H29" i="2"/>
  <c r="AN28" i="2"/>
  <c r="CF27" i="2"/>
  <c r="BB27" i="2"/>
  <c r="AL25" i="2"/>
  <c r="AE25" i="2"/>
  <c r="W25" i="2"/>
  <c r="AU22" i="2"/>
  <c r="AN22" i="2"/>
  <c r="P22" i="2"/>
  <c r="H22" i="2"/>
  <c r="AP20" i="2"/>
  <c r="BR19" i="2"/>
  <c r="BB19" i="2"/>
  <c r="AN19" i="2"/>
  <c r="AT14" i="2"/>
  <c r="AH15" i="2"/>
  <c r="BW14" i="2"/>
  <c r="BH14" i="2"/>
  <c r="AM10" i="2"/>
  <c r="Q9" i="2"/>
  <c r="AL5" i="2"/>
  <c r="BJ33" i="2"/>
  <c r="Z32" i="2"/>
  <c r="R32" i="2"/>
  <c r="BO31" i="2"/>
  <c r="BG31" i="2"/>
  <c r="T31" i="2"/>
  <c r="L31" i="2"/>
  <c r="AT29" i="2"/>
  <c r="AD29" i="2"/>
  <c r="V29" i="2"/>
  <c r="N29" i="2"/>
  <c r="F29" i="2"/>
  <c r="CH28" i="2"/>
  <c r="BZ28" i="2"/>
  <c r="BJ28" i="2"/>
  <c r="BB28" i="2"/>
  <c r="AE28" i="2"/>
  <c r="W28" i="2"/>
  <c r="AQ26" i="2"/>
  <c r="BS24" i="2"/>
  <c r="CA9" i="2"/>
  <c r="BS9" i="2"/>
  <c r="BK9" i="2"/>
  <c r="AF9" i="2"/>
  <c r="X9" i="2"/>
  <c r="CE8" i="2"/>
  <c r="BW8" i="2"/>
  <c r="BH7" i="2"/>
  <c r="CG5" i="2"/>
  <c r="BI5" i="2"/>
  <c r="AD5" i="2"/>
  <c r="BM4" i="2"/>
  <c r="BF3" i="2"/>
  <c r="R90" i="2"/>
  <c r="AP79" i="2"/>
  <c r="AH79" i="2"/>
  <c r="Z79" i="2"/>
  <c r="R79" i="2"/>
  <c r="AV78" i="2"/>
  <c r="K78" i="2"/>
  <c r="AO76" i="2"/>
  <c r="AH76" i="2"/>
  <c r="K72" i="2"/>
  <c r="BV90" i="2"/>
  <c r="AM78" i="2"/>
  <c r="AF78" i="2"/>
  <c r="Q78" i="2"/>
  <c r="J78" i="2"/>
  <c r="AA77" i="2"/>
  <c r="T77" i="2"/>
  <c r="BH90" i="2"/>
  <c r="AL90" i="2"/>
  <c r="C90" i="2"/>
  <c r="CG89" i="2"/>
  <c r="BS89" i="2"/>
  <c r="AV89" i="2"/>
  <c r="AN89" i="2"/>
  <c r="AF89" i="2"/>
  <c r="X89" i="2"/>
  <c r="P89" i="2"/>
  <c r="H89" i="2"/>
  <c r="CB88" i="2"/>
  <c r="BT88" i="2"/>
  <c r="BL88" i="2"/>
  <c r="BD88" i="2"/>
  <c r="AV88" i="2"/>
  <c r="AN88" i="2"/>
  <c r="AF88" i="2"/>
  <c r="P83" i="2"/>
  <c r="H83" i="2"/>
  <c r="CB82" i="2"/>
  <c r="BT82" i="2"/>
  <c r="BL82" i="2"/>
  <c r="BD82" i="2"/>
  <c r="AV82" i="2"/>
  <c r="AN82" i="2"/>
  <c r="AF82" i="2"/>
  <c r="X82" i="2"/>
  <c r="P82" i="2"/>
  <c r="H82" i="2"/>
  <c r="CB81" i="2"/>
  <c r="BT81" i="2"/>
  <c r="BL81" i="2"/>
  <c r="BD81" i="2"/>
  <c r="AV81" i="2"/>
  <c r="AN81" i="2"/>
  <c r="AF81" i="2"/>
  <c r="X81" i="2"/>
  <c r="P81" i="2"/>
  <c r="H81" i="2"/>
  <c r="CB80" i="2"/>
  <c r="BT80" i="2"/>
  <c r="BL80" i="2"/>
  <c r="BD80" i="2"/>
  <c r="AV80" i="2"/>
  <c r="AN80" i="2"/>
  <c r="AF80" i="2"/>
  <c r="X80" i="2"/>
  <c r="P80" i="2"/>
  <c r="H80" i="2"/>
  <c r="CB79" i="2"/>
  <c r="BT79" i="2"/>
  <c r="BL79" i="2"/>
  <c r="BD79" i="2"/>
  <c r="AV79" i="2"/>
  <c r="AN79" i="2"/>
  <c r="AF79" i="2"/>
  <c r="X79" i="2"/>
  <c r="P79" i="2"/>
  <c r="BJ76" i="2"/>
  <c r="AU76" i="2"/>
  <c r="CA90" i="2"/>
  <c r="AY90" i="2"/>
  <c r="AK90" i="2"/>
  <c r="O90" i="2"/>
  <c r="BC89" i="2"/>
  <c r="AU89" i="2"/>
  <c r="AM89" i="2"/>
  <c r="AE89" i="2"/>
  <c r="W89" i="2"/>
  <c r="O89" i="2"/>
  <c r="G89" i="2"/>
  <c r="CA88" i="2"/>
  <c r="BS88" i="2"/>
  <c r="BK88" i="2"/>
  <c r="BC88" i="2"/>
  <c r="AU88" i="2"/>
  <c r="AM88" i="2"/>
  <c r="AE88" i="2"/>
  <c r="W88" i="2"/>
  <c r="O88" i="2"/>
  <c r="G88" i="2"/>
  <c r="CA87" i="2"/>
  <c r="BS87" i="2"/>
  <c r="BK87" i="2"/>
  <c r="BC87" i="2"/>
  <c r="AU87" i="2"/>
  <c r="AM87" i="2"/>
  <c r="AE87" i="2"/>
  <c r="W87" i="2"/>
  <c r="O87" i="2"/>
  <c r="G87" i="2"/>
  <c r="CA86" i="2"/>
  <c r="BS86" i="2"/>
  <c r="BK86" i="2"/>
  <c r="AS78" i="2"/>
  <c r="K77" i="2"/>
  <c r="BQ89" i="2"/>
  <c r="BJ89" i="2"/>
  <c r="N83" i="2"/>
  <c r="F83" i="2"/>
  <c r="CH82" i="2"/>
  <c r="BZ82" i="2"/>
  <c r="BR82" i="2"/>
  <c r="BJ82" i="2"/>
  <c r="BB82" i="2"/>
  <c r="AT82" i="2"/>
  <c r="CC78" i="2"/>
  <c r="BV78" i="2"/>
  <c r="BI77" i="2"/>
  <c r="BB77" i="2"/>
  <c r="BD90" i="2"/>
  <c r="BA79" i="2"/>
  <c r="AS79" i="2"/>
  <c r="AK79" i="2"/>
  <c r="AC79" i="2"/>
  <c r="U79" i="2"/>
  <c r="M79" i="2"/>
  <c r="CB78" i="2"/>
  <c r="BH77" i="2"/>
  <c r="BG74" i="2"/>
  <c r="AK60" i="2"/>
  <c r="BW90" i="2"/>
  <c r="BP90" i="2"/>
  <c r="BI90" i="2"/>
  <c r="AU90" i="2"/>
  <c r="L90" i="2"/>
  <c r="E90" i="2"/>
  <c r="CG77" i="2"/>
  <c r="AT72" i="2"/>
  <c r="BI65" i="2"/>
  <c r="AD72" i="2"/>
  <c r="M70" i="2"/>
  <c r="K69" i="2"/>
  <c r="BT68" i="2"/>
  <c r="BL68" i="2"/>
  <c r="BS66" i="2"/>
  <c r="R66" i="2"/>
  <c r="BO65" i="2"/>
  <c r="BH65" i="2"/>
  <c r="BB65" i="2"/>
  <c r="AO65" i="2"/>
  <c r="N65" i="2"/>
  <c r="Z64" i="2"/>
  <c r="G63" i="2"/>
  <c r="CE62" i="2"/>
  <c r="X62" i="2"/>
  <c r="I62" i="2"/>
  <c r="BW61" i="2"/>
  <c r="K61" i="2"/>
  <c r="BZ60" i="2"/>
  <c r="AU60" i="2"/>
  <c r="AN60" i="2"/>
  <c r="K60" i="2"/>
  <c r="BY59" i="2"/>
  <c r="BQ59" i="2"/>
  <c r="BC59" i="2"/>
  <c r="AV59" i="2"/>
  <c r="AV57" i="2"/>
  <c r="E65" i="2"/>
  <c r="AK62" i="2"/>
  <c r="H62" i="2"/>
  <c r="BB60" i="2"/>
  <c r="CE59" i="2"/>
  <c r="AU59" i="2"/>
  <c r="AN57" i="2"/>
  <c r="AG57" i="2"/>
  <c r="Z57" i="2"/>
  <c r="BP76" i="2"/>
  <c r="BI76" i="2"/>
  <c r="BS75" i="2"/>
  <c r="AO75" i="2"/>
  <c r="T75" i="2"/>
  <c r="CB74" i="2"/>
  <c r="BU74" i="2"/>
  <c r="AY74" i="2"/>
  <c r="F74" i="2"/>
  <c r="BV73" i="2"/>
  <c r="BH73" i="2"/>
  <c r="AS73" i="2"/>
  <c r="AE73" i="2"/>
  <c r="AQ72" i="2"/>
  <c r="E72" i="2"/>
  <c r="BM71" i="2"/>
  <c r="AX71" i="2"/>
  <c r="AK71" i="2"/>
  <c r="AC71" i="2"/>
  <c r="N71" i="2"/>
  <c r="S70" i="2"/>
  <c r="K70" i="2"/>
  <c r="BB69" i="2"/>
  <c r="AE69" i="2"/>
  <c r="P69" i="2"/>
  <c r="I69" i="2"/>
  <c r="CA67" i="2"/>
  <c r="BL67" i="2"/>
  <c r="BE67" i="2"/>
  <c r="AH67" i="2"/>
  <c r="BU65" i="2"/>
  <c r="BM65" i="2"/>
  <c r="CH64" i="2"/>
  <c r="CB64" i="2"/>
  <c r="I64" i="2"/>
  <c r="R63" i="2"/>
  <c r="E63" i="2"/>
  <c r="CB61" i="2"/>
  <c r="AY61" i="2"/>
  <c r="X61" i="2"/>
  <c r="P61" i="2"/>
  <c r="CE60" i="2"/>
  <c r="BP60" i="2"/>
  <c r="Q60" i="2"/>
  <c r="I60" i="2"/>
  <c r="AT59" i="2"/>
  <c r="AO55" i="2"/>
  <c r="P77" i="2"/>
  <c r="BW76" i="2"/>
  <c r="AG76" i="2"/>
  <c r="CG75" i="2"/>
  <c r="BZ75" i="2"/>
  <c r="BR75" i="2"/>
  <c r="BL75" i="2"/>
  <c r="AV75" i="2"/>
  <c r="AN75" i="2"/>
  <c r="BT74" i="2"/>
  <c r="BM74" i="2"/>
  <c r="AQ74" i="2"/>
  <c r="AC74" i="2"/>
  <c r="M74" i="2"/>
  <c r="E74" i="2"/>
  <c r="CB73" i="2"/>
  <c r="BU73" i="2"/>
  <c r="AZ73" i="2"/>
  <c r="AK73" i="2"/>
  <c r="AD73" i="2"/>
  <c r="O73" i="2"/>
  <c r="G73" i="2"/>
  <c r="BU72" i="2"/>
  <c r="S72" i="2"/>
  <c r="D72" i="2"/>
  <c r="CH71" i="2"/>
  <c r="BZ71" i="2"/>
  <c r="U71" i="2"/>
  <c r="CH70" i="2"/>
  <c r="AX70" i="2"/>
  <c r="AP70" i="2"/>
  <c r="Z70" i="2"/>
  <c r="R70" i="2"/>
  <c r="J70" i="2"/>
  <c r="BI69" i="2"/>
  <c r="AS68" i="2"/>
  <c r="AK68" i="2"/>
  <c r="CH67" i="2"/>
  <c r="BZ67" i="2"/>
  <c r="BS67" i="2"/>
  <c r="BK67" i="2"/>
  <c r="BD67" i="2"/>
  <c r="AO67" i="2"/>
  <c r="AG67" i="2"/>
  <c r="BA66" i="2"/>
  <c r="AS66" i="2"/>
  <c r="AE66" i="2"/>
  <c r="W66" i="2"/>
  <c r="CB65" i="2"/>
  <c r="AT65" i="2"/>
  <c r="X65" i="2"/>
  <c r="C65" i="2"/>
  <c r="BL64" i="2"/>
  <c r="AE64" i="2"/>
  <c r="W64" i="2"/>
  <c r="CC63" i="2"/>
  <c r="BU63" i="2"/>
  <c r="BG63" i="2"/>
  <c r="AF63" i="2"/>
  <c r="Y63" i="2"/>
  <c r="Q63" i="2"/>
  <c r="BU62" i="2"/>
  <c r="AQ62" i="2"/>
  <c r="N62" i="2"/>
  <c r="BT61" i="2"/>
  <c r="H61" i="2"/>
  <c r="BW60" i="2"/>
  <c r="BV59" i="2"/>
  <c r="BN59" i="2"/>
  <c r="BD58" i="2"/>
  <c r="AG58" i="2"/>
  <c r="Q58" i="2"/>
  <c r="CE57" i="2"/>
  <c r="CC53" i="2"/>
  <c r="BE53" i="2"/>
  <c r="BG76" i="2"/>
  <c r="CF75" i="2"/>
  <c r="BK75" i="2"/>
  <c r="CH74" i="2"/>
  <c r="BS74" i="2"/>
  <c r="CA73" i="2"/>
  <c r="N73" i="2"/>
  <c r="AO72" i="2"/>
  <c r="BR71" i="2"/>
  <c r="BK71" i="2"/>
  <c r="L71" i="2"/>
  <c r="BZ70" i="2"/>
  <c r="BD70" i="2"/>
  <c r="CE68" i="2"/>
  <c r="AB68" i="2"/>
  <c r="CG67" i="2"/>
  <c r="BY67" i="2"/>
  <c r="BR67" i="2"/>
  <c r="BC67" i="2"/>
  <c r="AV67" i="2"/>
  <c r="AF67" i="2"/>
  <c r="BO66" i="2"/>
  <c r="AK66" i="2"/>
  <c r="BS65" i="2"/>
  <c r="BT63" i="2"/>
  <c r="AS63" i="2"/>
  <c r="AM63" i="2"/>
  <c r="X63" i="2"/>
  <c r="BT62" i="2"/>
  <c r="BL62" i="2"/>
  <c r="BE62" i="2"/>
  <c r="AH62" i="2"/>
  <c r="CH61" i="2"/>
  <c r="G77" i="2"/>
  <c r="AZ76" i="2"/>
  <c r="AE76" i="2"/>
  <c r="P76" i="2"/>
  <c r="I76" i="2"/>
  <c r="CE75" i="2"/>
  <c r="BB75" i="2"/>
  <c r="BR74" i="2"/>
  <c r="BK74" i="2"/>
  <c r="AV74" i="2"/>
  <c r="U73" i="2"/>
  <c r="CA72" i="2"/>
  <c r="BD72" i="2"/>
  <c r="AV72" i="2"/>
  <c r="Y72" i="2"/>
  <c r="D71" i="2"/>
  <c r="BR70" i="2"/>
  <c r="AN70" i="2"/>
  <c r="X70" i="2"/>
  <c r="CE69" i="2"/>
  <c r="BW69" i="2"/>
  <c r="BO69" i="2"/>
  <c r="AJ69" i="2"/>
  <c r="G69" i="2"/>
  <c r="CD68" i="2"/>
  <c r="BO68" i="2"/>
  <c r="BG68" i="2"/>
  <c r="AA68" i="2"/>
  <c r="S68" i="2"/>
  <c r="CD66" i="2"/>
  <c r="BZ65" i="2"/>
  <c r="V65" i="2"/>
  <c r="BD64" i="2"/>
  <c r="AJ64" i="2"/>
  <c r="N64" i="2"/>
  <c r="CA63" i="2"/>
  <c r="BL63" i="2"/>
  <c r="BE63" i="2"/>
  <c r="CA62" i="2"/>
  <c r="BD62" i="2"/>
  <c r="AV62" i="2"/>
  <c r="AO62" i="2"/>
  <c r="S62" i="2"/>
  <c r="D62" i="2"/>
  <c r="AX60" i="2"/>
  <c r="AQ60" i="2"/>
  <c r="BT59" i="2"/>
  <c r="AQ59" i="2"/>
  <c r="J56" i="2"/>
  <c r="BM77" i="2"/>
  <c r="U77" i="2"/>
  <c r="N77" i="2"/>
  <c r="F77" i="2"/>
  <c r="CB76" i="2"/>
  <c r="BT76" i="2"/>
  <c r="H76" i="2"/>
  <c r="BW75" i="2"/>
  <c r="BI75" i="2"/>
  <c r="AS75" i="2"/>
  <c r="AK75" i="2"/>
  <c r="AD75" i="2"/>
  <c r="P75" i="2"/>
  <c r="I75" i="2"/>
  <c r="CF74" i="2"/>
  <c r="BQ74" i="2"/>
  <c r="BJ74" i="2"/>
  <c r="BZ73" i="2"/>
  <c r="BR73" i="2"/>
  <c r="BK72" i="2"/>
  <c r="AU72" i="2"/>
  <c r="X72" i="2"/>
  <c r="P72" i="2"/>
  <c r="I72" i="2"/>
  <c r="CE71" i="2"/>
  <c r="BB71" i="2"/>
  <c r="AN71" i="2"/>
  <c r="R71" i="2"/>
  <c r="BQ70" i="2"/>
  <c r="AU70" i="2"/>
  <c r="AM70" i="2"/>
  <c r="AE70" i="2"/>
  <c r="W70" i="2"/>
  <c r="CD69" i="2"/>
  <c r="AA69" i="2"/>
  <c r="M69" i="2"/>
  <c r="CC68" i="2"/>
  <c r="BV68" i="2"/>
  <c r="BN68" i="2"/>
  <c r="AX68" i="2"/>
  <c r="C68" i="2"/>
  <c r="O67" i="2"/>
  <c r="H67" i="2"/>
  <c r="BU66" i="2"/>
  <c r="L66" i="2"/>
  <c r="BD65" i="2"/>
  <c r="AI65" i="2"/>
  <c r="BY64" i="2"/>
  <c r="BQ64" i="2"/>
  <c r="BZ63" i="2"/>
  <c r="BZ62" i="2"/>
  <c r="AN62" i="2"/>
  <c r="AF62" i="2"/>
  <c r="K62" i="2"/>
  <c r="BY61" i="2"/>
  <c r="BQ61" i="2"/>
  <c r="AV61" i="2"/>
  <c r="AO61" i="2"/>
  <c r="E61" i="2"/>
  <c r="CB60" i="2"/>
  <c r="BT60" i="2"/>
  <c r="AW60" i="2"/>
  <c r="AA60" i="2"/>
  <c r="S59" i="2"/>
  <c r="F47" i="2"/>
  <c r="CD40" i="2"/>
  <c r="R56" i="2"/>
  <c r="O54" i="2"/>
  <c r="AJ48" i="2"/>
  <c r="BT47" i="2"/>
  <c r="BM47" i="2"/>
  <c r="AJ43" i="2"/>
  <c r="N43" i="2"/>
  <c r="CA39" i="2"/>
  <c r="CC52" i="2"/>
  <c r="BU52" i="2"/>
  <c r="BN52" i="2"/>
  <c r="BG52" i="2"/>
  <c r="AY52" i="2"/>
  <c r="BJ51" i="2"/>
  <c r="CD50" i="2"/>
  <c r="W50" i="2"/>
  <c r="CC49" i="2"/>
  <c r="BV49" i="2"/>
  <c r="BO49" i="2"/>
  <c r="BH49" i="2"/>
  <c r="AE49" i="2"/>
  <c r="X49" i="2"/>
  <c r="CG47" i="2"/>
  <c r="BF47" i="2"/>
  <c r="CD46" i="2"/>
  <c r="BW46" i="2"/>
  <c r="AR46" i="2"/>
  <c r="BM45" i="2"/>
  <c r="AQ45" i="2"/>
  <c r="AI45" i="2"/>
  <c r="O45" i="2"/>
  <c r="G45" i="2"/>
  <c r="BV44" i="2"/>
  <c r="AJ44" i="2"/>
  <c r="BM43" i="2"/>
  <c r="AX43" i="2"/>
  <c r="AP43" i="2"/>
  <c r="AI43" i="2"/>
  <c r="BV42" i="2"/>
  <c r="AJ42" i="2"/>
  <c r="AC42" i="2"/>
  <c r="V42" i="2"/>
  <c r="BS41" i="2"/>
  <c r="E41" i="2"/>
  <c r="CH39" i="2"/>
  <c r="AG59" i="2"/>
  <c r="Y59" i="2"/>
  <c r="CE58" i="2"/>
  <c r="BW58" i="2"/>
  <c r="AM58" i="2"/>
  <c r="W58" i="2"/>
  <c r="CD57" i="2"/>
  <c r="BA57" i="2"/>
  <c r="BQ56" i="2"/>
  <c r="BC56" i="2"/>
  <c r="AN56" i="2"/>
  <c r="AF56" i="2"/>
  <c r="X56" i="2"/>
  <c r="P56" i="2"/>
  <c r="I56" i="2"/>
  <c r="BC55" i="2"/>
  <c r="AV55" i="2"/>
  <c r="R55" i="2"/>
  <c r="CE54" i="2"/>
  <c r="M54" i="2"/>
  <c r="CB53" i="2"/>
  <c r="BU53" i="2"/>
  <c r="BN53" i="2"/>
  <c r="AY53" i="2"/>
  <c r="CB52" i="2"/>
  <c r="BF52" i="2"/>
  <c r="K52" i="2"/>
  <c r="CF51" i="2"/>
  <c r="BI51" i="2"/>
  <c r="AT51" i="2"/>
  <c r="AF51" i="2"/>
  <c r="X51" i="2"/>
  <c r="H51" i="2"/>
  <c r="O50" i="2"/>
  <c r="BU49" i="2"/>
  <c r="BN49" i="2"/>
  <c r="BG49" i="2"/>
  <c r="BV48" i="2"/>
  <c r="BN48" i="2"/>
  <c r="BF48" i="2"/>
  <c r="AX48" i="2"/>
  <c r="AA48" i="2"/>
  <c r="BY47" i="2"/>
  <c r="AX47" i="2"/>
  <c r="AQ47" i="2"/>
  <c r="AI47" i="2"/>
  <c r="AA47" i="2"/>
  <c r="BV46" i="2"/>
  <c r="BO46" i="2"/>
  <c r="BG46" i="2"/>
  <c r="BT45" i="2"/>
  <c r="AX45" i="2"/>
  <c r="AP45" i="2"/>
  <c r="AW43" i="2"/>
  <c r="T43" i="2"/>
  <c r="BN42" i="2"/>
  <c r="BF42" i="2"/>
  <c r="AX42" i="2"/>
  <c r="AP42" i="2"/>
  <c r="AB42" i="2"/>
  <c r="N42" i="2"/>
  <c r="F42" i="2"/>
  <c r="CH41" i="2"/>
  <c r="BZ41" i="2"/>
  <c r="BR41" i="2"/>
  <c r="CH40" i="2"/>
  <c r="CA40" i="2"/>
  <c r="BS40" i="2"/>
  <c r="BL40" i="2"/>
  <c r="CG39" i="2"/>
  <c r="BP31" i="2"/>
  <c r="AJ31" i="2"/>
  <c r="AF59" i="2"/>
  <c r="X59" i="2"/>
  <c r="P59" i="2"/>
  <c r="CD58" i="2"/>
  <c r="BV58" i="2"/>
  <c r="H58" i="2"/>
  <c r="BV57" i="2"/>
  <c r="J57" i="2"/>
  <c r="CE56" i="2"/>
  <c r="AU56" i="2"/>
  <c r="AM56" i="2"/>
  <c r="W56" i="2"/>
  <c r="O56" i="2"/>
  <c r="CE55" i="2"/>
  <c r="Y55" i="2"/>
  <c r="Q55" i="2"/>
  <c r="CD54" i="2"/>
  <c r="BV54" i="2"/>
  <c r="AY54" i="2"/>
  <c r="CA53" i="2"/>
  <c r="BM53" i="2"/>
  <c r="AQ53" i="2"/>
  <c r="AA53" i="2"/>
  <c r="E53" i="2"/>
  <c r="CA52" i="2"/>
  <c r="BE52" i="2"/>
  <c r="AW52" i="2"/>
  <c r="AP52" i="2"/>
  <c r="C52" i="2"/>
  <c r="CE51" i="2"/>
  <c r="BO51" i="2"/>
  <c r="W51" i="2"/>
  <c r="BG50" i="2"/>
  <c r="CC48" i="2"/>
  <c r="BM48" i="2"/>
  <c r="BE48" i="2"/>
  <c r="AO48" i="2"/>
  <c r="Z48" i="2"/>
  <c r="K48" i="2"/>
  <c r="C48" i="2"/>
  <c r="CE47" i="2"/>
  <c r="AP47" i="2"/>
  <c r="Z47" i="2"/>
  <c r="J47" i="2"/>
  <c r="BU46" i="2"/>
  <c r="BN46" i="2"/>
  <c r="BF46" i="2"/>
  <c r="AH46" i="2"/>
  <c r="CA45" i="2"/>
  <c r="BS45" i="2"/>
  <c r="AW45" i="2"/>
  <c r="AA45" i="2"/>
  <c r="CB44" i="2"/>
  <c r="AA44" i="2"/>
  <c r="E44" i="2"/>
  <c r="BD43" i="2"/>
  <c r="AV43" i="2"/>
  <c r="M42" i="2"/>
  <c r="E42" i="2"/>
  <c r="CG41" i="2"/>
  <c r="AU41" i="2"/>
  <c r="AM41" i="2"/>
  <c r="AF41" i="2"/>
  <c r="BZ40" i="2"/>
  <c r="BD40" i="2"/>
  <c r="M58" i="2"/>
  <c r="BN57" i="2"/>
  <c r="X57" i="2"/>
  <c r="CD56" i="2"/>
  <c r="P55" i="2"/>
  <c r="BM54" i="2"/>
  <c r="AX54" i="2"/>
  <c r="AP53" i="2"/>
  <c r="BL52" i="2"/>
  <c r="Y52" i="2"/>
  <c r="CD51" i="2"/>
  <c r="I47" i="2"/>
  <c r="BE46" i="2"/>
  <c r="BD44" i="2"/>
  <c r="BK43" i="2"/>
  <c r="BC43" i="2"/>
  <c r="BD42" i="2"/>
  <c r="AV42" i="2"/>
  <c r="AG42" i="2"/>
  <c r="T42" i="2"/>
  <c r="D42" i="2"/>
  <c r="BP41" i="2"/>
  <c r="BI41" i="2"/>
  <c r="BB41" i="2"/>
  <c r="AT41" i="2"/>
  <c r="AL41" i="2"/>
  <c r="AE41" i="2"/>
  <c r="J41" i="2"/>
  <c r="BY40" i="2"/>
  <c r="AO40" i="2"/>
  <c r="AX57" i="2"/>
  <c r="AK56" i="2"/>
  <c r="AS55" i="2"/>
  <c r="W55" i="2"/>
  <c r="H55" i="2"/>
  <c r="BT54" i="2"/>
  <c r="AP54" i="2"/>
  <c r="Z54" i="2"/>
  <c r="AO53" i="2"/>
  <c r="AN52" i="2"/>
  <c r="X52" i="2"/>
  <c r="I52" i="2"/>
  <c r="CC51" i="2"/>
  <c r="CA48" i="2"/>
  <c r="BK48" i="2"/>
  <c r="I48" i="2"/>
  <c r="BV47" i="2"/>
  <c r="P47" i="2"/>
  <c r="H47" i="2"/>
  <c r="Z46" i="2"/>
  <c r="R46" i="2"/>
  <c r="BY45" i="2"/>
  <c r="BC45" i="2"/>
  <c r="S44" i="2"/>
  <c r="BY43" i="2"/>
  <c r="I43" i="2"/>
  <c r="BK42" i="2"/>
  <c r="BC42" i="2"/>
  <c r="AF42" i="2"/>
  <c r="BA41" i="2"/>
  <c r="I41" i="2"/>
  <c r="CF40" i="2"/>
  <c r="AP51" i="2"/>
  <c r="D51" i="2"/>
  <c r="BY49" i="2"/>
  <c r="S49" i="2"/>
  <c r="AM46" i="2"/>
  <c r="BP45" i="2"/>
  <c r="BY44" i="2"/>
  <c r="BV41" i="2"/>
  <c r="BW40" i="2"/>
  <c r="BZ39" i="2"/>
  <c r="AJ39" i="2"/>
  <c r="AB39" i="2"/>
  <c r="BG38" i="2"/>
  <c r="D38" i="2"/>
  <c r="CB37" i="2"/>
  <c r="BO37" i="2"/>
  <c r="BH37" i="2"/>
  <c r="BA37" i="2"/>
  <c r="AE37" i="2"/>
  <c r="CE36" i="2"/>
  <c r="BQ36" i="2"/>
  <c r="AG36" i="2"/>
  <c r="AJ35" i="2"/>
  <c r="CH34" i="2"/>
  <c r="AC34" i="2"/>
  <c r="BA33" i="2"/>
  <c r="AE33" i="2"/>
  <c r="BE32" i="2"/>
  <c r="AP32" i="2"/>
  <c r="AI32" i="2"/>
  <c r="U32" i="2"/>
  <c r="O32" i="2"/>
  <c r="G32" i="2"/>
  <c r="Z31" i="2"/>
  <c r="AS30" i="2"/>
  <c r="AV29" i="2"/>
  <c r="AN29" i="2"/>
  <c r="BP28" i="2"/>
  <c r="AS28" i="2"/>
  <c r="AL28" i="2"/>
  <c r="AD28" i="2"/>
  <c r="V28" i="2"/>
  <c r="N28" i="2"/>
  <c r="CD27" i="2"/>
  <c r="AL27" i="2"/>
  <c r="AE27" i="2"/>
  <c r="BW26" i="2"/>
  <c r="BH26" i="2"/>
  <c r="AT26" i="2"/>
  <c r="AM26" i="2"/>
  <c r="AF26" i="2"/>
  <c r="R26" i="2"/>
  <c r="J26" i="2"/>
  <c r="G25" i="2"/>
  <c r="BW24" i="2"/>
  <c r="C24" i="2"/>
  <c r="BJ23" i="2"/>
  <c r="BC23" i="2"/>
  <c r="N23" i="2"/>
  <c r="W21" i="2"/>
  <c r="BR39" i="2"/>
  <c r="BK39" i="2"/>
  <c r="AX39" i="2"/>
  <c r="T39" i="2"/>
  <c r="K38" i="2"/>
  <c r="CG37" i="2"/>
  <c r="AZ37" i="2"/>
  <c r="AK37" i="2"/>
  <c r="AD37" i="2"/>
  <c r="AB35" i="2"/>
  <c r="U35" i="2"/>
  <c r="E35" i="2"/>
  <c r="N34" i="2"/>
  <c r="BU33" i="2"/>
  <c r="W33" i="2"/>
  <c r="CB32" i="2"/>
  <c r="BT32" i="2"/>
  <c r="AO32" i="2"/>
  <c r="BA31" i="2"/>
  <c r="S31" i="2"/>
  <c r="K31" i="2"/>
  <c r="CF30" i="2"/>
  <c r="BX30" i="2"/>
  <c r="BH30" i="2"/>
  <c r="AZ30" i="2"/>
  <c r="AR30" i="2"/>
  <c r="AK30" i="2"/>
  <c r="AC30" i="2"/>
  <c r="V30" i="2"/>
  <c r="N30" i="2"/>
  <c r="F30" i="2"/>
  <c r="BS29" i="2"/>
  <c r="BK29" i="2"/>
  <c r="AK28" i="2"/>
  <c r="AC28" i="2"/>
  <c r="M28" i="2"/>
  <c r="AR27" i="2"/>
  <c r="AD27" i="2"/>
  <c r="H27" i="2"/>
  <c r="BO26" i="2"/>
  <c r="AL26" i="2"/>
  <c r="F25" i="2"/>
  <c r="AU23" i="2"/>
  <c r="BT22" i="2"/>
  <c r="BJ39" i="2"/>
  <c r="BD39" i="2"/>
  <c r="L39" i="2"/>
  <c r="CH38" i="2"/>
  <c r="CA38" i="2"/>
  <c r="AX38" i="2"/>
  <c r="AQ38" i="2"/>
  <c r="AJ38" i="2"/>
  <c r="U37" i="2"/>
  <c r="BO36" i="2"/>
  <c r="BH36" i="2"/>
  <c r="C36" i="2"/>
  <c r="BR35" i="2"/>
  <c r="L35" i="2"/>
  <c r="D35" i="2"/>
  <c r="BY34" i="2"/>
  <c r="BR34" i="2"/>
  <c r="BK34" i="2"/>
  <c r="BD34" i="2"/>
  <c r="G33" i="2"/>
  <c r="CA32" i="2"/>
  <c r="M32" i="2"/>
  <c r="CB31" i="2"/>
  <c r="J31" i="2"/>
  <c r="U30" i="2"/>
  <c r="CH29" i="2"/>
  <c r="BZ29" i="2"/>
  <c r="BR29" i="2"/>
  <c r="BJ29" i="2"/>
  <c r="BB29" i="2"/>
  <c r="BG27" i="2"/>
  <c r="AY27" i="2"/>
  <c r="AC27" i="2"/>
  <c r="O27" i="2"/>
  <c r="G27" i="2"/>
  <c r="CB26" i="2"/>
  <c r="BV26" i="2"/>
  <c r="BN26" i="2"/>
  <c r="CB24" i="2"/>
  <c r="BN24" i="2"/>
  <c r="BG24" i="2"/>
  <c r="AN24" i="2"/>
  <c r="BZ22" i="2"/>
  <c r="AX22" i="2"/>
  <c r="T22" i="2"/>
  <c r="BZ21" i="2"/>
  <c r="AW21" i="2"/>
  <c r="BL10" i="2"/>
  <c r="F8" i="2"/>
  <c r="BO3" i="2"/>
  <c r="BH40" i="2"/>
  <c r="BA40" i="2"/>
  <c r="AL40" i="2"/>
  <c r="X40" i="2"/>
  <c r="CD39" i="2"/>
  <c r="BC39" i="2"/>
  <c r="CG38" i="2"/>
  <c r="BD38" i="2"/>
  <c r="P38" i="2"/>
  <c r="AY37" i="2"/>
  <c r="T37" i="2"/>
  <c r="M37" i="2"/>
  <c r="F37" i="2"/>
  <c r="AD36" i="2"/>
  <c r="BQ35" i="2"/>
  <c r="BJ35" i="2"/>
  <c r="S35" i="2"/>
  <c r="K35" i="2"/>
  <c r="C35" i="2"/>
  <c r="CF34" i="2"/>
  <c r="BQ34" i="2"/>
  <c r="E34" i="2"/>
  <c r="U33" i="2"/>
  <c r="AU32" i="2"/>
  <c r="L32" i="2"/>
  <c r="CA31" i="2"/>
  <c r="BT31" i="2"/>
  <c r="BF31" i="2"/>
  <c r="AR31" i="2"/>
  <c r="AK31" i="2"/>
  <c r="BV30" i="2"/>
  <c r="AP30" i="2"/>
  <c r="BY29" i="2"/>
  <c r="BQ29" i="2"/>
  <c r="BI29" i="2"/>
  <c r="AS29" i="2"/>
  <c r="AL29" i="2"/>
  <c r="W29" i="2"/>
  <c r="CB28" i="2"/>
  <c r="BT28" i="2"/>
  <c r="BT27" i="2"/>
  <c r="BM27" i="2"/>
  <c r="U27" i="2"/>
  <c r="BU26" i="2"/>
  <c r="BE26" i="2"/>
  <c r="AC26" i="2"/>
  <c r="CC25" i="2"/>
  <c r="BW25" i="2"/>
  <c r="AG25" i="2"/>
  <c r="D25" i="2"/>
  <c r="CH24" i="2"/>
  <c r="F21" i="2"/>
  <c r="BI20" i="2"/>
  <c r="AQ13" i="2"/>
  <c r="J35" i="2"/>
  <c r="AX33" i="2"/>
  <c r="BS31" i="2"/>
  <c r="BE31" i="2"/>
  <c r="AX31" i="2"/>
  <c r="C25" i="2"/>
  <c r="BW20" i="2"/>
  <c r="CE22" i="2"/>
  <c r="BC22" i="2"/>
  <c r="AV22" i="2"/>
  <c r="Y22" i="2"/>
  <c r="BJ21" i="2"/>
  <c r="BB21" i="2"/>
  <c r="Z21" i="2"/>
  <c r="BN20" i="2"/>
  <c r="AM20" i="2"/>
  <c r="AE20" i="2"/>
  <c r="L26" i="2"/>
  <c r="CF24" i="2"/>
  <c r="BD24" i="2"/>
  <c r="AF21" i="2"/>
  <c r="Y21" i="2"/>
  <c r="C21" i="2"/>
  <c r="AS20" i="2"/>
  <c r="W20" i="2"/>
  <c r="T40" i="2"/>
  <c r="AC39" i="2"/>
  <c r="AZ38" i="2"/>
  <c r="BB37" i="2"/>
  <c r="AU37" i="2"/>
  <c r="AM37" i="2"/>
  <c r="X37" i="2"/>
  <c r="CF36" i="2"/>
  <c r="BY36" i="2"/>
  <c r="BR36" i="2"/>
  <c r="AA36" i="2"/>
  <c r="T36" i="2"/>
  <c r="M36" i="2"/>
  <c r="F36" i="2"/>
  <c r="BN35" i="2"/>
  <c r="BG35" i="2"/>
  <c r="CB34" i="2"/>
  <c r="BN34" i="2"/>
  <c r="AD34" i="2"/>
  <c r="AY32" i="2"/>
  <c r="V32" i="2"/>
  <c r="P32" i="2"/>
  <c r="H32" i="2"/>
  <c r="CE31" i="2"/>
  <c r="AU31" i="2"/>
  <c r="AN31" i="2"/>
  <c r="AA31" i="2"/>
  <c r="AT30" i="2"/>
  <c r="H30" i="2"/>
  <c r="BQ28" i="2"/>
  <c r="AT28" i="2"/>
  <c r="O28" i="2"/>
  <c r="BA26" i="2"/>
  <c r="AU26" i="2"/>
  <c r="AN26" i="2"/>
  <c r="BS25" i="2"/>
  <c r="AJ25" i="2"/>
  <c r="AD25" i="2"/>
  <c r="V25" i="2"/>
  <c r="BJ24" i="2"/>
  <c r="BC24" i="2"/>
  <c r="G23" i="2"/>
  <c r="BI22" i="2"/>
  <c r="AM22" i="2"/>
  <c r="AE22" i="2"/>
  <c r="I22" i="2"/>
  <c r="BH21" i="2"/>
  <c r="AM21" i="2"/>
  <c r="AE21" i="2"/>
  <c r="BT20" i="2"/>
  <c r="BJ20" i="2"/>
  <c r="AC20" i="2"/>
  <c r="CD19" i="2"/>
  <c r="BH19" i="2"/>
  <c r="O19" i="2"/>
  <c r="H19" i="2"/>
  <c r="CC18" i="2"/>
  <c r="BV18" i="2"/>
  <c r="G18" i="2"/>
  <c r="CB17" i="2"/>
  <c r="BT17" i="2"/>
  <c r="BE17" i="2"/>
  <c r="AG17" i="2"/>
  <c r="J17" i="2"/>
  <c r="AF16" i="2"/>
  <c r="J16" i="2"/>
  <c r="BW15" i="2"/>
  <c r="BH15" i="2"/>
  <c r="AJ15" i="2"/>
  <c r="CB14" i="2"/>
  <c r="AX14" i="2"/>
  <c r="M14" i="2"/>
  <c r="E14" i="2"/>
  <c r="BZ13" i="2"/>
  <c r="BE13" i="2"/>
  <c r="AJ13" i="2"/>
  <c r="AB13" i="2"/>
  <c r="E13" i="2"/>
  <c r="Z12" i="2"/>
  <c r="S12" i="2"/>
  <c r="D12" i="2"/>
  <c r="CH11" i="2"/>
  <c r="BZ11" i="2"/>
  <c r="BR11" i="2"/>
  <c r="BC11" i="2"/>
  <c r="AE11" i="2"/>
  <c r="G11" i="2"/>
  <c r="BE10" i="2"/>
  <c r="AG10" i="2"/>
  <c r="BH9" i="2"/>
  <c r="AC9" i="2"/>
  <c r="U9" i="2"/>
  <c r="CB8" i="2"/>
  <c r="BE8" i="2"/>
  <c r="AX8" i="2"/>
  <c r="U8" i="2"/>
  <c r="CB7" i="2"/>
  <c r="BT7" i="2"/>
  <c r="BL7" i="2"/>
  <c r="BI6" i="2"/>
  <c r="BA6" i="2"/>
  <c r="AK6" i="2"/>
  <c r="BU5" i="2"/>
  <c r="BM5" i="2"/>
  <c r="BE5" i="2"/>
  <c r="Z5" i="2"/>
  <c r="R5" i="2"/>
  <c r="BL4" i="2"/>
  <c r="BD4" i="2"/>
  <c r="AV4" i="2"/>
  <c r="AG4" i="2"/>
  <c r="Q4" i="2"/>
  <c r="I4" i="2"/>
  <c r="CC3" i="2"/>
  <c r="AK3" i="2"/>
  <c r="AC3" i="2"/>
  <c r="U3" i="2"/>
  <c r="M3" i="2"/>
  <c r="BV19" i="2"/>
  <c r="BG19" i="2"/>
  <c r="V19" i="2"/>
  <c r="G19" i="2"/>
  <c r="F18" i="2"/>
  <c r="BS17" i="2"/>
  <c r="BD17" i="2"/>
  <c r="Y17" i="2"/>
  <c r="AL16" i="2"/>
  <c r="W16" i="2"/>
  <c r="P16" i="2"/>
  <c r="BV15" i="2"/>
  <c r="AY15" i="2"/>
  <c r="AQ15" i="2"/>
  <c r="CH14" i="2"/>
  <c r="BL14" i="2"/>
  <c r="T14" i="2"/>
  <c r="D14" i="2"/>
  <c r="K13" i="2"/>
  <c r="D13" i="2"/>
  <c r="AW12" i="2"/>
  <c r="AO12" i="2"/>
  <c r="BJ11" i="2"/>
  <c r="AD11" i="2"/>
  <c r="V11" i="2"/>
  <c r="N11" i="2"/>
  <c r="BS10" i="2"/>
  <c r="AV10" i="2"/>
  <c r="AN10" i="2"/>
  <c r="Y10" i="2"/>
  <c r="CA8" i="2"/>
  <c r="BL8" i="2"/>
  <c r="AW8" i="2"/>
  <c r="AP8" i="2"/>
  <c r="M8" i="2"/>
  <c r="CA7" i="2"/>
  <c r="BS7" i="2"/>
  <c r="BK7" i="2"/>
  <c r="AG7" i="2"/>
  <c r="S7" i="2"/>
  <c r="AZ6" i="2"/>
  <c r="AB6" i="2"/>
  <c r="V6" i="2"/>
  <c r="CA5" i="2"/>
  <c r="BL5" i="2"/>
  <c r="BD5" i="2"/>
  <c r="AV5" i="2"/>
  <c r="AN5" i="2"/>
  <c r="AG5" i="2"/>
  <c r="BS4" i="2"/>
  <c r="AF4" i="2"/>
  <c r="AR3" i="2"/>
  <c r="AJ3" i="2"/>
  <c r="AB3" i="2"/>
  <c r="AX18" i="2"/>
  <c r="BK17" i="2"/>
  <c r="E15" i="2"/>
  <c r="S14" i="2"/>
  <c r="K14" i="2"/>
  <c r="BD12" i="2"/>
  <c r="AS11" i="2"/>
  <c r="AK11" i="2"/>
  <c r="AC11" i="2"/>
  <c r="CH10" i="2"/>
  <c r="BZ10" i="2"/>
  <c r="BK10" i="2"/>
  <c r="BV9" i="2"/>
  <c r="AI9" i="2"/>
  <c r="CH8" i="2"/>
  <c r="BS8" i="2"/>
  <c r="BZ7" i="2"/>
  <c r="BR7" i="2"/>
  <c r="AU7" i="2"/>
  <c r="AN7" i="2"/>
  <c r="BO6" i="2"/>
  <c r="AI6" i="2"/>
  <c r="M6" i="2"/>
  <c r="BS5" i="2"/>
  <c r="AM5" i="2"/>
  <c r="AF5" i="2"/>
  <c r="D5" i="2"/>
  <c r="BB4" i="2"/>
  <c r="CA3" i="2"/>
  <c r="BS3" i="2"/>
  <c r="S3" i="2"/>
  <c r="K3" i="2"/>
  <c r="I21" i="2"/>
  <c r="BE19" i="2"/>
  <c r="AP19" i="2"/>
  <c r="L19" i="2"/>
  <c r="BT18" i="2"/>
  <c r="AG18" i="2"/>
  <c r="BB17" i="2"/>
  <c r="AT17" i="2"/>
  <c r="W17" i="2"/>
  <c r="BM16" i="2"/>
  <c r="BG16" i="2"/>
  <c r="AZ16" i="2"/>
  <c r="G16" i="2"/>
  <c r="BT15" i="2"/>
  <c r="T15" i="2"/>
  <c r="CF14" i="2"/>
  <c r="BY14" i="2"/>
  <c r="BR14" i="2"/>
  <c r="AN14" i="2"/>
  <c r="AG14" i="2"/>
  <c r="R14" i="2"/>
  <c r="BP13" i="2"/>
  <c r="BI13" i="2"/>
  <c r="BB13" i="2"/>
  <c r="AU13" i="2"/>
  <c r="AG13" i="2"/>
  <c r="Q13" i="2"/>
  <c r="AE12" i="2"/>
  <c r="AZ11" i="2"/>
  <c r="AR11" i="2"/>
  <c r="L11" i="2"/>
  <c r="BY10" i="2"/>
  <c r="BB10" i="2"/>
  <c r="AT10" i="2"/>
  <c r="AL10" i="2"/>
  <c r="W10" i="2"/>
  <c r="O10" i="2"/>
  <c r="CC9" i="2"/>
  <c r="BU9" i="2"/>
  <c r="BE9" i="2"/>
  <c r="AW9" i="2"/>
  <c r="AP9" i="2"/>
  <c r="J9" i="2"/>
  <c r="BR8" i="2"/>
  <c r="AF8" i="2"/>
  <c r="BQ7" i="2"/>
  <c r="BB7" i="2"/>
  <c r="Q7" i="2"/>
  <c r="I7" i="2"/>
  <c r="AP6" i="2"/>
  <c r="T6" i="2"/>
  <c r="BR5" i="2"/>
  <c r="W5" i="2"/>
  <c r="BI4" i="2"/>
  <c r="AD4" i="2"/>
  <c r="F4" i="2"/>
  <c r="AX3" i="2"/>
  <c r="AP3" i="2"/>
  <c r="AH3" i="2"/>
  <c r="Z3" i="2"/>
  <c r="C3" i="2"/>
  <c r="K11" i="2"/>
  <c r="CE18" i="2"/>
  <c r="O18" i="2"/>
  <c r="H18" i="2"/>
  <c r="AK14" i="2"/>
  <c r="AE6" i="2"/>
  <c r="BH3" i="2"/>
  <c r="CE19" i="2"/>
  <c r="BA19" i="2"/>
  <c r="AT19" i="2"/>
  <c r="AM19" i="2"/>
  <c r="BW18" i="2"/>
  <c r="BH18" i="2"/>
  <c r="N18" i="2"/>
  <c r="BM17" i="2"/>
  <c r="CF16" i="2"/>
  <c r="BQ16" i="2"/>
  <c r="BJ16" i="2"/>
  <c r="AV16" i="2"/>
  <c r="BP15" i="2"/>
  <c r="AK15" i="2"/>
  <c r="AD15" i="2"/>
  <c r="BU14" i="2"/>
  <c r="AY14" i="2"/>
  <c r="AQ14" i="2"/>
  <c r="AC14" i="2"/>
  <c r="BL13" i="2"/>
  <c r="AY13" i="2"/>
  <c r="AR13" i="2"/>
  <c r="CC12" i="2"/>
  <c r="AA12" i="2"/>
  <c r="E12" i="2"/>
  <c r="BS11" i="2"/>
  <c r="BK11" i="2"/>
  <c r="BU10" i="2"/>
  <c r="N9" i="2"/>
  <c r="F9" i="2"/>
  <c r="AY8" i="2"/>
  <c r="AC8" i="2"/>
  <c r="V8" i="2"/>
  <c r="N8" i="2"/>
  <c r="G8" i="2"/>
  <c r="AX7" i="2"/>
  <c r="AD6" i="2"/>
  <c r="H6" i="2"/>
  <c r="F5" i="2"/>
  <c r="AW4" i="2"/>
  <c r="BA3" i="2"/>
  <c r="AP90" i="2"/>
  <c r="W90" i="2"/>
  <c r="D90" i="2"/>
  <c r="CC89" i="2"/>
  <c r="AW89" i="2"/>
  <c r="AO89" i="2"/>
  <c r="AG89" i="2"/>
  <c r="Y89" i="2"/>
  <c r="Q89" i="2"/>
  <c r="I89" i="2"/>
  <c r="CC88" i="2"/>
  <c r="BU88" i="2"/>
  <c r="BM88" i="2"/>
  <c r="BE88" i="2"/>
  <c r="AW88" i="2"/>
  <c r="AL72" i="2"/>
  <c r="O72" i="2"/>
  <c r="BC90" i="2"/>
  <c r="BT90" i="2"/>
  <c r="AT90" i="2"/>
  <c r="F76" i="2"/>
  <c r="X74" i="2"/>
  <c r="X71" i="2"/>
  <c r="BC86" i="2"/>
  <c r="AU86" i="2"/>
  <c r="AM86" i="2"/>
  <c r="AE86" i="2"/>
  <c r="W86" i="2"/>
  <c r="O86" i="2"/>
  <c r="G86" i="2"/>
  <c r="CA85" i="2"/>
  <c r="BS85" i="2"/>
  <c r="BK85" i="2"/>
  <c r="BC85" i="2"/>
  <c r="AU85" i="2"/>
  <c r="AM85" i="2"/>
  <c r="AE85" i="2"/>
  <c r="W85" i="2"/>
  <c r="O85" i="2"/>
  <c r="G85" i="2"/>
  <c r="CA84" i="2"/>
  <c r="BS84" i="2"/>
  <c r="BK84" i="2"/>
  <c r="BC84" i="2"/>
  <c r="AU84" i="2"/>
  <c r="AM84" i="2"/>
  <c r="AE84" i="2"/>
  <c r="W84" i="2"/>
  <c r="O84" i="2"/>
  <c r="G84" i="2"/>
  <c r="CA83" i="2"/>
  <c r="BS83" i="2"/>
  <c r="BK83" i="2"/>
  <c r="BC83" i="2"/>
  <c r="AU83" i="2"/>
  <c r="AM83" i="2"/>
  <c r="AE83" i="2"/>
  <c r="W83" i="2"/>
  <c r="O83" i="2"/>
  <c r="G83" i="2"/>
  <c r="CA82" i="2"/>
  <c r="BS82" i="2"/>
  <c r="BK82" i="2"/>
  <c r="BC82" i="2"/>
  <c r="AU82" i="2"/>
  <c r="AM82" i="2"/>
  <c r="AE82" i="2"/>
  <c r="W82" i="2"/>
  <c r="O82" i="2"/>
  <c r="G82" i="2"/>
  <c r="CA81" i="2"/>
  <c r="BS81" i="2"/>
  <c r="BK81" i="2"/>
  <c r="BC81" i="2"/>
  <c r="AU81" i="2"/>
  <c r="AM81" i="2"/>
  <c r="AE81" i="2"/>
  <c r="W81" i="2"/>
  <c r="O81" i="2"/>
  <c r="G81" i="2"/>
  <c r="CA80" i="2"/>
  <c r="BS80" i="2"/>
  <c r="BK80" i="2"/>
  <c r="BC80" i="2"/>
  <c r="AU80" i="2"/>
  <c r="AM80" i="2"/>
  <c r="AE80" i="2"/>
  <c r="W80" i="2"/>
  <c r="O80" i="2"/>
  <c r="G80" i="2"/>
  <c r="CA79" i="2"/>
  <c r="BS79" i="2"/>
  <c r="BK79" i="2"/>
  <c r="AZ90" i="2"/>
  <c r="CE90" i="2"/>
  <c r="BR90" i="2"/>
  <c r="BL90" i="2"/>
  <c r="N90" i="2"/>
  <c r="H90" i="2"/>
  <c r="BG89" i="2"/>
  <c r="AL73" i="2"/>
  <c r="CA71" i="2"/>
  <c r="AF90" i="2"/>
  <c r="CF89" i="2"/>
  <c r="AL77" i="2"/>
  <c r="BD75" i="2"/>
  <c r="AE90" i="2"/>
  <c r="BE89" i="2"/>
  <c r="AJ88" i="2"/>
  <c r="AB88" i="2"/>
  <c r="T88" i="2"/>
  <c r="L88" i="2"/>
  <c r="D88" i="2"/>
  <c r="CF87" i="2"/>
  <c r="BX87" i="2"/>
  <c r="BP87" i="2"/>
  <c r="BH87" i="2"/>
  <c r="AZ87" i="2"/>
  <c r="AR87" i="2"/>
  <c r="AN90" i="2"/>
  <c r="AU71" i="2"/>
  <c r="K90" i="2"/>
  <c r="B89" i="2"/>
  <c r="B88" i="2"/>
  <c r="B87" i="2"/>
  <c r="BF84" i="2"/>
  <c r="AX84" i="2"/>
  <c r="AP84" i="2"/>
  <c r="AH84" i="2"/>
  <c r="Z84" i="2"/>
  <c r="R84" i="2"/>
  <c r="J84" i="2"/>
  <c r="CD83" i="2"/>
  <c r="BV83" i="2"/>
  <c r="BN83" i="2"/>
  <c r="D79" i="2"/>
  <c r="AT77" i="2"/>
  <c r="M77" i="2"/>
  <c r="N76" i="2"/>
  <c r="BY75" i="2"/>
  <c r="BZ74" i="2"/>
  <c r="AS74" i="2"/>
  <c r="AT73" i="2"/>
  <c r="M73" i="2"/>
  <c r="J71" i="2"/>
  <c r="CC70" i="2"/>
  <c r="AH70" i="2"/>
  <c r="L69" i="2"/>
  <c r="BA68" i="2"/>
  <c r="AM68" i="2"/>
  <c r="AE68" i="2"/>
  <c r="BG77" i="2"/>
  <c r="BC76" i="2"/>
  <c r="AA76" i="2"/>
  <c r="W75" i="2"/>
  <c r="BG73" i="2"/>
  <c r="BP72" i="2"/>
  <c r="AJ72" i="2"/>
  <c r="BP71" i="2"/>
  <c r="AJ71" i="2"/>
  <c r="C71" i="2"/>
  <c r="BF70" i="2"/>
  <c r="E70" i="2"/>
  <c r="AD68" i="2"/>
  <c r="V68" i="2"/>
  <c r="J79" i="2"/>
  <c r="BS78" i="2"/>
  <c r="BL78" i="2"/>
  <c r="BF78" i="2"/>
  <c r="AJ78" i="2"/>
  <c r="AD78" i="2"/>
  <c r="P78" i="2"/>
  <c r="BT77" i="2"/>
  <c r="AY77" i="2"/>
  <c r="Y77" i="2"/>
  <c r="D77" i="2"/>
  <c r="BV76" i="2"/>
  <c r="BO76" i="2"/>
  <c r="BH76" i="2"/>
  <c r="BB76" i="2"/>
  <c r="AN76" i="2"/>
  <c r="S76" i="2"/>
  <c r="BP75" i="2"/>
  <c r="BJ75" i="2"/>
  <c r="BC75" i="2"/>
  <c r="AP75" i="2"/>
  <c r="AI75" i="2"/>
  <c r="AB75" i="2"/>
  <c r="V75" i="2"/>
  <c r="H75" i="2"/>
  <c r="CE74" i="2"/>
  <c r="BE74" i="2"/>
  <c r="AJ74" i="2"/>
  <c r="AD74" i="2"/>
  <c r="W74" i="2"/>
  <c r="J74" i="2"/>
  <c r="C74" i="2"/>
  <c r="CH73" i="2"/>
  <c r="BT73" i="2"/>
  <c r="AY73" i="2"/>
  <c r="Y73" i="2"/>
  <c r="D73" i="2"/>
  <c r="BV72" i="2"/>
  <c r="BI72" i="2"/>
  <c r="BC72" i="2"/>
  <c r="AP72" i="2"/>
  <c r="AC72" i="2"/>
  <c r="W72" i="2"/>
  <c r="J72" i="2"/>
  <c r="BI71" i="2"/>
  <c r="BC71" i="2"/>
  <c r="AP71" i="2"/>
  <c r="AB71" i="2"/>
  <c r="V71" i="2"/>
  <c r="CB68" i="2"/>
  <c r="BF68" i="2"/>
  <c r="AA67" i="2"/>
  <c r="AQ78" i="2"/>
  <c r="AC78" i="2"/>
  <c r="BZ77" i="2"/>
  <c r="BS77" i="2"/>
  <c r="BE77" i="2"/>
  <c r="AX77" i="2"/>
  <c r="AE77" i="2"/>
  <c r="BU76" i="2"/>
  <c r="BA76" i="2"/>
  <c r="AT76" i="2"/>
  <c r="AM76" i="2"/>
  <c r="Y76" i="2"/>
  <c r="R76" i="2"/>
  <c r="G75" i="2"/>
  <c r="CD74" i="2"/>
  <c r="AX73" i="2"/>
  <c r="AA71" i="2"/>
  <c r="BS70" i="2"/>
  <c r="AS70" i="2"/>
  <c r="AF70" i="2"/>
  <c r="AS69" i="2"/>
  <c r="AD69" i="2"/>
  <c r="N68" i="2"/>
  <c r="D67" i="2"/>
  <c r="BY78" i="2"/>
  <c r="AW78" i="2"/>
  <c r="G78" i="2"/>
  <c r="BY77" i="2"/>
  <c r="BL77" i="2"/>
  <c r="BD77" i="2"/>
  <c r="AQ77" i="2"/>
  <c r="BZ76" i="2"/>
  <c r="AS76" i="2"/>
  <c r="AF76" i="2"/>
  <c r="X76" i="2"/>
  <c r="K76" i="2"/>
  <c r="BH75" i="2"/>
  <c r="AT75" i="2"/>
  <c r="M75" i="2"/>
  <c r="BW74" i="2"/>
  <c r="AB74" i="2"/>
  <c r="N74" i="2"/>
  <c r="BY73" i="2"/>
  <c r="BL73" i="2"/>
  <c r="BD73" i="2"/>
  <c r="AQ73" i="2"/>
  <c r="BT72" i="2"/>
  <c r="BN72" i="2"/>
  <c r="BG72" i="2"/>
  <c r="BA72" i="2"/>
  <c r="AN72" i="2"/>
  <c r="AH72" i="2"/>
  <c r="AA72" i="2"/>
  <c r="U72" i="2"/>
  <c r="H72" i="2"/>
  <c r="CG71" i="2"/>
  <c r="BT71" i="2"/>
  <c r="BN71" i="2"/>
  <c r="BG71" i="2"/>
  <c r="M71" i="2"/>
  <c r="R67" i="2"/>
  <c r="H64" i="2"/>
  <c r="H60" i="2"/>
  <c r="BC79" i="2"/>
  <c r="AU79" i="2"/>
  <c r="AM79" i="2"/>
  <c r="AE79" i="2"/>
  <c r="G79" i="2"/>
  <c r="BP78" i="2"/>
  <c r="BJ78" i="2"/>
  <c r="BQ77" i="2"/>
  <c r="AJ77" i="2"/>
  <c r="AC77" i="2"/>
  <c r="W77" i="2"/>
  <c r="O77" i="2"/>
  <c r="I77" i="2"/>
  <c r="CF76" i="2"/>
  <c r="BS76" i="2"/>
  <c r="BM76" i="2"/>
  <c r="AY76" i="2"/>
  <c r="AK76" i="2"/>
  <c r="D76" i="2"/>
  <c r="CA75" i="2"/>
  <c r="BU75" i="2"/>
  <c r="BN75" i="2"/>
  <c r="BG75" i="2"/>
  <c r="AZ75" i="2"/>
  <c r="AM75" i="2"/>
  <c r="AG75" i="2"/>
  <c r="S75" i="2"/>
  <c r="E75" i="2"/>
  <c r="BP74" i="2"/>
  <c r="BI74" i="2"/>
  <c r="BC74" i="2"/>
  <c r="AU74" i="2"/>
  <c r="AO74" i="2"/>
  <c r="AH74" i="2"/>
  <c r="AA74" i="2"/>
  <c r="T74" i="2"/>
  <c r="G74" i="2"/>
  <c r="CE73" i="2"/>
  <c r="BQ73" i="2"/>
  <c r="AJ73" i="2"/>
  <c r="AC73" i="2"/>
  <c r="W73" i="2"/>
  <c r="I73" i="2"/>
  <c r="CF72" i="2"/>
  <c r="BS72" i="2"/>
  <c r="AZ72" i="2"/>
  <c r="AM72" i="2"/>
  <c r="T72" i="2"/>
  <c r="M72" i="2"/>
  <c r="G72" i="2"/>
  <c r="CF71" i="2"/>
  <c r="BY71" i="2"/>
  <c r="BS71" i="2"/>
  <c r="AZ71" i="2"/>
  <c r="AM71" i="2"/>
  <c r="AG71" i="2"/>
  <c r="S71" i="2"/>
  <c r="P70" i="2"/>
  <c r="BZ69" i="2"/>
  <c r="BS69" i="2"/>
  <c r="AX69" i="2"/>
  <c r="AI69" i="2"/>
  <c r="AB69" i="2"/>
  <c r="BK68" i="2"/>
  <c r="BD68" i="2"/>
  <c r="AH68" i="2"/>
  <c r="F68" i="2"/>
  <c r="BX67" i="2"/>
  <c r="AK59" i="2"/>
  <c r="F80" i="2"/>
  <c r="CH79" i="2"/>
  <c r="BZ79" i="2"/>
  <c r="BR79" i="2"/>
  <c r="BJ79" i="2"/>
  <c r="BB79" i="2"/>
  <c r="AT79" i="2"/>
  <c r="AL79" i="2"/>
  <c r="BW78" i="2"/>
  <c r="BI78" i="2"/>
  <c r="M78" i="2"/>
  <c r="BP77" i="2"/>
  <c r="BJ77" i="2"/>
  <c r="BC77" i="2"/>
  <c r="AP77" i="2"/>
  <c r="AB77" i="2"/>
  <c r="V77" i="2"/>
  <c r="H77" i="2"/>
  <c r="CE76" i="2"/>
  <c r="BE76" i="2"/>
  <c r="AJ76" i="2"/>
  <c r="AD76" i="2"/>
  <c r="W76" i="2"/>
  <c r="J76" i="2"/>
  <c r="CH75" i="2"/>
  <c r="BT75" i="2"/>
  <c r="AY75" i="2"/>
  <c r="Y75" i="2"/>
  <c r="D75" i="2"/>
  <c r="BV74" i="2"/>
  <c r="BH74" i="2"/>
  <c r="BB74" i="2"/>
  <c r="AN74" i="2"/>
  <c r="S74" i="2"/>
  <c r="BP73" i="2"/>
  <c r="BJ73" i="2"/>
  <c r="BC73" i="2"/>
  <c r="AP73" i="2"/>
  <c r="AB73" i="2"/>
  <c r="V73" i="2"/>
  <c r="H73" i="2"/>
  <c r="BM72" i="2"/>
  <c r="AG72" i="2"/>
  <c r="BX70" i="2"/>
  <c r="O70" i="2"/>
  <c r="H70" i="2"/>
  <c r="CF69" i="2"/>
  <c r="BY69" i="2"/>
  <c r="AW69" i="2"/>
  <c r="AH69" i="2"/>
  <c r="N69" i="2"/>
  <c r="BC68" i="2"/>
  <c r="AV68" i="2"/>
  <c r="AG68" i="2"/>
  <c r="Y68" i="2"/>
  <c r="K68" i="2"/>
  <c r="CD67" i="2"/>
  <c r="AL67" i="2"/>
  <c r="N60" i="2"/>
  <c r="CD76" i="2"/>
  <c r="AX75" i="2"/>
  <c r="R74" i="2"/>
  <c r="AA73" i="2"/>
  <c r="CD72" i="2"/>
  <c r="AX72" i="2"/>
  <c r="R72" i="2"/>
  <c r="CD71" i="2"/>
  <c r="K71" i="2"/>
  <c r="BX69" i="2"/>
  <c r="BQ69" i="2"/>
  <c r="BK69" i="2"/>
  <c r="BD69" i="2"/>
  <c r="AO69" i="2"/>
  <c r="F69" i="2"/>
  <c r="BQ68" i="2"/>
  <c r="BB68" i="2"/>
  <c r="AU68" i="2"/>
  <c r="AF68" i="2"/>
  <c r="Q68" i="2"/>
  <c r="BO67" i="2"/>
  <c r="BT67" i="2"/>
  <c r="AX67" i="2"/>
  <c r="AI67" i="2"/>
  <c r="U67" i="2"/>
  <c r="N67" i="2"/>
  <c r="G67" i="2"/>
  <c r="BV66" i="2"/>
  <c r="BN66" i="2"/>
  <c r="BG66" i="2"/>
  <c r="AT66" i="2"/>
  <c r="AM66" i="2"/>
  <c r="Y66" i="2"/>
  <c r="C66" i="2"/>
  <c r="CH65" i="2"/>
  <c r="BN65" i="2"/>
  <c r="AN65" i="2"/>
  <c r="F65" i="2"/>
  <c r="BX64" i="2"/>
  <c r="BI64" i="2"/>
  <c r="BC64" i="2"/>
  <c r="AP64" i="2"/>
  <c r="AI64" i="2"/>
  <c r="J64" i="2"/>
  <c r="C64" i="2"/>
  <c r="CH63" i="2"/>
  <c r="AY63" i="2"/>
  <c r="AG63" i="2"/>
  <c r="Z63" i="2"/>
  <c r="F63" i="2"/>
  <c r="BS62" i="2"/>
  <c r="BM62" i="2"/>
  <c r="BF62" i="2"/>
  <c r="AX62" i="2"/>
  <c r="BV61" i="2"/>
  <c r="BP61" i="2"/>
  <c r="BC61" i="2"/>
  <c r="AJ61" i="2"/>
  <c r="V61" i="2"/>
  <c r="O61" i="2"/>
  <c r="CG60" i="2"/>
  <c r="AM60" i="2"/>
  <c r="AG60" i="2"/>
  <c r="Z60" i="2"/>
  <c r="G60" i="2"/>
  <c r="CD59" i="2"/>
  <c r="Q59" i="2"/>
  <c r="BN58" i="2"/>
  <c r="BG58" i="2"/>
  <c r="AF58" i="2"/>
  <c r="CC57" i="2"/>
  <c r="AH57" i="2"/>
  <c r="AA57" i="2"/>
  <c r="BW56" i="2"/>
  <c r="BM66" i="2"/>
  <c r="AL66" i="2"/>
  <c r="X66" i="2"/>
  <c r="B66" i="2"/>
  <c r="CG65" i="2"/>
  <c r="AV64" i="2"/>
  <c r="AO64" i="2"/>
  <c r="AH64" i="2"/>
  <c r="AW62" i="2"/>
  <c r="Q62" i="2"/>
  <c r="AB61" i="2"/>
  <c r="N61" i="2"/>
  <c r="AF60" i="2"/>
  <c r="CC59" i="2"/>
  <c r="BD59" i="2"/>
  <c r="AW59" i="2"/>
  <c r="E58" i="2"/>
  <c r="L67" i="2"/>
  <c r="BT66" i="2"/>
  <c r="AR66" i="2"/>
  <c r="I66" i="2"/>
  <c r="CA65" i="2"/>
  <c r="BT65" i="2"/>
  <c r="BL65" i="2"/>
  <c r="AL65" i="2"/>
  <c r="L65" i="2"/>
  <c r="D65" i="2"/>
  <c r="BV64" i="2"/>
  <c r="BN64" i="2"/>
  <c r="BG64" i="2"/>
  <c r="BA64" i="2"/>
  <c r="CF63" i="2"/>
  <c r="BO63" i="2"/>
  <c r="BI63" i="2"/>
  <c r="BD63" i="2"/>
  <c r="AP62" i="2"/>
  <c r="AJ62" i="2"/>
  <c r="CA61" i="2"/>
  <c r="BA61" i="2"/>
  <c r="AN61" i="2"/>
  <c r="G61" i="2"/>
  <c r="BS60" i="2"/>
  <c r="BM60" i="2"/>
  <c r="BF60" i="2"/>
  <c r="AJ59" i="2"/>
  <c r="W59" i="2"/>
  <c r="I59" i="2"/>
  <c r="X58" i="2"/>
  <c r="BU57" i="2"/>
  <c r="AS57" i="2"/>
  <c r="Y57" i="2"/>
  <c r="S57" i="2"/>
  <c r="F57" i="2"/>
  <c r="BH56" i="2"/>
  <c r="CA66" i="2"/>
  <c r="BE66" i="2"/>
  <c r="AJ66" i="2"/>
  <c r="AC66" i="2"/>
  <c r="V66" i="2"/>
  <c r="AS65" i="2"/>
  <c r="AK65" i="2"/>
  <c r="T64" i="2"/>
  <c r="BN63" i="2"/>
  <c r="W63" i="2"/>
  <c r="CC62" i="2"/>
  <c r="BC62" i="2"/>
  <c r="V62" i="2"/>
  <c r="BZ61" i="2"/>
  <c r="BG61" i="2"/>
  <c r="S61" i="2"/>
  <c r="M61" i="2"/>
  <c r="BE60" i="2"/>
  <c r="X60" i="2"/>
  <c r="BU59" i="2"/>
  <c r="BB59" i="2"/>
  <c r="AB59" i="2"/>
  <c r="O59" i="2"/>
  <c r="BL58" i="2"/>
  <c r="AX58" i="2"/>
  <c r="AK58" i="2"/>
  <c r="P58" i="2"/>
  <c r="I58" i="2"/>
  <c r="CA57" i="2"/>
  <c r="BM57" i="2"/>
  <c r="AF57" i="2"/>
  <c r="R57" i="2"/>
  <c r="E57" i="2"/>
  <c r="CB56" i="2"/>
  <c r="BU56" i="2"/>
  <c r="BN56" i="2"/>
  <c r="BG56" i="2"/>
  <c r="BR43" i="2"/>
  <c r="BP67" i="2"/>
  <c r="BI67" i="2"/>
  <c r="BB67" i="2"/>
  <c r="AU67" i="2"/>
  <c r="AM67" i="2"/>
  <c r="Y67" i="2"/>
  <c r="C67" i="2"/>
  <c r="BR66" i="2"/>
  <c r="BK66" i="2"/>
  <c r="BD66" i="2"/>
  <c r="AP66" i="2"/>
  <c r="AI66" i="2"/>
  <c r="AB66" i="2"/>
  <c r="O66" i="2"/>
  <c r="G66" i="2"/>
  <c r="BY65" i="2"/>
  <c r="BR65" i="2"/>
  <c r="BK65" i="2"/>
  <c r="AR65" i="2"/>
  <c r="AC65" i="2"/>
  <c r="W65" i="2"/>
  <c r="J65" i="2"/>
  <c r="AM64" i="2"/>
  <c r="BY63" i="2"/>
  <c r="BS63" i="2"/>
  <c r="AQ63" i="2"/>
  <c r="AJ63" i="2"/>
  <c r="V63" i="2"/>
  <c r="BP62" i="2"/>
  <c r="BB62" i="2"/>
  <c r="AU62" i="2"/>
  <c r="U62" i="2"/>
  <c r="BS61" i="2"/>
  <c r="BM61" i="2"/>
  <c r="BF61" i="2"/>
  <c r="AM61" i="2"/>
  <c r="AG61" i="2"/>
  <c r="Z61" i="2"/>
  <c r="R61" i="2"/>
  <c r="BD60" i="2"/>
  <c r="AP60" i="2"/>
  <c r="W60" i="2"/>
  <c r="D60" i="2"/>
  <c r="CH59" i="2"/>
  <c r="CA59" i="2"/>
  <c r="BA59" i="2"/>
  <c r="AA59" i="2"/>
  <c r="AW58" i="2"/>
  <c r="BL57" i="2"/>
  <c r="Q57" i="2"/>
  <c r="CA56" i="2"/>
  <c r="BM56" i="2"/>
  <c r="BF56" i="2"/>
  <c r="AY56" i="2"/>
  <c r="BV55" i="2"/>
  <c r="AE67" i="2"/>
  <c r="X67" i="2"/>
  <c r="I67" i="2"/>
  <c r="BY66" i="2"/>
  <c r="BJ66" i="2"/>
  <c r="BC66" i="2"/>
  <c r="AO66" i="2"/>
  <c r="AH66" i="2"/>
  <c r="F66" i="2"/>
  <c r="BX65" i="2"/>
  <c r="BQ65" i="2"/>
  <c r="BJ65" i="2"/>
  <c r="P65" i="2"/>
  <c r="I65" i="2"/>
  <c r="CA64" i="2"/>
  <c r="BS64" i="2"/>
  <c r="AS64" i="2"/>
  <c r="AL64" i="2"/>
  <c r="AI63" i="2"/>
  <c r="AB63" i="2"/>
  <c r="U63" i="2"/>
  <c r="H63" i="2"/>
  <c r="CH62" i="2"/>
  <c r="BH62" i="2"/>
  <c r="AT62" i="2"/>
  <c r="AA62" i="2"/>
  <c r="T62" i="2"/>
  <c r="BL61" i="2"/>
  <c r="AF61" i="2"/>
  <c r="Y61" i="2"/>
  <c r="Q61" i="2"/>
  <c r="CC60" i="2"/>
  <c r="BC60" i="2"/>
  <c r="V60" i="2"/>
  <c r="BG59" i="2"/>
  <c r="G59" i="2"/>
  <c r="BQ58" i="2"/>
  <c r="U58" i="2"/>
  <c r="BS57" i="2"/>
  <c r="AK57" i="2"/>
  <c r="AS67" i="2"/>
  <c r="W67" i="2"/>
  <c r="P67" i="2"/>
  <c r="BX66" i="2"/>
  <c r="BI66" i="2"/>
  <c r="AV66" i="2"/>
  <c r="M66" i="2"/>
  <c r="E66" i="2"/>
  <c r="BC65" i="2"/>
  <c r="AP65" i="2"/>
  <c r="AA65" i="2"/>
  <c r="H65" i="2"/>
  <c r="CE64" i="2"/>
  <c r="BR64" i="2"/>
  <c r="AR64" i="2"/>
  <c r="AK64" i="2"/>
  <c r="AD64" i="2"/>
  <c r="E64" i="2"/>
  <c r="CG62" i="2"/>
  <c r="AM62" i="2"/>
  <c r="Z62" i="2"/>
  <c r="G62" i="2"/>
  <c r="CD61" i="2"/>
  <c r="J61" i="2"/>
  <c r="U60" i="2"/>
  <c r="BF59" i="2"/>
  <c r="BC58" i="2"/>
  <c r="AO58" i="2"/>
  <c r="BD57" i="2"/>
  <c r="W57" i="2"/>
  <c r="I57" i="2"/>
  <c r="BL56" i="2"/>
  <c r="AP56" i="2"/>
  <c r="AT63" i="2"/>
  <c r="CF62" i="2"/>
  <c r="CC61" i="2"/>
  <c r="AW61" i="2"/>
  <c r="BH60" i="2"/>
  <c r="AT60" i="2"/>
  <c r="E59" i="2"/>
  <c r="BH58" i="2"/>
  <c r="BQ57" i="2"/>
  <c r="AF55" i="2"/>
  <c r="AK54" i="2"/>
  <c r="BC53" i="2"/>
  <c r="BH52" i="2"/>
  <c r="AF52" i="2"/>
  <c r="CG51" i="2"/>
  <c r="BY51" i="2"/>
  <c r="BK51" i="2"/>
  <c r="BD51" i="2"/>
  <c r="AI51" i="2"/>
  <c r="AB51" i="2"/>
  <c r="T51" i="2"/>
  <c r="CB50" i="2"/>
  <c r="BU50" i="2"/>
  <c r="AS50" i="2"/>
  <c r="AE50" i="2"/>
  <c r="Q50" i="2"/>
  <c r="J50" i="2"/>
  <c r="BL49" i="2"/>
  <c r="H49" i="2"/>
  <c r="M48" i="2"/>
  <c r="E48" i="2"/>
  <c r="CA47" i="2"/>
  <c r="AU47" i="2"/>
  <c r="AF47" i="2"/>
  <c r="X47" i="2"/>
  <c r="BC46" i="2"/>
  <c r="AV46" i="2"/>
  <c r="BL45" i="2"/>
  <c r="AJ45" i="2"/>
  <c r="S45" i="2"/>
  <c r="CC44" i="2"/>
  <c r="BU44" i="2"/>
  <c r="AV44" i="2"/>
  <c r="V44" i="2"/>
  <c r="S43" i="2"/>
  <c r="D43" i="2"/>
  <c r="CD42" i="2"/>
  <c r="BH42" i="2"/>
  <c r="AZ42" i="2"/>
  <c r="AK42" i="2"/>
  <c r="CF41" i="2"/>
  <c r="BQ41" i="2"/>
  <c r="Z41" i="2"/>
  <c r="T41" i="2"/>
  <c r="BQ40" i="2"/>
  <c r="BJ40" i="2"/>
  <c r="AV40" i="2"/>
  <c r="AP40" i="2"/>
  <c r="BM39" i="2"/>
  <c r="AT39" i="2"/>
  <c r="E39" i="2"/>
  <c r="BO38" i="2"/>
  <c r="AS38" i="2"/>
  <c r="AL38" i="2"/>
  <c r="AF38" i="2"/>
  <c r="AY36" i="2"/>
  <c r="BY33" i="2"/>
  <c r="BR31" i="2"/>
  <c r="K56" i="2"/>
  <c r="AY55" i="2"/>
  <c r="BY54" i="2"/>
  <c r="AW54" i="2"/>
  <c r="CD53" i="2"/>
  <c r="BQ53" i="2"/>
  <c r="S53" i="2"/>
  <c r="AM52" i="2"/>
  <c r="AA51" i="2"/>
  <c r="AA49" i="2"/>
  <c r="BA48" i="2"/>
  <c r="Y48" i="2"/>
  <c r="BS47" i="2"/>
  <c r="C47" i="2"/>
  <c r="M46" i="2"/>
  <c r="CF45" i="2"/>
  <c r="AY45" i="2"/>
  <c r="R45" i="2"/>
  <c r="BT44" i="2"/>
  <c r="F44" i="2"/>
  <c r="AY43" i="2"/>
  <c r="R43" i="2"/>
  <c r="CC42" i="2"/>
  <c r="BG42" i="2"/>
  <c r="AY42" i="2"/>
  <c r="AG41" i="2"/>
  <c r="BP40" i="2"/>
  <c r="AZ39" i="2"/>
  <c r="AS39" i="2"/>
  <c r="CB38" i="2"/>
  <c r="BN38" i="2"/>
  <c r="BQ31" i="2"/>
  <c r="AK55" i="2"/>
  <c r="AJ50" i="2"/>
  <c r="M49" i="2"/>
  <c r="V47" i="2"/>
  <c r="AT44" i="2"/>
  <c r="BX43" i="2"/>
  <c r="CB42" i="2"/>
  <c r="CD41" i="2"/>
  <c r="R41" i="2"/>
  <c r="AG40" i="2"/>
  <c r="G35" i="2"/>
  <c r="BW33" i="2"/>
  <c r="BL55" i="2"/>
  <c r="BW54" i="2"/>
  <c r="BC54" i="2"/>
  <c r="AO54" i="2"/>
  <c r="AH54" i="2"/>
  <c r="S54" i="2"/>
  <c r="AS53" i="2"/>
  <c r="AF53" i="2"/>
  <c r="Q53" i="2"/>
  <c r="AX52" i="2"/>
  <c r="AK52" i="2"/>
  <c r="BK50" i="2"/>
  <c r="AB50" i="2"/>
  <c r="BP49" i="2"/>
  <c r="AN49" i="2"/>
  <c r="BU48" i="2"/>
  <c r="AY48" i="2"/>
  <c r="AS48" i="2"/>
  <c r="AE48" i="2"/>
  <c r="Q48" i="2"/>
  <c r="BK47" i="2"/>
  <c r="N47" i="2"/>
  <c r="AL46" i="2"/>
  <c r="D46" i="2"/>
  <c r="CD45" i="2"/>
  <c r="BV45" i="2"/>
  <c r="AO45" i="2"/>
  <c r="H45" i="2"/>
  <c r="AS44" i="2"/>
  <c r="AF44" i="2"/>
  <c r="D44" i="2"/>
  <c r="BW43" i="2"/>
  <c r="AO43" i="2"/>
  <c r="BG40" i="2"/>
  <c r="BS37" i="2"/>
  <c r="AW55" i="2"/>
  <c r="AB55" i="2"/>
  <c r="AU54" i="2"/>
  <c r="E54" i="2"/>
  <c r="BF53" i="2"/>
  <c r="BY52" i="2"/>
  <c r="N52" i="2"/>
  <c r="BN51" i="2"/>
  <c r="AS51" i="2"/>
  <c r="BC50" i="2"/>
  <c r="Y49" i="2"/>
  <c r="D49" i="2"/>
  <c r="W48" i="2"/>
  <c r="BP47" i="2"/>
  <c r="BU45" i="2"/>
  <c r="AG45" i="2"/>
  <c r="CD43" i="2"/>
  <c r="AN43" i="2"/>
  <c r="BM41" i="2"/>
  <c r="P41" i="2"/>
  <c r="BM40" i="2"/>
  <c r="BF40" i="2"/>
  <c r="AE40" i="2"/>
  <c r="R40" i="2"/>
  <c r="L40" i="2"/>
  <c r="E40" i="2"/>
  <c r="BQ39" i="2"/>
  <c r="AP39" i="2"/>
  <c r="CF38" i="2"/>
  <c r="BL32" i="2"/>
  <c r="BD32" i="2"/>
  <c r="F32" i="2"/>
  <c r="M52" i="2"/>
  <c r="M50" i="2"/>
  <c r="F45" i="2"/>
  <c r="Y42" i="2"/>
  <c r="AG39" i="2"/>
  <c r="G39" i="2"/>
  <c r="CD55" i="2"/>
  <c r="BQ55" i="2"/>
  <c r="AU55" i="2"/>
  <c r="AN55" i="2"/>
  <c r="AG55" i="2"/>
  <c r="Z55" i="2"/>
  <c r="S55" i="2"/>
  <c r="CB54" i="2"/>
  <c r="BU54" i="2"/>
  <c r="BN54" i="2"/>
  <c r="BG54" i="2"/>
  <c r="AM54" i="2"/>
  <c r="X54" i="2"/>
  <c r="Q54" i="2"/>
  <c r="BL53" i="2"/>
  <c r="O53" i="2"/>
  <c r="H53" i="2"/>
  <c r="CD52" i="2"/>
  <c r="BW52" i="2"/>
  <c r="BQ52" i="2"/>
  <c r="BC52" i="2"/>
  <c r="AO52" i="2"/>
  <c r="AH52" i="2"/>
  <c r="Z52" i="2"/>
  <c r="S52" i="2"/>
  <c r="F52" i="2"/>
  <c r="BT51" i="2"/>
  <c r="AQ51" i="2"/>
  <c r="BA50" i="2"/>
  <c r="AN50" i="2"/>
  <c r="Y50" i="2"/>
  <c r="R50" i="2"/>
  <c r="BM49" i="2"/>
  <c r="BF49" i="2"/>
  <c r="AS49" i="2"/>
  <c r="W49" i="2"/>
  <c r="P49" i="2"/>
  <c r="I49" i="2"/>
  <c r="BD48" i="2"/>
  <c r="AW48" i="2"/>
  <c r="AP48" i="2"/>
  <c r="AI48" i="2"/>
  <c r="O48" i="2"/>
  <c r="G48" i="2"/>
  <c r="CB47" i="2"/>
  <c r="BU47" i="2"/>
  <c r="BC47" i="2"/>
  <c r="AH47" i="2"/>
  <c r="S47" i="2"/>
  <c r="BM46" i="2"/>
  <c r="AP46" i="2"/>
  <c r="AC46" i="2"/>
  <c r="BG45" i="2"/>
  <c r="AL45" i="2"/>
  <c r="M45" i="2"/>
  <c r="CE44" i="2"/>
  <c r="BP44" i="2"/>
  <c r="AX44" i="2"/>
  <c r="AP44" i="2"/>
  <c r="Q44" i="2"/>
  <c r="I44" i="2"/>
  <c r="BT43" i="2"/>
  <c r="BG43" i="2"/>
  <c r="M43" i="2"/>
  <c r="AL42" i="2"/>
  <c r="AE42" i="2"/>
  <c r="X42" i="2"/>
  <c r="R42" i="2"/>
  <c r="BK41" i="2"/>
  <c r="BD41" i="2"/>
  <c r="AX40" i="2"/>
  <c r="W40" i="2"/>
  <c r="J40" i="2"/>
  <c r="BO39" i="2"/>
  <c r="AU39" i="2"/>
  <c r="BD37" i="2"/>
  <c r="AY33" i="2"/>
  <c r="AD31" i="2"/>
  <c r="M56" i="2"/>
  <c r="E55" i="2"/>
  <c r="CA54" i="2"/>
  <c r="BF54" i="2"/>
  <c r="W54" i="2"/>
  <c r="P54" i="2"/>
  <c r="I54" i="2"/>
  <c r="BS53" i="2"/>
  <c r="BD53" i="2"/>
  <c r="AW53" i="2"/>
  <c r="AB53" i="2"/>
  <c r="AU52" i="2"/>
  <c r="AG52" i="2"/>
  <c r="BS51" i="2"/>
  <c r="BL51" i="2"/>
  <c r="U51" i="2"/>
  <c r="M51" i="2"/>
  <c r="CC50" i="2"/>
  <c r="BV50" i="2"/>
  <c r="BN50" i="2"/>
  <c r="AF50" i="2"/>
  <c r="CG49" i="2"/>
  <c r="BT49" i="2"/>
  <c r="BE49" i="2"/>
  <c r="BY48" i="2"/>
  <c r="BC48" i="2"/>
  <c r="AH48" i="2"/>
  <c r="AV47" i="2"/>
  <c r="AN47" i="2"/>
  <c r="AG47" i="2"/>
  <c r="Y47" i="2"/>
  <c r="R47" i="2"/>
  <c r="CF46" i="2"/>
  <c r="CA46" i="2"/>
  <c r="BL46" i="2"/>
  <c r="BD46" i="2"/>
  <c r="AW46" i="2"/>
  <c r="V46" i="2"/>
  <c r="CH45" i="2"/>
  <c r="BZ45" i="2"/>
  <c r="BF45" i="2"/>
  <c r="AS45" i="2"/>
  <c r="AK45" i="2"/>
  <c r="L45" i="2"/>
  <c r="CD44" i="2"/>
  <c r="BO44" i="2"/>
  <c r="AW44" i="2"/>
  <c r="AO44" i="2"/>
  <c r="W44" i="2"/>
  <c r="P44" i="2"/>
  <c r="H44" i="2"/>
  <c r="CH43" i="2"/>
  <c r="CA43" i="2"/>
  <c r="BS43" i="2"/>
  <c r="AS43" i="2"/>
  <c r="AS42" i="2"/>
  <c r="BY41" i="2"/>
  <c r="AA41" i="2"/>
  <c r="N41" i="2"/>
  <c r="AC40" i="2"/>
  <c r="O40" i="2"/>
  <c r="BU39" i="2"/>
  <c r="BH39" i="2"/>
  <c r="BA39" i="2"/>
  <c r="AM39" i="2"/>
  <c r="M39" i="2"/>
  <c r="BW38" i="2"/>
  <c r="BA38" i="2"/>
  <c r="AM38" i="2"/>
  <c r="M38" i="2"/>
  <c r="F38" i="2"/>
  <c r="AI37" i="2"/>
  <c r="L37" i="2"/>
  <c r="CH36" i="2"/>
  <c r="BI35" i="2"/>
  <c r="R37" i="2"/>
  <c r="K37" i="2"/>
  <c r="BW36" i="2"/>
  <c r="AV36" i="2"/>
  <c r="AH36" i="2"/>
  <c r="G36" i="2"/>
  <c r="BX35" i="2"/>
  <c r="BD35" i="2"/>
  <c r="AQ35" i="2"/>
  <c r="AC35" i="2"/>
  <c r="AX34" i="2"/>
  <c r="AQ34" i="2"/>
  <c r="AJ34" i="2"/>
  <c r="O34" i="2"/>
  <c r="CF33" i="2"/>
  <c r="AN33" i="2"/>
  <c r="BR32" i="2"/>
  <c r="AM32" i="2"/>
  <c r="S32" i="2"/>
  <c r="CF31" i="2"/>
  <c r="AY31" i="2"/>
  <c r="BM30" i="2"/>
  <c r="BF30" i="2"/>
  <c r="Z30" i="2"/>
  <c r="BC29" i="2"/>
  <c r="AC29" i="2"/>
  <c r="C29" i="2"/>
  <c r="T28" i="2"/>
  <c r="BX27" i="2"/>
  <c r="BK27" i="2"/>
  <c r="BC27" i="2"/>
  <c r="CF26" i="2"/>
  <c r="O26" i="2"/>
  <c r="AK25" i="2"/>
  <c r="BY30" i="2"/>
  <c r="S30" i="2"/>
  <c r="D30" i="2"/>
  <c r="BV29" i="2"/>
  <c r="AU29" i="2"/>
  <c r="AH29" i="2"/>
  <c r="U29" i="2"/>
  <c r="CG28" i="2"/>
  <c r="BF28" i="2"/>
  <c r="L28" i="2"/>
  <c r="CE27" i="2"/>
  <c r="BP27" i="2"/>
  <c r="BJ27" i="2"/>
  <c r="AU27" i="2"/>
  <c r="AN27" i="2"/>
  <c r="AG27" i="2"/>
  <c r="AA27" i="2"/>
  <c r="BK26" i="2"/>
  <c r="U26" i="2"/>
  <c r="H26" i="2"/>
  <c r="CF25" i="2"/>
  <c r="AJ23" i="2"/>
  <c r="BI21" i="2"/>
  <c r="BZ38" i="2"/>
  <c r="BS38" i="2"/>
  <c r="BF38" i="2"/>
  <c r="AY38" i="2"/>
  <c r="AR38" i="2"/>
  <c r="S38" i="2"/>
  <c r="L38" i="2"/>
  <c r="E38" i="2"/>
  <c r="BW37" i="2"/>
  <c r="BP37" i="2"/>
  <c r="AQ37" i="2"/>
  <c r="AC37" i="2"/>
  <c r="P37" i="2"/>
  <c r="C37" i="2"/>
  <c r="CB36" i="2"/>
  <c r="BG36" i="2"/>
  <c r="AL36" i="2"/>
  <c r="AF36" i="2"/>
  <c r="S36" i="2"/>
  <c r="L36" i="2"/>
  <c r="E36" i="2"/>
  <c r="CD35" i="2"/>
  <c r="BB35" i="2"/>
  <c r="AV35" i="2"/>
  <c r="AA35" i="2"/>
  <c r="T35" i="2"/>
  <c r="M35" i="2"/>
  <c r="F35" i="2"/>
  <c r="BP34" i="2"/>
  <c r="BJ34" i="2"/>
  <c r="AH34" i="2"/>
  <c r="AA34" i="2"/>
  <c r="T34" i="2"/>
  <c r="M34" i="2"/>
  <c r="G34" i="2"/>
  <c r="BL33" i="2"/>
  <c r="AS33" i="2"/>
  <c r="AA33" i="2"/>
  <c r="M33" i="2"/>
  <c r="CD32" i="2"/>
  <c r="BW32" i="2"/>
  <c r="BP32" i="2"/>
  <c r="AQ32" i="2"/>
  <c r="AK32" i="2"/>
  <c r="CD31" i="2"/>
  <c r="BJ31" i="2"/>
  <c r="BD31" i="2"/>
  <c r="AW31" i="2"/>
  <c r="AP31" i="2"/>
  <c r="AX30" i="2"/>
  <c r="X30" i="2"/>
  <c r="BE28" i="2"/>
  <c r="Y28" i="2"/>
  <c r="BA27" i="2"/>
  <c r="AT27" i="2"/>
  <c r="AF27" i="2"/>
  <c r="M27" i="2"/>
  <c r="BC26" i="2"/>
  <c r="CE25" i="2"/>
  <c r="W22" i="2"/>
  <c r="AD38" i="2"/>
  <c r="X38" i="2"/>
  <c r="AB37" i="2"/>
  <c r="CA36" i="2"/>
  <c r="BN36" i="2"/>
  <c r="AZ36" i="2"/>
  <c r="AS36" i="2"/>
  <c r="X36" i="2"/>
  <c r="BO35" i="2"/>
  <c r="BH35" i="2"/>
  <c r="AU35" i="2"/>
  <c r="AH35" i="2"/>
  <c r="BW34" i="2"/>
  <c r="BI34" i="2"/>
  <c r="AU34" i="2"/>
  <c r="F34" i="2"/>
  <c r="BF33" i="2"/>
  <c r="AK33" i="2"/>
  <c r="Z33" i="2"/>
  <c r="E33" i="2"/>
  <c r="CC32" i="2"/>
  <c r="BC32" i="2"/>
  <c r="AW32" i="2"/>
  <c r="W32" i="2"/>
  <c r="Q32" i="2"/>
  <c r="J32" i="2"/>
  <c r="AV31" i="2"/>
  <c r="AO31" i="2"/>
  <c r="P31" i="2"/>
  <c r="H31" i="2"/>
  <c r="BW30" i="2"/>
  <c r="AD30" i="2"/>
  <c r="CG29" i="2"/>
  <c r="BN29" i="2"/>
  <c r="BA29" i="2"/>
  <c r="BX28" i="2"/>
  <c r="AR28" i="2"/>
  <c r="Q28" i="2"/>
  <c r="J28" i="2"/>
  <c r="CC27" i="2"/>
  <c r="BV27" i="2"/>
  <c r="BH27" i="2"/>
  <c r="AS27" i="2"/>
  <c r="S27" i="2"/>
  <c r="CC26" i="2"/>
  <c r="Z26" i="2"/>
  <c r="BP25" i="2"/>
  <c r="BI25" i="2"/>
  <c r="AB25" i="2"/>
  <c r="BI24" i="2"/>
  <c r="AY21" i="2"/>
  <c r="AV37" i="2"/>
  <c r="G37" i="2"/>
  <c r="CB35" i="2"/>
  <c r="Z35" i="2"/>
  <c r="Z34" i="2"/>
  <c r="CH32" i="2"/>
  <c r="BN32" i="2"/>
  <c r="BH32" i="2"/>
  <c r="I32" i="2"/>
  <c r="BU31" i="2"/>
  <c r="BC31" i="2"/>
  <c r="AH31" i="2"/>
  <c r="O31" i="2"/>
  <c r="G31" i="2"/>
  <c r="Y29" i="2"/>
  <c r="AV28" i="2"/>
  <c r="X27" i="2"/>
  <c r="BO24" i="2"/>
  <c r="CG23" i="2"/>
  <c r="CA23" i="2"/>
  <c r="BF20" i="2"/>
  <c r="BS35" i="2"/>
  <c r="BD33" i="2"/>
  <c r="AQ33" i="2"/>
  <c r="X33" i="2"/>
  <c r="N31" i="2"/>
  <c r="AO30" i="2"/>
  <c r="CC28" i="2"/>
  <c r="BV28" i="2"/>
  <c r="AP28" i="2"/>
  <c r="CH26" i="2"/>
  <c r="AZ26" i="2"/>
  <c r="AM25" i="2"/>
  <c r="L25" i="2"/>
  <c r="BL20" i="2"/>
  <c r="X18" i="2"/>
  <c r="BX36" i="2"/>
  <c r="BK36" i="2"/>
  <c r="P36" i="2"/>
  <c r="BL35" i="2"/>
  <c r="AR35" i="2"/>
  <c r="AK35" i="2"/>
  <c r="AE35" i="2"/>
  <c r="X35" i="2"/>
  <c r="CG34" i="2"/>
  <c r="CA34" i="2"/>
  <c r="X34" i="2"/>
  <c r="AC33" i="2"/>
  <c r="AS31" i="2"/>
  <c r="BE29" i="2"/>
  <c r="AW27" i="2"/>
  <c r="AP27" i="2"/>
  <c r="J27" i="2"/>
  <c r="BZ26" i="2"/>
  <c r="BF26" i="2"/>
  <c r="AS26" i="2"/>
  <c r="AE26" i="2"/>
  <c r="Q26" i="2"/>
  <c r="BF25" i="2"/>
  <c r="G24" i="2"/>
  <c r="AE18" i="2"/>
  <c r="S16" i="2"/>
  <c r="BH38" i="2"/>
  <c r="AH38" i="2"/>
  <c r="O38" i="2"/>
  <c r="CF37" i="2"/>
  <c r="BY37" i="2"/>
  <c r="BL37" i="2"/>
  <c r="AS37" i="2"/>
  <c r="AL37" i="2"/>
  <c r="BJ36" i="2"/>
  <c r="AI36" i="2"/>
  <c r="AB36" i="2"/>
  <c r="O36" i="2"/>
  <c r="CF35" i="2"/>
  <c r="BY35" i="2"/>
  <c r="AY35" i="2"/>
  <c r="AD35" i="2"/>
  <c r="BZ34" i="2"/>
  <c r="BS34" i="2"/>
  <c r="BF34" i="2"/>
  <c r="J34" i="2"/>
  <c r="BZ33" i="2"/>
  <c r="AV33" i="2"/>
  <c r="CF32" i="2"/>
  <c r="BS32" i="2"/>
  <c r="AT32" i="2"/>
  <c r="AF32" i="2"/>
  <c r="CG31" i="2"/>
  <c r="BY31" i="2"/>
  <c r="D31" i="2"/>
  <c r="CA30" i="2"/>
  <c r="BT30" i="2"/>
  <c r="BN30" i="2"/>
  <c r="BG30" i="2"/>
  <c r="M30" i="2"/>
  <c r="BX29" i="2"/>
  <c r="AW29" i="2"/>
  <c r="AP29" i="2"/>
  <c r="AJ29" i="2"/>
  <c r="J29" i="2"/>
  <c r="CA28" i="2"/>
  <c r="BN28" i="2"/>
  <c r="BA28" i="2"/>
  <c r="AH28" i="2"/>
  <c r="U28" i="2"/>
  <c r="BY27" i="2"/>
  <c r="BR27" i="2"/>
  <c r="BD27" i="2"/>
  <c r="I27" i="2"/>
  <c r="W26" i="2"/>
  <c r="BE25" i="2"/>
  <c r="BL24" i="2"/>
  <c r="BX21" i="2"/>
  <c r="L21" i="2"/>
  <c r="X19" i="2"/>
  <c r="O25" i="2"/>
  <c r="AV24" i="2"/>
  <c r="AK24" i="2"/>
  <c r="S24" i="2"/>
  <c r="BK23" i="2"/>
  <c r="AR23" i="2"/>
  <c r="AL23" i="2"/>
  <c r="Y23" i="2"/>
  <c r="L23" i="2"/>
  <c r="E23" i="2"/>
  <c r="CD22" i="2"/>
  <c r="BS22" i="2"/>
  <c r="AB22" i="2"/>
  <c r="D22" i="2"/>
  <c r="CG21" i="2"/>
  <c r="AG21" i="2"/>
  <c r="N21" i="2"/>
  <c r="H21" i="2"/>
  <c r="F20" i="2"/>
  <c r="BW19" i="2"/>
  <c r="BP19" i="2"/>
  <c r="BJ19" i="2"/>
  <c r="AU19" i="2"/>
  <c r="AB19" i="2"/>
  <c r="U19" i="2"/>
  <c r="N19" i="2"/>
  <c r="CD18" i="2"/>
  <c r="BK18" i="2"/>
  <c r="AB18" i="2"/>
  <c r="U18" i="2"/>
  <c r="BH17" i="2"/>
  <c r="AS17" i="2"/>
  <c r="X17" i="2"/>
  <c r="Q17" i="2"/>
  <c r="D17" i="2"/>
  <c r="BE16" i="2"/>
  <c r="AY16" i="2"/>
  <c r="AD16" i="2"/>
  <c r="V16" i="2"/>
  <c r="BD7" i="2"/>
  <c r="BY25" i="2"/>
  <c r="BL25" i="2"/>
  <c r="AR25" i="2"/>
  <c r="N25" i="2"/>
  <c r="H25" i="2"/>
  <c r="BZ24" i="2"/>
  <c r="BA24" i="2"/>
  <c r="AE24" i="2"/>
  <c r="X24" i="2"/>
  <c r="M24" i="2"/>
  <c r="BV23" i="2"/>
  <c r="BP23" i="2"/>
  <c r="BL22" i="2"/>
  <c r="AS22" i="2"/>
  <c r="U22" i="2"/>
  <c r="BM21" i="2"/>
  <c r="BG21" i="2"/>
  <c r="AN21" i="2"/>
  <c r="BZ20" i="2"/>
  <c r="CC19" i="2"/>
  <c r="AA19" i="2"/>
  <c r="T19" i="2"/>
  <c r="F19" i="2"/>
  <c r="BP18" i="2"/>
  <c r="AA18" i="2"/>
  <c r="T18" i="2"/>
  <c r="BU17" i="2"/>
  <c r="AR17" i="2"/>
  <c r="AK17" i="2"/>
  <c r="AD17" i="2"/>
  <c r="BR16" i="2"/>
  <c r="BD16" i="2"/>
  <c r="AC16" i="2"/>
  <c r="O16" i="2"/>
  <c r="BG15" i="2"/>
  <c r="BB11" i="2"/>
  <c r="CA10" i="2"/>
  <c r="BK4" i="2"/>
  <c r="BR24" i="2"/>
  <c r="AI24" i="2"/>
  <c r="AC24" i="2"/>
  <c r="I23" i="2"/>
  <c r="BQ22" i="2"/>
  <c r="BD22" i="2"/>
  <c r="AL22" i="2"/>
  <c r="AF22" i="2"/>
  <c r="CE21" i="2"/>
  <c r="BR21" i="2"/>
  <c r="BE21" i="2"/>
  <c r="AR21" i="2"/>
  <c r="X21" i="2"/>
  <c r="E21" i="2"/>
  <c r="CE20" i="2"/>
  <c r="BM19" i="2"/>
  <c r="D19" i="2"/>
  <c r="CA18" i="2"/>
  <c r="BA18" i="2"/>
  <c r="R18" i="2"/>
  <c r="K18" i="2"/>
  <c r="CA17" i="2"/>
  <c r="AI17" i="2"/>
  <c r="N17" i="2"/>
  <c r="BI16" i="2"/>
  <c r="CB15" i="2"/>
  <c r="AE5" i="2"/>
  <c r="AS4" i="2"/>
  <c r="V4" i="2"/>
  <c r="BK3" i="2"/>
  <c r="AW26" i="2"/>
  <c r="AJ26" i="2"/>
  <c r="F26" i="2"/>
  <c r="BQ25" i="2"/>
  <c r="BC25" i="2"/>
  <c r="AP25" i="2"/>
  <c r="BQ24" i="2"/>
  <c r="AY24" i="2"/>
  <c r="V24" i="2"/>
  <c r="K24" i="2"/>
  <c r="BH23" i="2"/>
  <c r="BB23" i="2"/>
  <c r="V23" i="2"/>
  <c r="BJ22" i="2"/>
  <c r="G22" i="2"/>
  <c r="CD21" i="2"/>
  <c r="BK21" i="2"/>
  <c r="AK21" i="2"/>
  <c r="AD21" i="2"/>
  <c r="BQ20" i="2"/>
  <c r="BD20" i="2"/>
  <c r="AX20" i="2"/>
  <c r="U20" i="2"/>
  <c r="O20" i="2"/>
  <c r="CH19" i="2"/>
  <c r="BT19" i="2"/>
  <c r="AY19" i="2"/>
  <c r="AR19" i="2"/>
  <c r="AL19" i="2"/>
  <c r="Q19" i="2"/>
  <c r="J19" i="2"/>
  <c r="CH18" i="2"/>
  <c r="BG18" i="2"/>
  <c r="AZ18" i="2"/>
  <c r="AL18" i="2"/>
  <c r="Q18" i="2"/>
  <c r="J18" i="2"/>
  <c r="D18" i="2"/>
  <c r="CH17" i="2"/>
  <c r="BZ17" i="2"/>
  <c r="BR17" i="2"/>
  <c r="U17" i="2"/>
  <c r="M17" i="2"/>
  <c r="G17" i="2"/>
  <c r="BW16" i="2"/>
  <c r="BB16" i="2"/>
  <c r="AU16" i="2"/>
  <c r="AG16" i="2"/>
  <c r="L16" i="2"/>
  <c r="V5" i="2"/>
  <c r="AX24" i="2"/>
  <c r="AA24" i="2"/>
  <c r="U24" i="2"/>
  <c r="E24" i="2"/>
  <c r="O23" i="2"/>
  <c r="BO22" i="2"/>
  <c r="AJ22" i="2"/>
  <c r="Q22" i="2"/>
  <c r="BP21" i="2"/>
  <c r="CG19" i="2"/>
  <c r="BZ19" i="2"/>
  <c r="AK19" i="2"/>
  <c r="AE19" i="2"/>
  <c r="P19" i="2"/>
  <c r="CG18" i="2"/>
  <c r="BZ18" i="2"/>
  <c r="AY18" i="2"/>
  <c r="AR18" i="2"/>
  <c r="BQ17" i="2"/>
  <c r="AV17" i="2"/>
  <c r="AA17" i="2"/>
  <c r="T17" i="2"/>
  <c r="F17" i="2"/>
  <c r="CD16" i="2"/>
  <c r="BH16" i="2"/>
  <c r="AT16" i="2"/>
  <c r="AM16" i="2"/>
  <c r="Y16" i="2"/>
  <c r="K16" i="2"/>
  <c r="CE5" i="2"/>
  <c r="AY4" i="2"/>
  <c r="AQ4" i="2"/>
  <c r="P27" i="2"/>
  <c r="BP26" i="2"/>
  <c r="BI26" i="2"/>
  <c r="BB26" i="2"/>
  <c r="D26" i="2"/>
  <c r="BV25" i="2"/>
  <c r="BA25" i="2"/>
  <c r="AU25" i="2"/>
  <c r="AG24" i="2"/>
  <c r="Z24" i="2"/>
  <c r="CD23" i="2"/>
  <c r="AZ23" i="2"/>
  <c r="AT23" i="2"/>
  <c r="AG23" i="2"/>
  <c r="BC21" i="2"/>
  <c r="AV21" i="2"/>
  <c r="AI21" i="2"/>
  <c r="CB20" i="2"/>
  <c r="BO20" i="2"/>
  <c r="AQ20" i="2"/>
  <c r="H20" i="2"/>
  <c r="AW19" i="2"/>
  <c r="AJ19" i="2"/>
  <c r="AD19" i="2"/>
  <c r="AJ18" i="2"/>
  <c r="AD18" i="2"/>
  <c r="BX17" i="2"/>
  <c r="BP17" i="2"/>
  <c r="BJ17" i="2"/>
  <c r="AU17" i="2"/>
  <c r="Z17" i="2"/>
  <c r="BU16" i="2"/>
  <c r="I15" i="2"/>
  <c r="AI10" i="2"/>
  <c r="BF4" i="2"/>
  <c r="I25" i="2"/>
  <c r="BU24" i="2"/>
  <c r="T23" i="2"/>
  <c r="F23" i="2"/>
  <c r="BA22" i="2"/>
  <c r="CA21" i="2"/>
  <c r="U21" i="2"/>
  <c r="BU20" i="2"/>
  <c r="BX19" i="2"/>
  <c r="BX18" i="2"/>
  <c r="BL16" i="2"/>
  <c r="AR16" i="2"/>
  <c r="BF10" i="2"/>
  <c r="AX10" i="2"/>
  <c r="AC15" i="2"/>
  <c r="CE14" i="2"/>
  <c r="BK14" i="2"/>
  <c r="BD14" i="2"/>
  <c r="H14" i="2"/>
  <c r="BR13" i="2"/>
  <c r="G13" i="2"/>
  <c r="C11" i="2"/>
  <c r="BR10" i="2"/>
  <c r="AE10" i="2"/>
  <c r="R10" i="2"/>
  <c r="BD9" i="2"/>
  <c r="CF7" i="2"/>
  <c r="AW7" i="2"/>
  <c r="AP5" i="2"/>
  <c r="BZ4" i="2"/>
  <c r="BR4" i="2"/>
  <c r="BE4" i="2"/>
  <c r="AL4" i="2"/>
  <c r="Y4" i="2"/>
  <c r="BR3" i="2"/>
  <c r="D16" i="2"/>
  <c r="BZ15" i="2"/>
  <c r="AX15" i="2"/>
  <c r="AP15" i="2"/>
  <c r="V15" i="2"/>
  <c r="O15" i="2"/>
  <c r="G15" i="2"/>
  <c r="AJ14" i="2"/>
  <c r="AB14" i="2"/>
  <c r="N14" i="2"/>
  <c r="CE13" i="2"/>
  <c r="BX13" i="2"/>
  <c r="M13" i="2"/>
  <c r="F13" i="2"/>
  <c r="BQ12" i="2"/>
  <c r="AM12" i="2"/>
  <c r="J12" i="2"/>
  <c r="CG11" i="2"/>
  <c r="BY11" i="2"/>
  <c r="AF11" i="2"/>
  <c r="BQ10" i="2"/>
  <c r="BD10" i="2"/>
  <c r="X10" i="2"/>
  <c r="Q10" i="2"/>
  <c r="J10" i="2"/>
  <c r="BY9" i="2"/>
  <c r="BC9" i="2"/>
  <c r="AV9" i="2"/>
  <c r="S9" i="2"/>
  <c r="E9" i="2"/>
  <c r="BV8" i="2"/>
  <c r="BH8" i="2"/>
  <c r="AL8" i="2"/>
  <c r="P8" i="2"/>
  <c r="BC7" i="2"/>
  <c r="AV7" i="2"/>
  <c r="AP7" i="2"/>
  <c r="AB7" i="2"/>
  <c r="M7" i="2"/>
  <c r="CB6" i="2"/>
  <c r="BV6" i="2"/>
  <c r="AY6" i="2"/>
  <c r="AC6" i="2"/>
  <c r="G6" i="2"/>
  <c r="CC5" i="2"/>
  <c r="BJ5" i="2"/>
  <c r="BY4" i="2"/>
  <c r="BQ4" i="2"/>
  <c r="CF15" i="2"/>
  <c r="BY15" i="2"/>
  <c r="BR15" i="2"/>
  <c r="BD15" i="2"/>
  <c r="AB15" i="2"/>
  <c r="F15" i="2"/>
  <c r="AP14" i="2"/>
  <c r="F14" i="2"/>
  <c r="CD13" i="2"/>
  <c r="BJ13" i="2"/>
  <c r="BC13" i="2"/>
  <c r="AP13" i="2"/>
  <c r="T13" i="2"/>
  <c r="CD12" i="2"/>
  <c r="BW12" i="2"/>
  <c r="Q12" i="2"/>
  <c r="BI11" i="2"/>
  <c r="AM11" i="2"/>
  <c r="I11" i="2"/>
  <c r="BX10" i="2"/>
  <c r="BJ10" i="2"/>
  <c r="AU10" i="2"/>
  <c r="AO10" i="2"/>
  <c r="AD10" i="2"/>
  <c r="I10" i="2"/>
  <c r="BJ9" i="2"/>
  <c r="AG9" i="2"/>
  <c r="Z9" i="2"/>
  <c r="R9" i="2"/>
  <c r="K9" i="2"/>
  <c r="D9" i="2"/>
  <c r="BU8" i="2"/>
  <c r="AD8" i="2"/>
  <c r="W8" i="2"/>
  <c r="O8" i="2"/>
  <c r="H8" i="2"/>
  <c r="BI7" i="2"/>
  <c r="AO7" i="2"/>
  <c r="BM6" i="2"/>
  <c r="BF6" i="2"/>
  <c r="AX6" i="2"/>
  <c r="N6" i="2"/>
  <c r="F6" i="2"/>
  <c r="AA5" i="2"/>
  <c r="H5" i="2"/>
  <c r="BC4" i="2"/>
  <c r="P4" i="2"/>
  <c r="BX3" i="2"/>
  <c r="BD3" i="2"/>
  <c r="R3" i="2"/>
  <c r="BP14" i="2"/>
  <c r="AH14" i="2"/>
  <c r="AA14" i="2"/>
  <c r="AH13" i="2"/>
  <c r="AS12" i="2"/>
  <c r="W12" i="2"/>
  <c r="P12" i="2"/>
  <c r="CE11" i="2"/>
  <c r="BW11" i="2"/>
  <c r="BH11" i="2"/>
  <c r="BA11" i="2"/>
  <c r="AT11" i="2"/>
  <c r="P11" i="2"/>
  <c r="H11" i="2"/>
  <c r="CE10" i="2"/>
  <c r="BI10" i="2"/>
  <c r="CE9" i="2"/>
  <c r="BI9" i="2"/>
  <c r="AN9" i="2"/>
  <c r="BN8" i="2"/>
  <c r="CE4" i="2"/>
  <c r="BW4" i="2"/>
  <c r="BW3" i="2"/>
  <c r="AO3" i="2"/>
  <c r="AG3" i="2"/>
  <c r="AF15" i="2"/>
  <c r="BA13" i="2"/>
  <c r="Z13" i="2"/>
  <c r="AZ12" i="2"/>
  <c r="BN11" i="2"/>
  <c r="BG11" i="2"/>
  <c r="BN7" i="2"/>
  <c r="BG7" i="2"/>
  <c r="CH5" i="2"/>
  <c r="BO5" i="2"/>
  <c r="Y5" i="2"/>
  <c r="BB3" i="2"/>
  <c r="AU3" i="2"/>
  <c r="BA15" i="2"/>
  <c r="C15" i="2"/>
  <c r="BN14" i="2"/>
  <c r="BG14" i="2"/>
  <c r="AZ14" i="2"/>
  <c r="CH13" i="2"/>
  <c r="CA13" i="2"/>
  <c r="BN13" i="2"/>
  <c r="BG13" i="2"/>
  <c r="AS13" i="2"/>
  <c r="I13" i="2"/>
  <c r="C13" i="2"/>
  <c r="CA12" i="2"/>
  <c r="AI12" i="2"/>
  <c r="AB12" i="2"/>
  <c r="AJ11" i="2"/>
  <c r="F11" i="2"/>
  <c r="BZ8" i="2"/>
  <c r="AE7" i="2"/>
  <c r="AU6" i="2"/>
  <c r="AG6" i="2"/>
  <c r="Y6" i="2"/>
  <c r="BN5" i="2"/>
  <c r="AS5" i="2"/>
  <c r="AK5" i="2"/>
  <c r="X5" i="2"/>
  <c r="CB3" i="2"/>
  <c r="BU3" i="2"/>
  <c r="BN15" i="2"/>
  <c r="AL15" i="2"/>
  <c r="X15" i="2"/>
  <c r="BF14" i="2"/>
  <c r="X14" i="2"/>
  <c r="Q14" i="2"/>
  <c r="J14" i="2"/>
  <c r="C14" i="2"/>
  <c r="BT13" i="2"/>
  <c r="BM13" i="2"/>
  <c r="AE13" i="2"/>
  <c r="P13" i="2"/>
  <c r="CG12" i="2"/>
  <c r="BZ12" i="2"/>
  <c r="BT12" i="2"/>
  <c r="BM12" i="2"/>
  <c r="BF12" i="2"/>
  <c r="AP12" i="2"/>
  <c r="AH12" i="2"/>
  <c r="U12" i="2"/>
  <c r="M12" i="2"/>
  <c r="F12" i="2"/>
  <c r="CB11" i="2"/>
  <c r="BT11" i="2"/>
  <c r="BE11" i="2"/>
  <c r="AQ11" i="2"/>
  <c r="AB11" i="2"/>
  <c r="U11" i="2"/>
  <c r="M11" i="2"/>
  <c r="CB10" i="2"/>
  <c r="AY10" i="2"/>
  <c r="CB9" i="2"/>
  <c r="BF9" i="2"/>
  <c r="AK9" i="2"/>
  <c r="AD9" i="2"/>
  <c r="BY8" i="2"/>
  <c r="BK8" i="2"/>
  <c r="BC8" i="2"/>
  <c r="AV8" i="2"/>
  <c r="AO8" i="2"/>
  <c r="AG8" i="2"/>
  <c r="Z8" i="2"/>
  <c r="S8" i="2"/>
  <c r="CH7" i="2"/>
  <c r="AY7" i="2"/>
  <c r="P7" i="2"/>
  <c r="BQ6" i="2"/>
  <c r="BB6" i="2"/>
  <c r="AM6" i="2"/>
  <c r="J6" i="2"/>
  <c r="BT5" i="2"/>
  <c r="AR5" i="2"/>
  <c r="CB4" i="2"/>
  <c r="BT4" i="2"/>
  <c r="BG4" i="2"/>
  <c r="AN4" i="2"/>
  <c r="AA4" i="2"/>
  <c r="T4" i="2"/>
  <c r="BT3" i="2"/>
  <c r="BM3" i="2"/>
  <c r="T90" i="2"/>
  <c r="BB89" i="2"/>
  <c r="CC90" i="2"/>
  <c r="BK90" i="2"/>
  <c r="AS90" i="2"/>
  <c r="Q90" i="2"/>
  <c r="BL89" i="2"/>
  <c r="CB90" i="2"/>
  <c r="BJ90" i="2"/>
  <c r="BE90" i="2"/>
  <c r="AM90" i="2"/>
  <c r="AH90" i="2"/>
  <c r="P90" i="2"/>
  <c r="J90" i="2"/>
  <c r="BK89" i="2"/>
  <c r="L77" i="2"/>
  <c r="BX75" i="2"/>
  <c r="AR74" i="2"/>
  <c r="L73" i="2"/>
  <c r="BH66" i="2"/>
  <c r="Q64" i="2"/>
  <c r="B54" i="2"/>
  <c r="F48" i="2"/>
  <c r="B86" i="2"/>
  <c r="B85" i="2"/>
  <c r="B84" i="2"/>
  <c r="W78" i="2"/>
  <c r="BF77" i="2"/>
  <c r="AF77" i="2"/>
  <c r="Z76" i="2"/>
  <c r="BL74" i="2"/>
  <c r="BF73" i="2"/>
  <c r="AF73" i="2"/>
  <c r="Y70" i="2"/>
  <c r="AB67" i="2"/>
  <c r="P64" i="2"/>
  <c r="B50" i="2"/>
  <c r="BU90" i="2"/>
  <c r="BO90" i="2"/>
  <c r="BY90" i="2"/>
  <c r="AW90" i="2"/>
  <c r="B90" i="2"/>
  <c r="BU89" i="2"/>
  <c r="BO89" i="2"/>
  <c r="BH89" i="2"/>
  <c r="BA89" i="2"/>
  <c r="BB90" i="2"/>
  <c r="Z90" i="2"/>
  <c r="B59" i="2"/>
  <c r="B55" i="2"/>
  <c r="BL47" i="2"/>
  <c r="BS90" i="2"/>
  <c r="BN90" i="2"/>
  <c r="AV90" i="2"/>
  <c r="AD90" i="2"/>
  <c r="Y90" i="2"/>
  <c r="S90" i="2"/>
  <c r="BZ89" i="2"/>
  <c r="BT89" i="2"/>
  <c r="BC78" i="2"/>
  <c r="BX77" i="2"/>
  <c r="AR76" i="2"/>
  <c r="L75" i="2"/>
  <c r="BX73" i="2"/>
  <c r="B70" i="2"/>
  <c r="AW68" i="2"/>
  <c r="Z68" i="2"/>
  <c r="BQ67" i="2"/>
  <c r="AN67" i="2"/>
  <c r="H66" i="2"/>
  <c r="AK63" i="2"/>
  <c r="B51" i="2"/>
  <c r="B48" i="2"/>
  <c r="AG90" i="2"/>
  <c r="AA90" i="2"/>
  <c r="BN89" i="2"/>
  <c r="AD89" i="2"/>
  <c r="V89" i="2"/>
  <c r="N89" i="2"/>
  <c r="F89" i="2"/>
  <c r="CH88" i="2"/>
  <c r="BZ88" i="2"/>
  <c r="BR88" i="2"/>
  <c r="BJ88" i="2"/>
  <c r="BB88" i="2"/>
  <c r="AT88" i="2"/>
  <c r="AL88" i="2"/>
  <c r="AD88" i="2"/>
  <c r="V88" i="2"/>
  <c r="N88" i="2"/>
  <c r="F88" i="2"/>
  <c r="CH87" i="2"/>
  <c r="BZ87" i="2"/>
  <c r="BR87" i="2"/>
  <c r="BJ87" i="2"/>
  <c r="BB87" i="2"/>
  <c r="AT87" i="2"/>
  <c r="AL87" i="2"/>
  <c r="AD87" i="2"/>
  <c r="V87" i="2"/>
  <c r="N87" i="2"/>
  <c r="F87" i="2"/>
  <c r="CH86" i="2"/>
  <c r="BZ86" i="2"/>
  <c r="BR86" i="2"/>
  <c r="BJ86" i="2"/>
  <c r="BB86" i="2"/>
  <c r="AT86" i="2"/>
  <c r="AL86" i="2"/>
  <c r="AD86" i="2"/>
  <c r="V86" i="2"/>
  <c r="N86" i="2"/>
  <c r="F86" i="2"/>
  <c r="CH85" i="2"/>
  <c r="AI77" i="2"/>
  <c r="BL76" i="2"/>
  <c r="C76" i="2"/>
  <c r="BF75" i="2"/>
  <c r="AF75" i="2"/>
  <c r="BO74" i="2"/>
  <c r="Z74" i="2"/>
  <c r="AI73" i="2"/>
  <c r="AF71" i="2"/>
  <c r="BZ66" i="2"/>
  <c r="B65" i="2"/>
  <c r="BT64" i="2"/>
  <c r="AT64" i="2"/>
  <c r="B58" i="2"/>
  <c r="B56" i="2"/>
  <c r="I90" i="2"/>
  <c r="AX90" i="2"/>
  <c r="BM90" i="2"/>
  <c r="BG90" i="2"/>
  <c r="AT89" i="2"/>
  <c r="CD90" i="2"/>
  <c r="AO90" i="2"/>
  <c r="CE89" i="2"/>
  <c r="BF89" i="2"/>
  <c r="AS89" i="2"/>
  <c r="AK89" i="2"/>
  <c r="AC89" i="2"/>
  <c r="U89" i="2"/>
  <c r="M89" i="2"/>
  <c r="E89" i="2"/>
  <c r="CG88" i="2"/>
  <c r="BY88" i="2"/>
  <c r="BQ88" i="2"/>
  <c r="BI88" i="2"/>
  <c r="BL72" i="2"/>
  <c r="AF72" i="2"/>
  <c r="BL71" i="2"/>
  <c r="BP70" i="2"/>
  <c r="AN68" i="2"/>
  <c r="BH67" i="2"/>
  <c r="AT67" i="2"/>
  <c r="B67" i="2"/>
  <c r="BQ66" i="2"/>
  <c r="N66" i="2"/>
  <c r="AV63" i="2"/>
  <c r="B53" i="2"/>
  <c r="AL51" i="2"/>
  <c r="CB89" i="2"/>
  <c r="AL89" i="2"/>
  <c r="CH90" i="2"/>
  <c r="BF90" i="2"/>
  <c r="AR89" i="2"/>
  <c r="AJ89" i="2"/>
  <c r="AB89" i="2"/>
  <c r="T89" i="2"/>
  <c r="L89" i="2"/>
  <c r="D89" i="2"/>
  <c r="CF88" i="2"/>
  <c r="BX88" i="2"/>
  <c r="BP88" i="2"/>
  <c r="BH88" i="2"/>
  <c r="AZ88" i="2"/>
  <c r="AR88" i="2"/>
  <c r="AV69" i="2"/>
  <c r="BZ64" i="2"/>
  <c r="B57" i="2"/>
  <c r="B49" i="2"/>
  <c r="CE78" i="2"/>
  <c r="AY78" i="2"/>
  <c r="S78" i="2"/>
  <c r="B77" i="2"/>
  <c r="B75" i="2"/>
  <c r="B73" i="2"/>
  <c r="H71" i="2"/>
  <c r="CD70" i="2"/>
  <c r="BL70" i="2"/>
  <c r="BA70" i="2"/>
  <c r="AV70" i="2"/>
  <c r="AK70" i="2"/>
  <c r="U70" i="2"/>
  <c r="CG69" i="2"/>
  <c r="BJ69" i="2"/>
  <c r="W69" i="2"/>
  <c r="CG68" i="2"/>
  <c r="AY68" i="2"/>
  <c r="L68" i="2"/>
  <c r="BV67" i="2"/>
  <c r="J67" i="2"/>
  <c r="B62" i="2"/>
  <c r="B60" i="2"/>
  <c r="BZ58" i="2"/>
  <c r="N58" i="2"/>
  <c r="AT57" i="2"/>
  <c r="BZ56" i="2"/>
  <c r="N56" i="2"/>
  <c r="AT55" i="2"/>
  <c r="BZ54" i="2"/>
  <c r="N54" i="2"/>
  <c r="AT53" i="2"/>
  <c r="BZ52" i="2"/>
  <c r="B52" i="2"/>
  <c r="CH51" i="2"/>
  <c r="BP51" i="2"/>
  <c r="V51" i="2"/>
  <c r="BB50" i="2"/>
  <c r="CH49" i="2"/>
  <c r="V49" i="2"/>
  <c r="BB48" i="2"/>
  <c r="R48" i="2"/>
  <c r="CH47" i="2"/>
  <c r="BP82" i="2"/>
  <c r="BH82" i="2"/>
  <c r="AZ82" i="2"/>
  <c r="AR82" i="2"/>
  <c r="AJ82" i="2"/>
  <c r="AB82" i="2"/>
  <c r="T82" i="2"/>
  <c r="L82" i="2"/>
  <c r="D82" i="2"/>
  <c r="CF81" i="2"/>
  <c r="BX81" i="2"/>
  <c r="BP81" i="2"/>
  <c r="BH81" i="2"/>
  <c r="AZ81" i="2"/>
  <c r="AR81" i="2"/>
  <c r="AJ81" i="2"/>
  <c r="AB81" i="2"/>
  <c r="T81" i="2"/>
  <c r="L81" i="2"/>
  <c r="D81" i="2"/>
  <c r="CF80" i="2"/>
  <c r="BX80" i="2"/>
  <c r="BP80" i="2"/>
  <c r="BH80" i="2"/>
  <c r="AZ80" i="2"/>
  <c r="AR80" i="2"/>
  <c r="AJ80" i="2"/>
  <c r="AB80" i="2"/>
  <c r="T80" i="2"/>
  <c r="L80" i="2"/>
  <c r="D80" i="2"/>
  <c r="CF79" i="2"/>
  <c r="BX79" i="2"/>
  <c r="BP79" i="2"/>
  <c r="BH79" i="2"/>
  <c r="AZ79" i="2"/>
  <c r="AR79" i="2"/>
  <c r="AJ79" i="2"/>
  <c r="AB79" i="2"/>
  <c r="L79" i="2"/>
  <c r="F79" i="2"/>
  <c r="BX78" i="2"/>
  <c r="BR78" i="2"/>
  <c r="BK78" i="2"/>
  <c r="BE78" i="2"/>
  <c r="AR78" i="2"/>
  <c r="AL78" i="2"/>
  <c r="AE78" i="2"/>
  <c r="Y78" i="2"/>
  <c r="L78" i="2"/>
  <c r="F78" i="2"/>
  <c r="AU77" i="2"/>
  <c r="X77" i="2"/>
  <c r="CA76" i="2"/>
  <c r="BD76" i="2"/>
  <c r="O76" i="2"/>
  <c r="AU75" i="2"/>
  <c r="X75" i="2"/>
  <c r="CA74" i="2"/>
  <c r="BD74" i="2"/>
  <c r="O74" i="2"/>
  <c r="AU73" i="2"/>
  <c r="X73" i="2"/>
  <c r="B71" i="2"/>
  <c r="BE70" i="2"/>
  <c r="AZ70" i="2"/>
  <c r="AJ70" i="2"/>
  <c r="T70" i="2"/>
  <c r="D70" i="2"/>
  <c r="CF68" i="2"/>
  <c r="BJ67" i="2"/>
  <c r="AD66" i="2"/>
  <c r="U65" i="2"/>
  <c r="BH63" i="2"/>
  <c r="AW63" i="2"/>
  <c r="AE62" i="2"/>
  <c r="BK61" i="2"/>
  <c r="AE60" i="2"/>
  <c r="BK59" i="2"/>
  <c r="V59" i="2"/>
  <c r="D59" i="2"/>
  <c r="BB58" i="2"/>
  <c r="AJ58" i="2"/>
  <c r="AE58" i="2"/>
  <c r="CH57" i="2"/>
  <c r="BP57" i="2"/>
  <c r="BK57" i="2"/>
  <c r="V57" i="2"/>
  <c r="D57" i="2"/>
  <c r="BB56" i="2"/>
  <c r="AJ56" i="2"/>
  <c r="AE56" i="2"/>
  <c r="CH55" i="2"/>
  <c r="BP55" i="2"/>
  <c r="BK55" i="2"/>
  <c r="V55" i="2"/>
  <c r="D55" i="2"/>
  <c r="BB54" i="2"/>
  <c r="AJ54" i="2"/>
  <c r="AE54" i="2"/>
  <c r="CH53" i="2"/>
  <c r="BP53" i="2"/>
  <c r="BK53" i="2"/>
  <c r="V53" i="2"/>
  <c r="D53" i="2"/>
  <c r="BB52" i="2"/>
  <c r="AJ52" i="2"/>
  <c r="AE52" i="2"/>
  <c r="R52" i="2"/>
  <c r="CB51" i="2"/>
  <c r="BU51" i="2"/>
  <c r="AX51" i="2"/>
  <c r="P51" i="2"/>
  <c r="BX50" i="2"/>
  <c r="BS50" i="2"/>
  <c r="AD50" i="2"/>
  <c r="L50" i="2"/>
  <c r="G50" i="2"/>
  <c r="BJ49" i="2"/>
  <c r="AR49" i="2"/>
  <c r="AM49" i="2"/>
  <c r="BX48" i="2"/>
  <c r="BS48" i="2"/>
  <c r="AD48" i="2"/>
  <c r="L48" i="2"/>
  <c r="X90" i="2"/>
  <c r="F90" i="2"/>
  <c r="CA89" i="2"/>
  <c r="BV89" i="2"/>
  <c r="BD89" i="2"/>
  <c r="AQ89" i="2"/>
  <c r="AI89" i="2"/>
  <c r="AA89" i="2"/>
  <c r="S89" i="2"/>
  <c r="K89" i="2"/>
  <c r="C89" i="2"/>
  <c r="CE88" i="2"/>
  <c r="BW88" i="2"/>
  <c r="BO88" i="2"/>
  <c r="BG88" i="2"/>
  <c r="AY88" i="2"/>
  <c r="AQ88" i="2"/>
  <c r="AI88" i="2"/>
  <c r="AA88" i="2"/>
  <c r="S88" i="2"/>
  <c r="K88" i="2"/>
  <c r="C88" i="2"/>
  <c r="CE87" i="2"/>
  <c r="BW87" i="2"/>
  <c r="BO87" i="2"/>
  <c r="BG87" i="2"/>
  <c r="AY87" i="2"/>
  <c r="AQ87" i="2"/>
  <c r="AI87" i="2"/>
  <c r="AA87" i="2"/>
  <c r="S87" i="2"/>
  <c r="K87" i="2"/>
  <c r="C87" i="2"/>
  <c r="CE86" i="2"/>
  <c r="BW86" i="2"/>
  <c r="BO86" i="2"/>
  <c r="BG86" i="2"/>
  <c r="AY86" i="2"/>
  <c r="AQ86" i="2"/>
  <c r="AI86" i="2"/>
  <c r="AA86" i="2"/>
  <c r="S86" i="2"/>
  <c r="K86" i="2"/>
  <c r="C86" i="2"/>
  <c r="CE85" i="2"/>
  <c r="BW85" i="2"/>
  <c r="BO85" i="2"/>
  <c r="BG85" i="2"/>
  <c r="AY85" i="2"/>
  <c r="AQ85" i="2"/>
  <c r="AI85" i="2"/>
  <c r="AA85" i="2"/>
  <c r="S85" i="2"/>
  <c r="K85" i="2"/>
  <c r="C85" i="2"/>
  <c r="CE84" i="2"/>
  <c r="BW84" i="2"/>
  <c r="BO84" i="2"/>
  <c r="BG84" i="2"/>
  <c r="AY84" i="2"/>
  <c r="AQ84" i="2"/>
  <c r="AI84" i="2"/>
  <c r="AA84" i="2"/>
  <c r="S84" i="2"/>
  <c r="K84" i="2"/>
  <c r="C84" i="2"/>
  <c r="CE83" i="2"/>
  <c r="BW83" i="2"/>
  <c r="BO83" i="2"/>
  <c r="BG83" i="2"/>
  <c r="AY83" i="2"/>
  <c r="AQ83" i="2"/>
  <c r="AI83" i="2"/>
  <c r="AA83" i="2"/>
  <c r="S83" i="2"/>
  <c r="K83" i="2"/>
  <c r="C83" i="2"/>
  <c r="S79" i="2"/>
  <c r="E79" i="2"/>
  <c r="CD78" i="2"/>
  <c r="BQ78" i="2"/>
  <c r="BD78" i="2"/>
  <c r="AX78" i="2"/>
  <c r="AK78" i="2"/>
  <c r="X78" i="2"/>
  <c r="R78" i="2"/>
  <c r="E78" i="2"/>
  <c r="CD77" i="2"/>
  <c r="BA77" i="2"/>
  <c r="R77" i="2"/>
  <c r="CG76" i="2"/>
  <c r="AX76" i="2"/>
  <c r="U76" i="2"/>
  <c r="CD75" i="2"/>
  <c r="BA75" i="2"/>
  <c r="R75" i="2"/>
  <c r="CG74" i="2"/>
  <c r="AX74" i="2"/>
  <c r="U74" i="2"/>
  <c r="CD73" i="2"/>
  <c r="BA73" i="2"/>
  <c r="R73" i="2"/>
  <c r="CG72" i="2"/>
  <c r="BO72" i="2"/>
  <c r="AR72" i="2"/>
  <c r="Z72" i="2"/>
  <c r="C72" i="2"/>
  <c r="BX71" i="2"/>
  <c r="BF71" i="2"/>
  <c r="AI71" i="2"/>
  <c r="F71" i="2"/>
  <c r="CB70" i="2"/>
  <c r="BW70" i="2"/>
  <c r="BJ70" i="2"/>
  <c r="AT70" i="2"/>
  <c r="N70" i="2"/>
  <c r="BN69" i="2"/>
  <c r="BH69" i="2"/>
  <c r="AR69" i="2"/>
  <c r="AL69" i="2"/>
  <c r="E69" i="2"/>
  <c r="BZ68" i="2"/>
  <c r="BJ68" i="2"/>
  <c r="E68" i="2"/>
  <c r="CF67" i="2"/>
  <c r="AW67" i="2"/>
  <c r="Z67" i="2"/>
  <c r="T67" i="2"/>
  <c r="CC66" i="2"/>
  <c r="BF66" i="2"/>
  <c r="AZ66" i="2"/>
  <c r="Q66" i="2"/>
  <c r="CF65" i="2"/>
  <c r="AW65" i="2"/>
  <c r="Z65" i="2"/>
  <c r="T65" i="2"/>
  <c r="CC64" i="2"/>
  <c r="BF64" i="2"/>
  <c r="AZ64" i="2"/>
  <c r="AC64" i="2"/>
  <c r="X64" i="2"/>
  <c r="M64" i="2"/>
  <c r="B64" i="2"/>
  <c r="BB63" i="2"/>
  <c r="AR63" i="2"/>
  <c r="AL63" i="2"/>
  <c r="BA62" i="2"/>
  <c r="AD62" i="2"/>
  <c r="CG61" i="2"/>
  <c r="BJ61" i="2"/>
  <c r="AA61" i="2"/>
  <c r="U61" i="2"/>
  <c r="D61" i="2"/>
  <c r="BG60" i="2"/>
  <c r="BA60" i="2"/>
  <c r="AJ60" i="2"/>
  <c r="AD60" i="2"/>
  <c r="CG59" i="2"/>
  <c r="BP59" i="2"/>
  <c r="BJ59" i="2"/>
  <c r="AM59" i="2"/>
  <c r="U59" i="2"/>
  <c r="C59" i="2"/>
  <c r="BX58" i="2"/>
  <c r="BS58" i="2"/>
  <c r="BA58" i="2"/>
  <c r="AI58" i="2"/>
  <c r="AD58" i="2"/>
  <c r="L58" i="2"/>
  <c r="G58" i="2"/>
  <c r="CG57" i="2"/>
  <c r="BO57" i="2"/>
  <c r="BJ57" i="2"/>
  <c r="AR57" i="2"/>
  <c r="AM57" i="2"/>
  <c r="U57" i="2"/>
  <c r="C57" i="2"/>
  <c r="BX56" i="2"/>
  <c r="BS56" i="2"/>
  <c r="BA56" i="2"/>
  <c r="AI56" i="2"/>
  <c r="AD56" i="2"/>
  <c r="L56" i="2"/>
  <c r="G56" i="2"/>
  <c r="CG55" i="2"/>
  <c r="BO55" i="2"/>
  <c r="BJ55" i="2"/>
  <c r="AR55" i="2"/>
  <c r="AM55" i="2"/>
  <c r="U55" i="2"/>
  <c r="C55" i="2"/>
  <c r="BX54" i="2"/>
  <c r="BS54" i="2"/>
  <c r="BA54" i="2"/>
  <c r="AI54" i="2"/>
  <c r="AD54" i="2"/>
  <c r="L54" i="2"/>
  <c r="G54" i="2"/>
  <c r="CG53" i="2"/>
  <c r="BO53" i="2"/>
  <c r="BJ53" i="2"/>
  <c r="AR53" i="2"/>
  <c r="AM53" i="2"/>
  <c r="U53" i="2"/>
  <c r="C53" i="2"/>
  <c r="BX52" i="2"/>
  <c r="BS52" i="2"/>
  <c r="BA52" i="2"/>
  <c r="AI52" i="2"/>
  <c r="AD52" i="2"/>
  <c r="L52" i="2"/>
  <c r="G52" i="2"/>
  <c r="CA51" i="2"/>
  <c r="AR51" i="2"/>
  <c r="AM51" i="2"/>
  <c r="O51" i="2"/>
  <c r="BW50" i="2"/>
  <c r="BR50" i="2"/>
  <c r="AZ50" i="2"/>
  <c r="AU50" i="2"/>
  <c r="AC50" i="2"/>
  <c r="K50" i="2"/>
  <c r="F50" i="2"/>
  <c r="CF49" i="2"/>
  <c r="CA49" i="2"/>
  <c r="BI49" i="2"/>
  <c r="AQ49" i="2"/>
  <c r="AL49" i="2"/>
  <c r="T49" i="2"/>
  <c r="O49" i="2"/>
  <c r="BW48" i="2"/>
  <c r="BR48" i="2"/>
  <c r="AZ48" i="2"/>
  <c r="AU48" i="2"/>
  <c r="AC48" i="2"/>
  <c r="CF47" i="2"/>
  <c r="AS47" i="2"/>
  <c r="AL47" i="2"/>
  <c r="BU42" i="2"/>
  <c r="B36" i="2"/>
  <c r="B4" i="2"/>
  <c r="B83" i="2"/>
  <c r="CD82" i="2"/>
  <c r="BV82" i="2"/>
  <c r="BN82" i="2"/>
  <c r="BF82" i="2"/>
  <c r="AX82" i="2"/>
  <c r="AP82" i="2"/>
  <c r="AH82" i="2"/>
  <c r="Z82" i="2"/>
  <c r="R82" i="2"/>
  <c r="J82" i="2"/>
  <c r="B82" i="2"/>
  <c r="CD81" i="2"/>
  <c r="BV81" i="2"/>
  <c r="BN81" i="2"/>
  <c r="BF81" i="2"/>
  <c r="AX81" i="2"/>
  <c r="AP81" i="2"/>
  <c r="AH81" i="2"/>
  <c r="Z81" i="2"/>
  <c r="R81" i="2"/>
  <c r="J81" i="2"/>
  <c r="B81" i="2"/>
  <c r="CD80" i="2"/>
  <c r="BV80" i="2"/>
  <c r="BN80" i="2"/>
  <c r="BF80" i="2"/>
  <c r="AX80" i="2"/>
  <c r="AP80" i="2"/>
  <c r="AH80" i="2"/>
  <c r="Z80" i="2"/>
  <c r="R80" i="2"/>
  <c r="J80" i="2"/>
  <c r="B80" i="2"/>
  <c r="CD79" i="2"/>
  <c r="BV79" i="2"/>
  <c r="BN79" i="2"/>
  <c r="BF79" i="2"/>
  <c r="AX79" i="2"/>
  <c r="CC77" i="2"/>
  <c r="Q77" i="2"/>
  <c r="AW76" i="2"/>
  <c r="CC75" i="2"/>
  <c r="Q75" i="2"/>
  <c r="AW74" i="2"/>
  <c r="CC73" i="2"/>
  <c r="AW72" i="2"/>
  <c r="CC71" i="2"/>
  <c r="Q71" i="2"/>
  <c r="CA70" i="2"/>
  <c r="BV70" i="2"/>
  <c r="BI70" i="2"/>
  <c r="AY70" i="2"/>
  <c r="AI70" i="2"/>
  <c r="AD70" i="2"/>
  <c r="C70" i="2"/>
  <c r="BG69" i="2"/>
  <c r="AQ69" i="2"/>
  <c r="AK69" i="2"/>
  <c r="U69" i="2"/>
  <c r="J69" i="2"/>
  <c r="BI68" i="2"/>
  <c r="AR68" i="2"/>
  <c r="AL68" i="2"/>
  <c r="U68" i="2"/>
  <c r="CE67" i="2"/>
  <c r="AQ67" i="2"/>
  <c r="S67" i="2"/>
  <c r="BW66" i="2"/>
  <c r="AY66" i="2"/>
  <c r="K66" i="2"/>
  <c r="CE65" i="2"/>
  <c r="AQ65" i="2"/>
  <c r="S65" i="2"/>
  <c r="BW64" i="2"/>
  <c r="G64" i="2"/>
  <c r="BX63" i="2"/>
  <c r="BR63" i="2"/>
  <c r="BM63" i="2"/>
  <c r="T63" i="2"/>
  <c r="C63" i="2"/>
  <c r="BX62" i="2"/>
  <c r="BR62" i="2"/>
  <c r="AZ62" i="2"/>
  <c r="AI62" i="2"/>
  <c r="AC62" i="2"/>
  <c r="L62" i="2"/>
  <c r="F62" i="2"/>
  <c r="CF61" i="2"/>
  <c r="BO61" i="2"/>
  <c r="BI61" i="2"/>
  <c r="AR61" i="2"/>
  <c r="AL61" i="2"/>
  <c r="T61" i="2"/>
  <c r="C61" i="2"/>
  <c r="BX60" i="2"/>
  <c r="BR60" i="2"/>
  <c r="AZ60" i="2"/>
  <c r="AI60" i="2"/>
  <c r="AC60" i="2"/>
  <c r="L60" i="2"/>
  <c r="F60" i="2"/>
  <c r="CF59" i="2"/>
  <c r="BO59" i="2"/>
  <c r="BI59" i="2"/>
  <c r="AR59" i="2"/>
  <c r="AL59" i="2"/>
  <c r="T59" i="2"/>
  <c r="BR58" i="2"/>
  <c r="AZ58" i="2"/>
  <c r="AC58" i="2"/>
  <c r="F58" i="2"/>
  <c r="CF57" i="2"/>
  <c r="BI57" i="2"/>
  <c r="AL57" i="2"/>
  <c r="T57" i="2"/>
  <c r="BR56" i="2"/>
  <c r="AZ56" i="2"/>
  <c r="AC56" i="2"/>
  <c r="F56" i="2"/>
  <c r="CF55" i="2"/>
  <c r="BI55" i="2"/>
  <c r="AL55" i="2"/>
  <c r="T55" i="2"/>
  <c r="BR54" i="2"/>
  <c r="AZ54" i="2"/>
  <c r="AC54" i="2"/>
  <c r="F54" i="2"/>
  <c r="CF53" i="2"/>
  <c r="BI53" i="2"/>
  <c r="AL53" i="2"/>
  <c r="T53" i="2"/>
  <c r="BR52" i="2"/>
  <c r="AZ52" i="2"/>
  <c r="AC52" i="2"/>
  <c r="BZ51" i="2"/>
  <c r="N51" i="2"/>
  <c r="BQ50" i="2"/>
  <c r="AT50" i="2"/>
  <c r="E50" i="2"/>
  <c r="BZ49" i="2"/>
  <c r="AK49" i="2"/>
  <c r="N49" i="2"/>
  <c r="BQ48" i="2"/>
  <c r="AT48" i="2"/>
  <c r="AB48" i="2"/>
  <c r="BZ47" i="2"/>
  <c r="AD47" i="2"/>
  <c r="B47" i="2"/>
  <c r="BI46" i="2"/>
  <c r="B45" i="2"/>
  <c r="CH44" i="2"/>
  <c r="M44" i="2"/>
  <c r="BT42" i="2"/>
  <c r="B39" i="2"/>
  <c r="B12" i="2"/>
  <c r="AO88" i="2"/>
  <c r="AG88" i="2"/>
  <c r="Y88" i="2"/>
  <c r="Q88" i="2"/>
  <c r="I88" i="2"/>
  <c r="CC87" i="2"/>
  <c r="BU87" i="2"/>
  <c r="BM87" i="2"/>
  <c r="BE87" i="2"/>
  <c r="AW87" i="2"/>
  <c r="AO87" i="2"/>
  <c r="AG87" i="2"/>
  <c r="Y87" i="2"/>
  <c r="Q87" i="2"/>
  <c r="I87" i="2"/>
  <c r="CC86" i="2"/>
  <c r="BU86" i="2"/>
  <c r="BM86" i="2"/>
  <c r="BE86" i="2"/>
  <c r="AW86" i="2"/>
  <c r="AO86" i="2"/>
  <c r="AG86" i="2"/>
  <c r="Y86" i="2"/>
  <c r="Q86" i="2"/>
  <c r="I86" i="2"/>
  <c r="CC85" i="2"/>
  <c r="BU85" i="2"/>
  <c r="BM85" i="2"/>
  <c r="BE85" i="2"/>
  <c r="AW85" i="2"/>
  <c r="AO85" i="2"/>
  <c r="AG85" i="2"/>
  <c r="Y85" i="2"/>
  <c r="Q85" i="2"/>
  <c r="I85" i="2"/>
  <c r="CC84" i="2"/>
  <c r="BU84" i="2"/>
  <c r="BM84" i="2"/>
  <c r="BE84" i="2"/>
  <c r="AW84" i="2"/>
  <c r="AO84" i="2"/>
  <c r="AG84" i="2"/>
  <c r="Y84" i="2"/>
  <c r="Q84" i="2"/>
  <c r="I84" i="2"/>
  <c r="CC83" i="2"/>
  <c r="BU83" i="2"/>
  <c r="BM83" i="2"/>
  <c r="BE83" i="2"/>
  <c r="AW83" i="2"/>
  <c r="AO83" i="2"/>
  <c r="AG83" i="2"/>
  <c r="Y83" i="2"/>
  <c r="Q83" i="2"/>
  <c r="I83" i="2"/>
  <c r="CC82" i="2"/>
  <c r="BU82" i="2"/>
  <c r="BM82" i="2"/>
  <c r="BE82" i="2"/>
  <c r="AW82" i="2"/>
  <c r="AO82" i="2"/>
  <c r="AG82" i="2"/>
  <c r="Y82" i="2"/>
  <c r="Q82" i="2"/>
  <c r="I82" i="2"/>
  <c r="CC81" i="2"/>
  <c r="BU81" i="2"/>
  <c r="BM81" i="2"/>
  <c r="BE81" i="2"/>
  <c r="AW81" i="2"/>
  <c r="AO81" i="2"/>
  <c r="AG81" i="2"/>
  <c r="Y81" i="2"/>
  <c r="Q81" i="2"/>
  <c r="I81" i="2"/>
  <c r="CC80" i="2"/>
  <c r="BU80" i="2"/>
  <c r="BM80" i="2"/>
  <c r="BE80" i="2"/>
  <c r="AW80" i="2"/>
  <c r="AO80" i="2"/>
  <c r="AG80" i="2"/>
  <c r="Y80" i="2"/>
  <c r="Q80" i="2"/>
  <c r="I80" i="2"/>
  <c r="CC79" i="2"/>
  <c r="BU79" i="2"/>
  <c r="BM79" i="2"/>
  <c r="BE79" i="2"/>
  <c r="AW79" i="2"/>
  <c r="AO79" i="2"/>
  <c r="AG79" i="2"/>
  <c r="Y79" i="2"/>
  <c r="C79" i="2"/>
  <c r="BO78" i="2"/>
  <c r="AI78" i="2"/>
  <c r="C78" i="2"/>
  <c r="B76" i="2"/>
  <c r="B74" i="2"/>
  <c r="B72" i="2"/>
  <c r="BE71" i="2"/>
  <c r="P71" i="2"/>
  <c r="AC70" i="2"/>
  <c r="BM69" i="2"/>
  <c r="AP69" i="2"/>
  <c r="T69" i="2"/>
  <c r="O69" i="2"/>
  <c r="D69" i="2"/>
  <c r="BY68" i="2"/>
  <c r="AQ68" i="2"/>
  <c r="T68" i="2"/>
  <c r="O68" i="2"/>
  <c r="D68" i="2"/>
  <c r="AP67" i="2"/>
  <c r="AX66" i="2"/>
  <c r="CD65" i="2"/>
  <c r="R65" i="2"/>
  <c r="AX64" i="2"/>
  <c r="V64" i="2"/>
  <c r="L64" i="2"/>
  <c r="F64" i="2"/>
  <c r="CB63" i="2"/>
  <c r="BW63" i="2"/>
  <c r="BQ63" i="2"/>
  <c r="BF63" i="2"/>
  <c r="BA63" i="2"/>
  <c r="AP63" i="2"/>
  <c r="S63" i="2"/>
  <c r="B63" i="2"/>
  <c r="BQ62" i="2"/>
  <c r="AY62" i="2"/>
  <c r="AB62" i="2"/>
  <c r="E62" i="2"/>
  <c r="CE61" i="2"/>
  <c r="BH61" i="2"/>
  <c r="AK61" i="2"/>
  <c r="B61" i="2"/>
  <c r="BQ60" i="2"/>
  <c r="AB60" i="2"/>
  <c r="E60" i="2"/>
  <c r="BH59" i="2"/>
  <c r="N59" i="2"/>
  <c r="AT58" i="2"/>
  <c r="AB58" i="2"/>
  <c r="BZ57" i="2"/>
  <c r="BH57" i="2"/>
  <c r="N57" i="2"/>
  <c r="AT56" i="2"/>
  <c r="AB56" i="2"/>
  <c r="BZ55" i="2"/>
  <c r="BH55" i="2"/>
  <c r="N55" i="2"/>
  <c r="AT54" i="2"/>
  <c r="AB54" i="2"/>
  <c r="BZ53" i="2"/>
  <c r="BH53" i="2"/>
  <c r="N53" i="2"/>
  <c r="AT52" i="2"/>
  <c r="AB52" i="2"/>
  <c r="BH51" i="2"/>
  <c r="CH50" i="2"/>
  <c r="BP50" i="2"/>
  <c r="V50" i="2"/>
  <c r="D50" i="2"/>
  <c r="BB49" i="2"/>
  <c r="AJ49" i="2"/>
  <c r="CH48" i="2"/>
  <c r="BP48" i="2"/>
  <c r="V48" i="2"/>
  <c r="BH47" i="2"/>
  <c r="AK47" i="2"/>
  <c r="AC47" i="2"/>
  <c r="P45" i="2"/>
  <c r="P43" i="2"/>
  <c r="CH42" i="2"/>
  <c r="BM42" i="2"/>
  <c r="BE42" i="2"/>
  <c r="AW42" i="2"/>
  <c r="X88" i="2"/>
  <c r="P88" i="2"/>
  <c r="H88" i="2"/>
  <c r="CB87" i="2"/>
  <c r="BT87" i="2"/>
  <c r="BL87" i="2"/>
  <c r="BD87" i="2"/>
  <c r="AV87" i="2"/>
  <c r="AN87" i="2"/>
  <c r="AF87" i="2"/>
  <c r="X87" i="2"/>
  <c r="P87" i="2"/>
  <c r="H87" i="2"/>
  <c r="CB86" i="2"/>
  <c r="BT86" i="2"/>
  <c r="BL86" i="2"/>
  <c r="BD86" i="2"/>
  <c r="AV86" i="2"/>
  <c r="AN86" i="2"/>
  <c r="AF86" i="2"/>
  <c r="X86" i="2"/>
  <c r="P86" i="2"/>
  <c r="H86" i="2"/>
  <c r="CB85" i="2"/>
  <c r="BT85" i="2"/>
  <c r="BL85" i="2"/>
  <c r="BD85" i="2"/>
  <c r="AV85" i="2"/>
  <c r="AN85" i="2"/>
  <c r="AF85" i="2"/>
  <c r="X85" i="2"/>
  <c r="P85" i="2"/>
  <c r="H85" i="2"/>
  <c r="CB84" i="2"/>
  <c r="BT84" i="2"/>
  <c r="BL84" i="2"/>
  <c r="BD84" i="2"/>
  <c r="AV84" i="2"/>
  <c r="AN84" i="2"/>
  <c r="AF84" i="2"/>
  <c r="X84" i="2"/>
  <c r="P84" i="2"/>
  <c r="H84" i="2"/>
  <c r="CB83" i="2"/>
  <c r="BT83" i="2"/>
  <c r="BL83" i="2"/>
  <c r="BD83" i="2"/>
  <c r="AV83" i="2"/>
  <c r="AN83" i="2"/>
  <c r="AF83" i="2"/>
  <c r="X83" i="2"/>
  <c r="I79" i="2"/>
  <c r="CH78" i="2"/>
  <c r="CA78" i="2"/>
  <c r="BU78" i="2"/>
  <c r="BH78" i="2"/>
  <c r="BB78" i="2"/>
  <c r="AU78" i="2"/>
  <c r="AO78" i="2"/>
  <c r="AB78" i="2"/>
  <c r="V78" i="2"/>
  <c r="O78" i="2"/>
  <c r="I78" i="2"/>
  <c r="BT70" i="2"/>
  <c r="AB70" i="2"/>
  <c r="Q70" i="2"/>
  <c r="L70" i="2"/>
  <c r="BR69" i="2"/>
  <c r="BA69" i="2"/>
  <c r="C69" i="2"/>
  <c r="BX68" i="2"/>
  <c r="BS68" i="2"/>
  <c r="AP68" i="2"/>
  <c r="BG67" i="2"/>
  <c r="BA67" i="2"/>
  <c r="AJ67" i="2"/>
  <c r="AD67" i="2"/>
  <c r="CG66" i="2"/>
  <c r="BP66" i="2"/>
  <c r="AA66" i="2"/>
  <c r="U66" i="2"/>
  <c r="D66" i="2"/>
  <c r="BG65" i="2"/>
  <c r="BA65" i="2"/>
  <c r="AJ65" i="2"/>
  <c r="AD65" i="2"/>
  <c r="CG64" i="2"/>
  <c r="BP64" i="2"/>
  <c r="BJ64" i="2"/>
  <c r="AG64" i="2"/>
  <c r="AA64" i="2"/>
  <c r="K64" i="2"/>
  <c r="CG63" i="2"/>
  <c r="BV63" i="2"/>
  <c r="AZ63" i="2"/>
  <c r="AU63" i="2"/>
  <c r="AE63" i="2"/>
  <c r="BV62" i="2"/>
  <c r="BK62" i="2"/>
  <c r="J62" i="2"/>
  <c r="AP61" i="2"/>
  <c r="AE61" i="2"/>
  <c r="BV60" i="2"/>
  <c r="BK60" i="2"/>
  <c r="J60" i="2"/>
  <c r="AP59" i="2"/>
  <c r="AE59" i="2"/>
  <c r="M59" i="2"/>
  <c r="CH58" i="2"/>
  <c r="BP58" i="2"/>
  <c r="BK58" i="2"/>
  <c r="AS58" i="2"/>
  <c r="AA58" i="2"/>
  <c r="V58" i="2"/>
  <c r="D58" i="2"/>
  <c r="BY57" i="2"/>
  <c r="BG57" i="2"/>
  <c r="BB57" i="2"/>
  <c r="AJ57" i="2"/>
  <c r="AE57" i="2"/>
  <c r="M57" i="2"/>
  <c r="CH56" i="2"/>
  <c r="BP56" i="2"/>
  <c r="BK56" i="2"/>
  <c r="AS56" i="2"/>
  <c r="AA56" i="2"/>
  <c r="V56" i="2"/>
  <c r="D56" i="2"/>
  <c r="BY55" i="2"/>
  <c r="BG55" i="2"/>
  <c r="BB55" i="2"/>
  <c r="AJ55" i="2"/>
  <c r="AE55" i="2"/>
  <c r="M55" i="2"/>
  <c r="CH54" i="2"/>
  <c r="BP54" i="2"/>
  <c r="BK54" i="2"/>
  <c r="AS54" i="2"/>
  <c r="AA54" i="2"/>
  <c r="V54" i="2"/>
  <c r="D54" i="2"/>
  <c r="BY53" i="2"/>
  <c r="BG53" i="2"/>
  <c r="BB53" i="2"/>
  <c r="AJ53" i="2"/>
  <c r="AE53" i="2"/>
  <c r="M53" i="2"/>
  <c r="CH52" i="2"/>
  <c r="BP52" i="2"/>
  <c r="BK52" i="2"/>
  <c r="AS52" i="2"/>
  <c r="AA52" i="2"/>
  <c r="V52" i="2"/>
  <c r="E52" i="2"/>
  <c r="BX51" i="2"/>
  <c r="BG51" i="2"/>
  <c r="BB51" i="2"/>
  <c r="AK51" i="2"/>
  <c r="AE51" i="2"/>
  <c r="L51" i="2"/>
  <c r="G51" i="2"/>
  <c r="CG50" i="2"/>
  <c r="BO50" i="2"/>
  <c r="BJ50" i="2"/>
  <c r="AR50" i="2"/>
  <c r="AM50" i="2"/>
  <c r="U50" i="2"/>
  <c r="C50" i="2"/>
  <c r="BX49" i="2"/>
  <c r="BS49" i="2"/>
  <c r="BA49" i="2"/>
  <c r="AI49" i="2"/>
  <c r="AD49" i="2"/>
  <c r="L49" i="2"/>
  <c r="G49" i="2"/>
  <c r="CG48" i="2"/>
  <c r="BO48" i="2"/>
  <c r="BJ48" i="2"/>
  <c r="AR48" i="2"/>
  <c r="AM48" i="2"/>
  <c r="U48" i="2"/>
  <c r="D48" i="2"/>
  <c r="BX47" i="2"/>
  <c r="AJ47" i="2"/>
  <c r="AV45" i="2"/>
  <c r="V45" i="2"/>
  <c r="AZ44" i="2"/>
  <c r="BR42" i="2"/>
  <c r="BL42" i="2"/>
  <c r="BR89" i="2"/>
  <c r="BM89" i="2"/>
  <c r="W79" i="2"/>
  <c r="O79" i="2"/>
  <c r="H79" i="2"/>
  <c r="B79" i="2"/>
  <c r="CG78" i="2"/>
  <c r="BT78" i="2"/>
  <c r="BN78" i="2"/>
  <c r="BG78" i="2"/>
  <c r="BA78" i="2"/>
  <c r="AN78" i="2"/>
  <c r="AH78" i="2"/>
  <c r="AA78" i="2"/>
  <c r="U78" i="2"/>
  <c r="H78" i="2"/>
  <c r="B78" i="2"/>
  <c r="BO77" i="2"/>
  <c r="AR77" i="2"/>
  <c r="Z77" i="2"/>
  <c r="C77" i="2"/>
  <c r="BX76" i="2"/>
  <c r="BF76" i="2"/>
  <c r="AI76" i="2"/>
  <c r="L76" i="2"/>
  <c r="BO75" i="2"/>
  <c r="AR75" i="2"/>
  <c r="Z75" i="2"/>
  <c r="C75" i="2"/>
  <c r="BX74" i="2"/>
  <c r="BF74" i="2"/>
  <c r="AI74" i="2"/>
  <c r="L74" i="2"/>
  <c r="BO73" i="2"/>
  <c r="AR73" i="2"/>
  <c r="Z73" i="2"/>
  <c r="C73" i="2"/>
  <c r="BX72" i="2"/>
  <c r="BF72" i="2"/>
  <c r="AI72" i="2"/>
  <c r="L72" i="2"/>
  <c r="BO71" i="2"/>
  <c r="AR71" i="2"/>
  <c r="Z71" i="2"/>
  <c r="BB70" i="2"/>
  <c r="AR70" i="2"/>
  <c r="V70" i="2"/>
  <c r="F70" i="2"/>
  <c r="BE69" i="2"/>
  <c r="AZ69" i="2"/>
  <c r="R69" i="2"/>
  <c r="B69" i="2"/>
  <c r="BW68" i="2"/>
  <c r="BR68" i="2"/>
  <c r="AJ68" i="2"/>
  <c r="R68" i="2"/>
  <c r="B68" i="2"/>
  <c r="CC67" i="2"/>
  <c r="BF67" i="2"/>
  <c r="AZ67" i="2"/>
  <c r="Q67" i="2"/>
  <c r="CF66" i="2"/>
  <c r="AW66" i="2"/>
  <c r="Z66" i="2"/>
  <c r="T66" i="2"/>
  <c r="CC65" i="2"/>
  <c r="BF65" i="2"/>
  <c r="AZ65" i="2"/>
  <c r="Q65" i="2"/>
  <c r="CF64" i="2"/>
  <c r="AW64" i="2"/>
  <c r="U64" i="2"/>
  <c r="AD63" i="2"/>
  <c r="BJ62" i="2"/>
  <c r="AD61" i="2"/>
  <c r="BJ60" i="2"/>
  <c r="AD59" i="2"/>
  <c r="L59" i="2"/>
  <c r="BO58" i="2"/>
  <c r="BJ58" i="2"/>
  <c r="AR58" i="2"/>
  <c r="Z58" i="2"/>
  <c r="C58" i="2"/>
  <c r="BX57" i="2"/>
  <c r="BF57" i="2"/>
  <c r="AI57" i="2"/>
  <c r="AD57" i="2"/>
  <c r="L57" i="2"/>
  <c r="CG56" i="2"/>
  <c r="BO56" i="2"/>
  <c r="BJ56" i="2"/>
  <c r="AR56" i="2"/>
  <c r="U56" i="2"/>
  <c r="C56" i="2"/>
  <c r="BX55" i="2"/>
  <c r="BA55" i="2"/>
  <c r="AI55" i="2"/>
  <c r="AD55" i="2"/>
  <c r="L55" i="2"/>
  <c r="CG54" i="2"/>
  <c r="BO54" i="2"/>
  <c r="BJ54" i="2"/>
  <c r="AR54" i="2"/>
  <c r="U54" i="2"/>
  <c r="C54" i="2"/>
  <c r="BX53" i="2"/>
  <c r="BA53" i="2"/>
  <c r="AI53" i="2"/>
  <c r="AD53" i="2"/>
  <c r="L53" i="2"/>
  <c r="CG52" i="2"/>
  <c r="BO52" i="2"/>
  <c r="BJ52" i="2"/>
  <c r="AR52" i="2"/>
  <c r="U52" i="2"/>
  <c r="D52" i="2"/>
  <c r="BW51" i="2"/>
  <c r="BR51" i="2"/>
  <c r="BA51" i="2"/>
  <c r="AJ51" i="2"/>
  <c r="AD51" i="2"/>
  <c r="K51" i="2"/>
  <c r="F51" i="2"/>
  <c r="CF50" i="2"/>
  <c r="BI50" i="2"/>
  <c r="AQ50" i="2"/>
  <c r="AL50" i="2"/>
  <c r="T50" i="2"/>
  <c r="BW49" i="2"/>
  <c r="BR49" i="2"/>
  <c r="AZ49" i="2"/>
  <c r="AC49" i="2"/>
  <c r="K49" i="2"/>
  <c r="F49" i="2"/>
  <c r="CF48" i="2"/>
  <c r="BI48" i="2"/>
  <c r="AQ48" i="2"/>
  <c r="AL48" i="2"/>
  <c r="T48" i="2"/>
  <c r="BR47" i="2"/>
  <c r="BA47" i="2"/>
  <c r="CB45" i="2"/>
  <c r="BB45" i="2"/>
  <c r="R44" i="2"/>
  <c r="B44" i="2"/>
  <c r="BU43" i="2"/>
  <c r="BB43" i="2"/>
  <c r="V43" i="2"/>
  <c r="BY42" i="2"/>
  <c r="BZ85" i="2"/>
  <c r="BR85" i="2"/>
  <c r="BJ85" i="2"/>
  <c r="BB85" i="2"/>
  <c r="AT85" i="2"/>
  <c r="AL85" i="2"/>
  <c r="AD85" i="2"/>
  <c r="V85" i="2"/>
  <c r="N85" i="2"/>
  <c r="F85" i="2"/>
  <c r="CH84" i="2"/>
  <c r="BZ84" i="2"/>
  <c r="BR84" i="2"/>
  <c r="BJ84" i="2"/>
  <c r="BB84" i="2"/>
  <c r="AT84" i="2"/>
  <c r="AL84" i="2"/>
  <c r="AD84" i="2"/>
  <c r="V84" i="2"/>
  <c r="N84" i="2"/>
  <c r="F84" i="2"/>
  <c r="CH83" i="2"/>
  <c r="BZ83" i="2"/>
  <c r="BR83" i="2"/>
  <c r="BJ83" i="2"/>
  <c r="BB83" i="2"/>
  <c r="AT83" i="2"/>
  <c r="AL83" i="2"/>
  <c r="AD83" i="2"/>
  <c r="V83" i="2"/>
  <c r="AD79" i="2"/>
  <c r="V79" i="2"/>
  <c r="N79" i="2"/>
  <c r="CF78" i="2"/>
  <c r="BZ78" i="2"/>
  <c r="BM78" i="2"/>
  <c r="AZ78" i="2"/>
  <c r="AT78" i="2"/>
  <c r="AG78" i="2"/>
  <c r="T78" i="2"/>
  <c r="N78" i="2"/>
  <c r="CF77" i="2"/>
  <c r="AW77" i="2"/>
  <c r="CC76" i="2"/>
  <c r="Q76" i="2"/>
  <c r="AW75" i="2"/>
  <c r="CC74" i="2"/>
  <c r="Q74" i="2"/>
  <c r="AW73" i="2"/>
  <c r="CC72" i="2"/>
  <c r="Q72" i="2"/>
  <c r="AW71" i="2"/>
  <c r="I71" i="2"/>
  <c r="CE70" i="2"/>
  <c r="BM70" i="2"/>
  <c r="AQ70" i="2"/>
  <c r="AL70" i="2"/>
  <c r="BV69" i="2"/>
  <c r="AY69" i="2"/>
  <c r="AT69" i="2"/>
  <c r="AC69" i="2"/>
  <c r="X69" i="2"/>
  <c r="CH68" i="2"/>
  <c r="AZ68" i="2"/>
  <c r="AI68" i="2"/>
  <c r="AC68" i="2"/>
  <c r="M68" i="2"/>
  <c r="BW67" i="2"/>
  <c r="AY67" i="2"/>
  <c r="K67" i="2"/>
  <c r="CE66" i="2"/>
  <c r="AQ66" i="2"/>
  <c r="S66" i="2"/>
  <c r="BW65" i="2"/>
  <c r="AY65" i="2"/>
  <c r="K65" i="2"/>
  <c r="AC63" i="2"/>
  <c r="L63" i="2"/>
  <c r="BO62" i="2"/>
  <c r="BI62" i="2"/>
  <c r="AR62" i="2"/>
  <c r="AL62" i="2"/>
  <c r="C62" i="2"/>
  <c r="BX61" i="2"/>
  <c r="BR61" i="2"/>
  <c r="AZ61" i="2"/>
  <c r="AI61" i="2"/>
  <c r="AC61" i="2"/>
  <c r="L61" i="2"/>
  <c r="F61" i="2"/>
  <c r="CF60" i="2"/>
  <c r="BO60" i="2"/>
  <c r="BI60" i="2"/>
  <c r="AR60" i="2"/>
  <c r="AL60" i="2"/>
  <c r="T60" i="2"/>
  <c r="C60" i="2"/>
  <c r="BX59" i="2"/>
  <c r="BR59" i="2"/>
  <c r="AZ59" i="2"/>
  <c r="AI59" i="2"/>
  <c r="AC59" i="2"/>
  <c r="K59" i="2"/>
  <c r="F59" i="2"/>
  <c r="CF58" i="2"/>
  <c r="CA58" i="2"/>
  <c r="BI58" i="2"/>
  <c r="AQ58" i="2"/>
  <c r="AL58" i="2"/>
  <c r="T58" i="2"/>
  <c r="O58" i="2"/>
  <c r="BW57" i="2"/>
  <c r="BR57" i="2"/>
  <c r="AZ57" i="2"/>
  <c r="AU57" i="2"/>
  <c r="AC57" i="2"/>
  <c r="K57" i="2"/>
  <c r="CF56" i="2"/>
  <c r="BI56" i="2"/>
  <c r="AQ56" i="2"/>
  <c r="AL56" i="2"/>
  <c r="T56" i="2"/>
  <c r="BW55" i="2"/>
  <c r="BR55" i="2"/>
  <c r="AZ55" i="2"/>
  <c r="AC55" i="2"/>
  <c r="K55" i="2"/>
  <c r="F55" i="2"/>
  <c r="CF54" i="2"/>
  <c r="BI54" i="2"/>
  <c r="AQ54" i="2"/>
  <c r="AL54" i="2"/>
  <c r="T54" i="2"/>
  <c r="BW53" i="2"/>
  <c r="BR53" i="2"/>
  <c r="AZ53" i="2"/>
  <c r="AC53" i="2"/>
  <c r="K53" i="2"/>
  <c r="F53" i="2"/>
  <c r="CF52" i="2"/>
  <c r="BI52" i="2"/>
  <c r="AQ52" i="2"/>
  <c r="AL52" i="2"/>
  <c r="T52" i="2"/>
  <c r="BQ51" i="2"/>
  <c r="AZ51" i="2"/>
  <c r="AC51" i="2"/>
  <c r="E51" i="2"/>
  <c r="CE50" i="2"/>
  <c r="BZ50" i="2"/>
  <c r="BH50" i="2"/>
  <c r="AK50" i="2"/>
  <c r="S50" i="2"/>
  <c r="N50" i="2"/>
  <c r="BQ49" i="2"/>
  <c r="AY49" i="2"/>
  <c r="AT49" i="2"/>
  <c r="AB49" i="2"/>
  <c r="E49" i="2"/>
  <c r="CE48" i="2"/>
  <c r="BZ48" i="2"/>
  <c r="BH48" i="2"/>
  <c r="AK48" i="2"/>
  <c r="S48" i="2"/>
  <c r="N48" i="2"/>
  <c r="BQ47" i="2"/>
  <c r="AX46" i="2"/>
  <c r="P46" i="2"/>
  <c r="BE44" i="2"/>
  <c r="CB43" i="2"/>
  <c r="BJ42" i="2"/>
  <c r="CG46" i="2"/>
  <c r="BQ46" i="2"/>
  <c r="AZ46" i="2"/>
  <c r="AO46" i="2"/>
  <c r="AJ46" i="2"/>
  <c r="Y46" i="2"/>
  <c r="T46" i="2"/>
  <c r="E46" i="2"/>
  <c r="BW45" i="2"/>
  <c r="BR45" i="2"/>
  <c r="BH45" i="2"/>
  <c r="AH45" i="2"/>
  <c r="AC45" i="2"/>
  <c r="N45" i="2"/>
  <c r="CF44" i="2"/>
  <c r="BQ44" i="2"/>
  <c r="BL44" i="2"/>
  <c r="BF44" i="2"/>
  <c r="AQ44" i="2"/>
  <c r="AL44" i="2"/>
  <c r="AB44" i="2"/>
  <c r="BZ43" i="2"/>
  <c r="BE43" i="2"/>
  <c r="AZ43" i="2"/>
  <c r="AK43" i="2"/>
  <c r="AF43" i="2"/>
  <c r="Z43" i="2"/>
  <c r="K43" i="2"/>
  <c r="F43" i="2"/>
  <c r="BO42" i="2"/>
  <c r="AO42" i="2"/>
  <c r="BU41" i="2"/>
  <c r="D41" i="2"/>
  <c r="AJ40" i="2"/>
  <c r="BP39" i="2"/>
  <c r="AF39" i="2"/>
  <c r="P39" i="2"/>
  <c r="K39" i="2"/>
  <c r="BV38" i="2"/>
  <c r="AG38" i="2"/>
  <c r="J38" i="2"/>
  <c r="BM37" i="2"/>
  <c r="AP37" i="2"/>
  <c r="BV36" i="2"/>
  <c r="BD36" i="2"/>
  <c r="J36" i="2"/>
  <c r="BM35" i="2"/>
  <c r="AP35" i="2"/>
  <c r="BV34" i="2"/>
  <c r="B34" i="2"/>
  <c r="B32" i="2"/>
  <c r="CH31" i="2"/>
  <c r="BB31" i="2"/>
  <c r="F24" i="2"/>
  <c r="B23" i="2"/>
  <c r="D21" i="2"/>
  <c r="AW17" i="2"/>
  <c r="B14" i="2"/>
  <c r="AL13" i="2"/>
  <c r="CF12" i="2"/>
  <c r="BY12" i="2"/>
  <c r="T12" i="2"/>
  <c r="L12" i="2"/>
  <c r="CA11" i="2"/>
  <c r="BW47" i="2"/>
  <c r="BG47" i="2"/>
  <c r="BB47" i="2"/>
  <c r="U47" i="2"/>
  <c r="E47" i="2"/>
  <c r="BP46" i="2"/>
  <c r="BK46" i="2"/>
  <c r="AI46" i="2"/>
  <c r="AD46" i="2"/>
  <c r="O46" i="2"/>
  <c r="CG45" i="2"/>
  <c r="AR45" i="2"/>
  <c r="AM45" i="2"/>
  <c r="C45" i="2"/>
  <c r="CA44" i="2"/>
  <c r="BA44" i="2"/>
  <c r="L44" i="2"/>
  <c r="G44" i="2"/>
  <c r="BO43" i="2"/>
  <c r="BJ43" i="2"/>
  <c r="AU43" i="2"/>
  <c r="U43" i="2"/>
  <c r="BX42" i="2"/>
  <c r="BS42" i="2"/>
  <c r="AN42" i="2"/>
  <c r="AI42" i="2"/>
  <c r="Q42" i="2"/>
  <c r="L42" i="2"/>
  <c r="BT41" i="2"/>
  <c r="BO41" i="2"/>
  <c r="AW41" i="2"/>
  <c r="AR41" i="2"/>
  <c r="H41" i="2"/>
  <c r="C41" i="2"/>
  <c r="CC40" i="2"/>
  <c r="BX40" i="2"/>
  <c r="BK40" i="2"/>
  <c r="AN40" i="2"/>
  <c r="AI40" i="2"/>
  <c r="Q40" i="2"/>
  <c r="BT39" i="2"/>
  <c r="AW39" i="2"/>
  <c r="AR39" i="2"/>
  <c r="AE39" i="2"/>
  <c r="U39" i="2"/>
  <c r="O39" i="2"/>
  <c r="CD38" i="2"/>
  <c r="BU38" i="2"/>
  <c r="BC38" i="2"/>
  <c r="AK38" i="2"/>
  <c r="N38" i="2"/>
  <c r="I38" i="2"/>
  <c r="BQ37" i="2"/>
  <c r="AT37" i="2"/>
  <c r="AO37" i="2"/>
  <c r="W37" i="2"/>
  <c r="E37" i="2"/>
  <c r="BZ36" i="2"/>
  <c r="BU36" i="2"/>
  <c r="BC36" i="2"/>
  <c r="AK36" i="2"/>
  <c r="N36" i="2"/>
  <c r="I36" i="2"/>
  <c r="AO35" i="2"/>
  <c r="W35" i="2"/>
  <c r="BU34" i="2"/>
  <c r="BC34" i="2"/>
  <c r="AE34" i="2"/>
  <c r="H34" i="2"/>
  <c r="BH33" i="2"/>
  <c r="BA32" i="2"/>
  <c r="M31" i="2"/>
  <c r="AI28" i="2"/>
  <c r="CG27" i="2"/>
  <c r="BZ27" i="2"/>
  <c r="AI26" i="2"/>
  <c r="BA23" i="2"/>
  <c r="B19" i="2"/>
  <c r="AK18" i="2"/>
  <c r="BL15" i="2"/>
  <c r="BK5" i="2"/>
  <c r="AH5" i="2"/>
  <c r="D47" i="2"/>
  <c r="BJ46" i="2"/>
  <c r="AY46" i="2"/>
  <c r="AT46" i="2"/>
  <c r="N46" i="2"/>
  <c r="BQ45" i="2"/>
  <c r="AB45" i="2"/>
  <c r="W45" i="2"/>
  <c r="BZ44" i="2"/>
  <c r="BK44" i="2"/>
  <c r="AK44" i="2"/>
  <c r="K44" i="2"/>
  <c r="AT43" i="2"/>
  <c r="AE43" i="2"/>
  <c r="E43" i="2"/>
  <c r="BW42" i="2"/>
  <c r="AH42" i="2"/>
  <c r="P42" i="2"/>
  <c r="K42" i="2"/>
  <c r="BN41" i="2"/>
  <c r="AV41" i="2"/>
  <c r="AQ41" i="2"/>
  <c r="Y41" i="2"/>
  <c r="B41" i="2"/>
  <c r="CB40" i="2"/>
  <c r="BE40" i="2"/>
  <c r="AZ40" i="2"/>
  <c r="AH40" i="2"/>
  <c r="P40" i="2"/>
  <c r="K40" i="2"/>
  <c r="CF39" i="2"/>
  <c r="BN39" i="2"/>
  <c r="AV39" i="2"/>
  <c r="AQ39" i="2"/>
  <c r="Z39" i="2"/>
  <c r="J39" i="2"/>
  <c r="BT38" i="2"/>
  <c r="BB38" i="2"/>
  <c r="AW38" i="2"/>
  <c r="AE38" i="2"/>
  <c r="Z38" i="2"/>
  <c r="H38" i="2"/>
  <c r="CH37" i="2"/>
  <c r="CC37" i="2"/>
  <c r="BK37" i="2"/>
  <c r="BF37" i="2"/>
  <c r="AN37" i="2"/>
  <c r="V37" i="2"/>
  <c r="Q37" i="2"/>
  <c r="BT36" i="2"/>
  <c r="BB36" i="2"/>
  <c r="AW36" i="2"/>
  <c r="AE36" i="2"/>
  <c r="Z36" i="2"/>
  <c r="H36" i="2"/>
  <c r="CH35" i="2"/>
  <c r="CC35" i="2"/>
  <c r="BK35" i="2"/>
  <c r="BF35" i="2"/>
  <c r="AN35" i="2"/>
  <c r="V35" i="2"/>
  <c r="Q35" i="2"/>
  <c r="BT34" i="2"/>
  <c r="BB34" i="2"/>
  <c r="AW34" i="2"/>
  <c r="Y34" i="2"/>
  <c r="B33" i="2"/>
  <c r="AZ31" i="2"/>
  <c r="AO26" i="2"/>
  <c r="BO25" i="2"/>
  <c r="AC25" i="2"/>
  <c r="CB21" i="2"/>
  <c r="V21" i="2"/>
  <c r="CF19" i="2"/>
  <c r="W19" i="2"/>
  <c r="CF18" i="2"/>
  <c r="AQ18" i="2"/>
  <c r="W18" i="2"/>
  <c r="B18" i="2"/>
  <c r="CF17" i="2"/>
  <c r="BC17" i="2"/>
  <c r="AN17" i="2"/>
  <c r="BS15" i="2"/>
  <c r="BC14" i="2"/>
  <c r="BQ13" i="2"/>
  <c r="BK13" i="2"/>
  <c r="R12" i="2"/>
  <c r="C12" i="2"/>
  <c r="BQ11" i="2"/>
  <c r="AN11" i="2"/>
  <c r="B11" i="2"/>
  <c r="CC8" i="2"/>
  <c r="B8" i="2"/>
  <c r="BW5" i="2"/>
  <c r="BQ5" i="2"/>
  <c r="AO5" i="2"/>
  <c r="B5" i="2"/>
  <c r="AK4" i="2"/>
  <c r="AE4" i="2"/>
  <c r="CE3" i="2"/>
  <c r="BZ46" i="2"/>
  <c r="AS46" i="2"/>
  <c r="BA45" i="2"/>
  <c r="BJ44" i="2"/>
  <c r="U44" i="2"/>
  <c r="AD43" i="2"/>
  <c r="CG42" i="2"/>
  <c r="J42" i="2"/>
  <c r="CE41" i="2"/>
  <c r="AP41" i="2"/>
  <c r="S41" i="2"/>
  <c r="BV40" i="2"/>
  <c r="AY40" i="2"/>
  <c r="CE39" i="2"/>
  <c r="Y39" i="2"/>
  <c r="N39" i="2"/>
  <c r="I39" i="2"/>
  <c r="D39" i="2"/>
  <c r="CC38" i="2"/>
  <c r="Y38" i="2"/>
  <c r="B38" i="2"/>
  <c r="BE37" i="2"/>
  <c r="Y36" i="2"/>
  <c r="BE35" i="2"/>
  <c r="P35" i="2"/>
  <c r="AV34" i="2"/>
  <c r="H33" i="2"/>
  <c r="AC22" i="2"/>
  <c r="B21" i="2"/>
  <c r="BQ19" i="2"/>
  <c r="AC19" i="2"/>
  <c r="AW18" i="2"/>
  <c r="AC18" i="2"/>
  <c r="BW17" i="2"/>
  <c r="BI17" i="2"/>
  <c r="AE16" i="2"/>
  <c r="U15" i="2"/>
  <c r="AL12" i="2"/>
  <c r="X12" i="2"/>
  <c r="BX11" i="2"/>
  <c r="BC10" i="2"/>
  <c r="B10" i="2"/>
  <c r="AU9" i="2"/>
  <c r="AO9" i="2"/>
  <c r="AA7" i="2"/>
  <c r="BU6" i="2"/>
  <c r="AQ6" i="2"/>
  <c r="J3" i="2"/>
  <c r="AB46" i="2"/>
  <c r="B46" i="2"/>
  <c r="BE45" i="2"/>
  <c r="AZ45" i="2"/>
  <c r="BN44" i="2"/>
  <c r="BI44" i="2"/>
  <c r="Y44" i="2"/>
  <c r="T44" i="2"/>
  <c r="BH43" i="2"/>
  <c r="AH43" i="2"/>
  <c r="AC43" i="2"/>
  <c r="CF42" i="2"/>
  <c r="BQ42" i="2"/>
  <c r="AA42" i="2"/>
  <c r="I42" i="2"/>
  <c r="BG41" i="2"/>
  <c r="AO41" i="2"/>
  <c r="BU40" i="2"/>
  <c r="AA40" i="2"/>
  <c r="I40" i="2"/>
  <c r="D40" i="2"/>
  <c r="BG39" i="2"/>
  <c r="AO39" i="2"/>
  <c r="X39" i="2"/>
  <c r="S39" i="2"/>
  <c r="C39" i="2"/>
  <c r="BM38" i="2"/>
  <c r="AU38" i="2"/>
  <c r="AP38" i="2"/>
  <c r="CA37" i="2"/>
  <c r="BV37" i="2"/>
  <c r="AG37" i="2"/>
  <c r="O37" i="2"/>
  <c r="J37" i="2"/>
  <c r="BM36" i="2"/>
  <c r="AU36" i="2"/>
  <c r="AP36" i="2"/>
  <c r="CA35" i="2"/>
  <c r="BV35" i="2"/>
  <c r="AG35" i="2"/>
  <c r="O35" i="2"/>
  <c r="BM34" i="2"/>
  <c r="B31" i="2"/>
  <c r="B29" i="2"/>
  <c r="B27" i="2"/>
  <c r="B25" i="2"/>
  <c r="B24" i="2"/>
  <c r="BQ23" i="2"/>
  <c r="BC19" i="2"/>
  <c r="AQ16" i="2"/>
  <c r="I16" i="2"/>
  <c r="B16" i="2"/>
  <c r="BC15" i="2"/>
  <c r="AG15" i="2"/>
  <c r="AO14" i="2"/>
  <c r="BO11" i="2"/>
  <c r="AL11" i="2"/>
  <c r="AR8" i="2"/>
  <c r="E6" i="2"/>
  <c r="B3" i="2"/>
  <c r="BO47" i="2"/>
  <c r="BJ47" i="2"/>
  <c r="AY47" i="2"/>
  <c r="AT47" i="2"/>
  <c r="M47" i="2"/>
  <c r="BX46" i="2"/>
  <c r="BS46" i="2"/>
  <c r="BH46" i="2"/>
  <c r="AQ46" i="2"/>
  <c r="L46" i="2"/>
  <c r="G46" i="2"/>
  <c r="BO45" i="2"/>
  <c r="BJ45" i="2"/>
  <c r="AU45" i="2"/>
  <c r="U45" i="2"/>
  <c r="BX44" i="2"/>
  <c r="BS44" i="2"/>
  <c r="AI44" i="2"/>
  <c r="AD44" i="2"/>
  <c r="O44" i="2"/>
  <c r="CG43" i="2"/>
  <c r="AR43" i="2"/>
  <c r="AM43" i="2"/>
  <c r="C43" i="2"/>
  <c r="CA42" i="2"/>
  <c r="AR42" i="2"/>
  <c r="Z42" i="2"/>
  <c r="H42" i="2"/>
  <c r="C42" i="2"/>
  <c r="CC41" i="2"/>
  <c r="BX41" i="2"/>
  <c r="BF41" i="2"/>
  <c r="AN41" i="2"/>
  <c r="AI41" i="2"/>
  <c r="Q41" i="2"/>
  <c r="L41" i="2"/>
  <c r="BT40" i="2"/>
  <c r="BO40" i="2"/>
  <c r="AW40" i="2"/>
  <c r="AR40" i="2"/>
  <c r="Z40" i="2"/>
  <c r="H40" i="2"/>
  <c r="C40" i="2"/>
  <c r="CC39" i="2"/>
  <c r="BX39" i="2"/>
  <c r="BF39" i="2"/>
  <c r="AN39" i="2"/>
  <c r="AI39" i="2"/>
  <c r="BL38" i="2"/>
  <c r="AT38" i="2"/>
  <c r="AO38" i="2"/>
  <c r="W38" i="2"/>
  <c r="R38" i="2"/>
  <c r="BZ37" i="2"/>
  <c r="BU37" i="2"/>
  <c r="BC37" i="2"/>
  <c r="AX37" i="2"/>
  <c r="AF37" i="2"/>
  <c r="N37" i="2"/>
  <c r="I37" i="2"/>
  <c r="CD36" i="2"/>
  <c r="BL36" i="2"/>
  <c r="AT36" i="2"/>
  <c r="AO36" i="2"/>
  <c r="W36" i="2"/>
  <c r="R36" i="2"/>
  <c r="BZ35" i="2"/>
  <c r="BU35" i="2"/>
  <c r="BC35" i="2"/>
  <c r="AX35" i="2"/>
  <c r="AF35" i="2"/>
  <c r="N35" i="2"/>
  <c r="I35" i="2"/>
  <c r="CD34" i="2"/>
  <c r="BL34" i="2"/>
  <c r="AT34" i="2"/>
  <c r="V34" i="2"/>
  <c r="Q34" i="2"/>
  <c r="CC33" i="2"/>
  <c r="BE33" i="2"/>
  <c r="AE30" i="2"/>
  <c r="C30" i="2"/>
  <c r="BO29" i="2"/>
  <c r="BR28" i="2"/>
  <c r="BW27" i="2"/>
  <c r="BI27" i="2"/>
  <c r="B26" i="2"/>
  <c r="W11" i="2"/>
  <c r="O11" i="2"/>
  <c r="B9" i="2"/>
  <c r="AT5" i="2"/>
  <c r="BV3" i="2"/>
  <c r="L47" i="2"/>
  <c r="CC46" i="2"/>
  <c r="BR46" i="2"/>
  <c r="BB46" i="2"/>
  <c r="AF46" i="2"/>
  <c r="F46" i="2"/>
  <c r="BN45" i="2"/>
  <c r="BI45" i="2"/>
  <c r="AT45" i="2"/>
  <c r="AE45" i="2"/>
  <c r="Y45" i="2"/>
  <c r="T45" i="2"/>
  <c r="E45" i="2"/>
  <c r="BR44" i="2"/>
  <c r="BH44" i="2"/>
  <c r="BC44" i="2"/>
  <c r="AH44" i="2"/>
  <c r="AC44" i="2"/>
  <c r="N44" i="2"/>
  <c r="CF43" i="2"/>
  <c r="BQ43" i="2"/>
  <c r="BL43" i="2"/>
  <c r="AL43" i="2"/>
  <c r="AB43" i="2"/>
  <c r="W43" i="2"/>
  <c r="B43" i="2"/>
  <c r="BZ42" i="2"/>
  <c r="BP42" i="2"/>
  <c r="AQ42" i="2"/>
  <c r="B42" i="2"/>
  <c r="BW41" i="2"/>
  <c r="BE41" i="2"/>
  <c r="AH41" i="2"/>
  <c r="K41" i="2"/>
  <c r="BN40" i="2"/>
  <c r="AQ40" i="2"/>
  <c r="Y40" i="2"/>
  <c r="B40" i="2"/>
  <c r="BW39" i="2"/>
  <c r="BE39" i="2"/>
  <c r="AH39" i="2"/>
  <c r="R39" i="2"/>
  <c r="AN38" i="2"/>
  <c r="Q38" i="2"/>
  <c r="BT37" i="2"/>
  <c r="AW37" i="2"/>
  <c r="H37" i="2"/>
  <c r="CC36" i="2"/>
  <c r="AN36" i="2"/>
  <c r="Q36" i="2"/>
  <c r="BT35" i="2"/>
  <c r="AW35" i="2"/>
  <c r="H35" i="2"/>
  <c r="CC34" i="2"/>
  <c r="AN34" i="2"/>
  <c r="P34" i="2"/>
  <c r="S33" i="2"/>
  <c r="AJ32" i="2"/>
  <c r="CC31" i="2"/>
  <c r="BJ30" i="2"/>
  <c r="B30" i="2"/>
  <c r="Z29" i="2"/>
  <c r="AZ27" i="2"/>
  <c r="Y27" i="2"/>
  <c r="AR26" i="2"/>
  <c r="B22" i="2"/>
  <c r="AS21" i="2"/>
  <c r="E19" i="2"/>
  <c r="BI18" i="2"/>
  <c r="AQ17" i="2"/>
  <c r="AC17" i="2"/>
  <c r="B17" i="2"/>
  <c r="AF14" i="2"/>
  <c r="BU13" i="2"/>
  <c r="AF13" i="2"/>
  <c r="AQ12" i="2"/>
  <c r="BF11" i="2"/>
  <c r="BN10" i="2"/>
  <c r="BD8" i="2"/>
  <c r="BF7" i="2"/>
  <c r="BC6" i="2"/>
  <c r="K6" i="2"/>
  <c r="K5" i="2"/>
  <c r="E5" i="2"/>
  <c r="BU4" i="2"/>
  <c r="M4" i="2"/>
  <c r="BG3" i="2"/>
  <c r="AR47" i="2"/>
  <c r="AM47" i="2"/>
  <c r="AB47" i="2"/>
  <c r="K47" i="2"/>
  <c r="CH46" i="2"/>
  <c r="BA46" i="2"/>
  <c r="AK46" i="2"/>
  <c r="U46" i="2"/>
  <c r="BX45" i="2"/>
  <c r="AD45" i="2"/>
  <c r="CG44" i="2"/>
  <c r="BG44" i="2"/>
  <c r="AR44" i="2"/>
  <c r="C44" i="2"/>
  <c r="BA43" i="2"/>
  <c r="AA43" i="2"/>
  <c r="L43" i="2"/>
  <c r="S42" i="2"/>
  <c r="AY41" i="2"/>
  <c r="CE40" i="2"/>
  <c r="S40" i="2"/>
  <c r="AY39" i="2"/>
  <c r="F39" i="2"/>
  <c r="CE38" i="2"/>
  <c r="BE38" i="2"/>
  <c r="Y37" i="2"/>
  <c r="B37" i="2"/>
  <c r="BE36" i="2"/>
  <c r="AM36" i="2"/>
  <c r="Y35" i="2"/>
  <c r="B35" i="2"/>
  <c r="BE34" i="2"/>
  <c r="AG34" i="2"/>
  <c r="V31" i="2"/>
  <c r="BP30" i="2"/>
  <c r="BR25" i="2"/>
  <c r="AZ19" i="2"/>
  <c r="K19" i="2"/>
  <c r="AO16" i="2"/>
  <c r="F16" i="2"/>
  <c r="AZ15" i="2"/>
  <c r="B15" i="2"/>
  <c r="B13" i="2"/>
  <c r="BL11" i="2"/>
  <c r="AI11" i="2"/>
  <c r="E11" i="2"/>
  <c r="BT10" i="2"/>
  <c r="T10" i="2"/>
  <c r="BT9" i="2"/>
  <c r="BN9" i="2"/>
  <c r="V9" i="2"/>
  <c r="H7" i="2"/>
  <c r="B7" i="2"/>
  <c r="AF6" i="2"/>
  <c r="B6" i="2"/>
  <c r="L4" i="2"/>
  <c r="CH3" i="2"/>
  <c r="CB33" i="2"/>
  <c r="BK33" i="2"/>
  <c r="AZ33" i="2"/>
  <c r="AU33" i="2"/>
  <c r="AJ33" i="2"/>
  <c r="N33" i="2"/>
  <c r="I33" i="2"/>
  <c r="BM32" i="2"/>
  <c r="BG32" i="2"/>
  <c r="AV32" i="2"/>
  <c r="AE32" i="2"/>
  <c r="Y32" i="2"/>
  <c r="T32" i="2"/>
  <c r="R31" i="2"/>
  <c r="E31" i="2"/>
  <c r="CE30" i="2"/>
  <c r="BL30" i="2"/>
  <c r="BE30" i="2"/>
  <c r="T30" i="2"/>
  <c r="G30" i="2"/>
  <c r="CA29" i="2"/>
  <c r="BD29" i="2"/>
  <c r="AY29" i="2"/>
  <c r="AG29" i="2"/>
  <c r="AB29" i="2"/>
  <c r="O29" i="2"/>
  <c r="CE28" i="2"/>
  <c r="BM28" i="2"/>
  <c r="BH28" i="2"/>
  <c r="AU28" i="2"/>
  <c r="X28" i="2"/>
  <c r="S28" i="2"/>
  <c r="CB27" i="2"/>
  <c r="BO27" i="2"/>
  <c r="AX27" i="2"/>
  <c r="AM27" i="2"/>
  <c r="T27" i="2"/>
  <c r="CD26" i="2"/>
  <c r="BX26" i="2"/>
  <c r="AK26" i="2"/>
  <c r="N26" i="2"/>
  <c r="C26" i="2"/>
  <c r="BX25" i="2"/>
  <c r="BM25" i="2"/>
  <c r="BH25" i="2"/>
  <c r="BB25" i="2"/>
  <c r="AQ25" i="2"/>
  <c r="AF25" i="2"/>
  <c r="AA25" i="2"/>
  <c r="U25" i="2"/>
  <c r="P25" i="2"/>
  <c r="BV24" i="2"/>
  <c r="BK24" i="2"/>
  <c r="BE24" i="2"/>
  <c r="AZ24" i="2"/>
  <c r="AU24" i="2"/>
  <c r="AP24" i="2"/>
  <c r="W24" i="2"/>
  <c r="Q24" i="2"/>
  <c r="L24" i="2"/>
  <c r="BG23" i="2"/>
  <c r="AV23" i="2"/>
  <c r="AQ23" i="2"/>
  <c r="AF23" i="2"/>
  <c r="Z23" i="2"/>
  <c r="U23" i="2"/>
  <c r="J23" i="2"/>
  <c r="CA22" i="2"/>
  <c r="BU22" i="2"/>
  <c r="BP22" i="2"/>
  <c r="AZ22" i="2"/>
  <c r="AI22" i="2"/>
  <c r="X22" i="2"/>
  <c r="S22" i="2"/>
  <c r="BA21" i="2"/>
  <c r="AH21" i="2"/>
  <c r="AC21" i="2"/>
  <c r="K21" i="2"/>
  <c r="CA20" i="2"/>
  <c r="BV20" i="2"/>
  <c r="BP20" i="2"/>
  <c r="BK20" i="2"/>
  <c r="BE20" i="2"/>
  <c r="AZ20" i="2"/>
  <c r="AO20" i="2"/>
  <c r="AI20" i="2"/>
  <c r="X20" i="2"/>
  <c r="BL19" i="2"/>
  <c r="AO19" i="2"/>
  <c r="AI19" i="2"/>
  <c r="BU18" i="2"/>
  <c r="BO18" i="2"/>
  <c r="AF18" i="2"/>
  <c r="I18" i="2"/>
  <c r="C18" i="2"/>
  <c r="BL17" i="2"/>
  <c r="BA17" i="2"/>
  <c r="R17" i="2"/>
  <c r="CE16" i="2"/>
  <c r="BX16" i="2"/>
  <c r="BF16" i="2"/>
  <c r="AS16" i="2"/>
  <c r="AA16" i="2"/>
  <c r="N16" i="2"/>
  <c r="H16" i="2"/>
  <c r="CG15" i="2"/>
  <c r="CA15" i="2"/>
  <c r="BB15" i="2"/>
  <c r="AV15" i="2"/>
  <c r="AO15" i="2"/>
  <c r="AI15" i="2"/>
  <c r="Q15" i="2"/>
  <c r="J15" i="2"/>
  <c r="D15" i="2"/>
  <c r="CD14" i="2"/>
  <c r="BJ14" i="2"/>
  <c r="BE14" i="2"/>
  <c r="AM14" i="2"/>
  <c r="P14" i="2"/>
  <c r="BS13" i="2"/>
  <c r="AN13" i="2"/>
  <c r="AA13" i="2"/>
  <c r="U13" i="2"/>
  <c r="CH12" i="2"/>
  <c r="BU12" i="2"/>
  <c r="BO12" i="2"/>
  <c r="BH12" i="2"/>
  <c r="BA12" i="2"/>
  <c r="AT12" i="2"/>
  <c r="AN12" i="2"/>
  <c r="AG12" i="2"/>
  <c r="O12" i="2"/>
  <c r="I12" i="2"/>
  <c r="CD11" i="2"/>
  <c r="AO11" i="2"/>
  <c r="R11" i="2"/>
  <c r="BO10" i="2"/>
  <c r="AF10" i="2"/>
  <c r="Z10" i="2"/>
  <c r="C10" i="2"/>
  <c r="BP9" i="2"/>
  <c r="AQ9" i="2"/>
  <c r="L9" i="2"/>
  <c r="AZ8" i="2"/>
  <c r="AI7" i="2"/>
  <c r="D7" i="2"/>
  <c r="BW6" i="2"/>
  <c r="AR6" i="2"/>
  <c r="AL6" i="2"/>
  <c r="O6" i="2"/>
  <c r="AU5" i="2"/>
  <c r="CA4" i="2"/>
  <c r="AM4" i="2"/>
  <c r="Z4" i="2"/>
  <c r="H4" i="2"/>
  <c r="BC3" i="2"/>
  <c r="AW3" i="2"/>
  <c r="E3" i="2"/>
  <c r="AO34" i="2"/>
  <c r="W34" i="2"/>
  <c r="R34" i="2"/>
  <c r="CA33" i="2"/>
  <c r="BV33" i="2"/>
  <c r="AT33" i="2"/>
  <c r="AO33" i="2"/>
  <c r="AD33" i="2"/>
  <c r="Y33" i="2"/>
  <c r="BF32" i="2"/>
  <c r="AD32" i="2"/>
  <c r="N32" i="2"/>
  <c r="BW31" i="2"/>
  <c r="BL31" i="2"/>
  <c r="AT31" i="2"/>
  <c r="W31" i="2"/>
  <c r="Q31" i="2"/>
  <c r="CD30" i="2"/>
  <c r="BQ30" i="2"/>
  <c r="AY30" i="2"/>
  <c r="AF30" i="2"/>
  <c r="Y30" i="2"/>
  <c r="BU29" i="2"/>
  <c r="BP29" i="2"/>
  <c r="AX29" i="2"/>
  <c r="AF29" i="2"/>
  <c r="AA29" i="2"/>
  <c r="I29" i="2"/>
  <c r="D29" i="2"/>
  <c r="CD28" i="2"/>
  <c r="BL28" i="2"/>
  <c r="BG28" i="2"/>
  <c r="AO28" i="2"/>
  <c r="AJ28" i="2"/>
  <c r="R28" i="2"/>
  <c r="CH27" i="2"/>
  <c r="CA27" i="2"/>
  <c r="N27" i="2"/>
  <c r="BM26" i="2"/>
  <c r="BG26" i="2"/>
  <c r="AD26" i="2"/>
  <c r="X26" i="2"/>
  <c r="S26" i="2"/>
  <c r="M26" i="2"/>
  <c r="CD25" i="2"/>
  <c r="BG25" i="2"/>
  <c r="Z25" i="2"/>
  <c r="J25" i="2"/>
  <c r="E25" i="2"/>
  <c r="CA24" i="2"/>
  <c r="BP24" i="2"/>
  <c r="AT24" i="2"/>
  <c r="AB24" i="2"/>
  <c r="CH23" i="2"/>
  <c r="BW23" i="2"/>
  <c r="BF23" i="2"/>
  <c r="AP23" i="2"/>
  <c r="AK23" i="2"/>
  <c r="D23" i="2"/>
  <c r="CF22" i="2"/>
  <c r="AY22" i="2"/>
  <c r="AT22" i="2"/>
  <c r="R22" i="2"/>
  <c r="M22" i="2"/>
  <c r="BV21" i="2"/>
  <c r="BQ21" i="2"/>
  <c r="AZ21" i="2"/>
  <c r="AT21" i="2"/>
  <c r="P21" i="2"/>
  <c r="AT20" i="2"/>
  <c r="AD20" i="2"/>
  <c r="S20" i="2"/>
  <c r="M20" i="2"/>
  <c r="BF19" i="2"/>
  <c r="AH19" i="2"/>
  <c r="BN18" i="2"/>
  <c r="Z18" i="2"/>
  <c r="AH17" i="2"/>
  <c r="BK16" i="2"/>
  <c r="Z16" i="2"/>
  <c r="M16" i="2"/>
  <c r="AU15" i="2"/>
  <c r="CC14" i="2"/>
  <c r="BV14" i="2"/>
  <c r="AR14" i="2"/>
  <c r="AL14" i="2"/>
  <c r="U14" i="2"/>
  <c r="O14" i="2"/>
  <c r="BF13" i="2"/>
  <c r="AM13" i="2"/>
  <c r="BN12" i="2"/>
  <c r="AF12" i="2"/>
  <c r="N12" i="2"/>
  <c r="CC11" i="2"/>
  <c r="Q11" i="2"/>
  <c r="CG10" i="2"/>
  <c r="AW10" i="2"/>
  <c r="U10" i="2"/>
  <c r="BO9" i="2"/>
  <c r="AJ9" i="2"/>
  <c r="CD8" i="2"/>
  <c r="BX8" i="2"/>
  <c r="Y8" i="2"/>
  <c r="T8" i="2"/>
  <c r="CG7" i="2"/>
  <c r="BM7" i="2"/>
  <c r="AH7" i="2"/>
  <c r="C7" i="2"/>
  <c r="BP6" i="2"/>
  <c r="AW6" i="2"/>
  <c r="Z6" i="2"/>
  <c r="U6" i="2"/>
  <c r="C6" i="2"/>
  <c r="BX5" i="2"/>
  <c r="BF5" i="2"/>
  <c r="BA5" i="2"/>
  <c r="AI5" i="2"/>
  <c r="L5" i="2"/>
  <c r="CG4" i="2"/>
  <c r="BO4" i="2"/>
  <c r="BN3" i="2"/>
  <c r="BQ32" i="2"/>
  <c r="I31" i="2"/>
  <c r="C31" i="2"/>
  <c r="CH30" i="2"/>
  <c r="CB30" i="2"/>
  <c r="BC30" i="2"/>
  <c r="AW30" i="2"/>
  <c r="AJ30" i="2"/>
  <c r="R30" i="2"/>
  <c r="L30" i="2"/>
  <c r="CF29" i="2"/>
  <c r="AQ29" i="2"/>
  <c r="T29" i="2"/>
  <c r="BW28" i="2"/>
  <c r="AZ28" i="2"/>
  <c r="K28" i="2"/>
  <c r="AK27" i="2"/>
  <c r="CG26" i="2"/>
  <c r="BR26" i="2"/>
  <c r="AZ25" i="2"/>
  <c r="AO25" i="2"/>
  <c r="CE24" i="2"/>
  <c r="AJ24" i="2"/>
  <c r="AI23" i="2"/>
  <c r="X23" i="2"/>
  <c r="S23" i="2"/>
  <c r="AR22" i="2"/>
  <c r="AG22" i="2"/>
  <c r="BO21" i="2"/>
  <c r="AA21" i="2"/>
  <c r="BC20" i="2"/>
  <c r="AR20" i="2"/>
  <c r="AG20" i="2"/>
  <c r="AS19" i="2"/>
  <c r="BY18" i="2"/>
  <c r="M18" i="2"/>
  <c r="AF17" i="2"/>
  <c r="P17" i="2"/>
  <c r="I17" i="2"/>
  <c r="C17" i="2"/>
  <c r="CC16" i="2"/>
  <c r="BV16" i="2"/>
  <c r="BP16" i="2"/>
  <c r="BC16" i="2"/>
  <c r="X16" i="2"/>
  <c r="CE15" i="2"/>
  <c r="BX15" i="2"/>
  <c r="BF15" i="2"/>
  <c r="AS15" i="2"/>
  <c r="AA15" i="2"/>
  <c r="N15" i="2"/>
  <c r="H15" i="2"/>
  <c r="CG14" i="2"/>
  <c r="CA14" i="2"/>
  <c r="AW14" i="2"/>
  <c r="AE14" i="2"/>
  <c r="Z14" i="2"/>
  <c r="CC13" i="2"/>
  <c r="BD13" i="2"/>
  <c r="AX13" i="2"/>
  <c r="Y13" i="2"/>
  <c r="S13" i="2"/>
  <c r="L13" i="2"/>
  <c r="BS12" i="2"/>
  <c r="BL12" i="2"/>
  <c r="AY12" i="2"/>
  <c r="AR12" i="2"/>
  <c r="Y12" i="2"/>
  <c r="BP11" i="2"/>
  <c r="AG11" i="2"/>
  <c r="AA11" i="2"/>
  <c r="J11" i="2"/>
  <c r="D11" i="2"/>
  <c r="BM10" i="2"/>
  <c r="BG10" i="2"/>
  <c r="AP10" i="2"/>
  <c r="AJ10" i="2"/>
  <c r="M10" i="2"/>
  <c r="G10" i="2"/>
  <c r="CG9" i="2"/>
  <c r="BM9" i="2"/>
  <c r="BG9" i="2"/>
  <c r="AH9" i="2"/>
  <c r="AB9" i="2"/>
  <c r="C9" i="2"/>
  <c r="BP8" i="2"/>
  <c r="BJ8" i="2"/>
  <c r="AQ8" i="2"/>
  <c r="AK8" i="2"/>
  <c r="R8" i="2"/>
  <c r="L8" i="2"/>
  <c r="CE7" i="2"/>
  <c r="BY7" i="2"/>
  <c r="BE7" i="2"/>
  <c r="AZ7" i="2"/>
  <c r="AM7" i="2"/>
  <c r="Z7" i="2"/>
  <c r="U7" i="2"/>
  <c r="BN6" i="2"/>
  <c r="BH6" i="2"/>
  <c r="AJ6" i="2"/>
  <c r="CB5" i="2"/>
  <c r="P5" i="2"/>
  <c r="X4" i="2"/>
  <c r="R4" i="2"/>
  <c r="E4" i="2"/>
  <c r="BY3" i="2"/>
  <c r="BL3" i="2"/>
  <c r="AT3" i="2"/>
  <c r="Y3" i="2"/>
  <c r="BC33" i="2"/>
  <c r="AM33" i="2"/>
  <c r="V33" i="2"/>
  <c r="Q33" i="2"/>
  <c r="F33" i="2"/>
  <c r="AS32" i="2"/>
  <c r="AH32" i="2"/>
  <c r="AB32" i="2"/>
  <c r="BI31" i="2"/>
  <c r="U31" i="2"/>
  <c r="BU30" i="2"/>
  <c r="BO30" i="2"/>
  <c r="BB30" i="2"/>
  <c r="AV30" i="2"/>
  <c r="Q30" i="2"/>
  <c r="K30" i="2"/>
  <c r="CE29" i="2"/>
  <c r="BM29" i="2"/>
  <c r="BH29" i="2"/>
  <c r="X29" i="2"/>
  <c r="S29" i="2"/>
  <c r="BD28" i="2"/>
  <c r="AY28" i="2"/>
  <c r="AG28" i="2"/>
  <c r="AB28" i="2"/>
  <c r="BL27" i="2"/>
  <c r="AJ27" i="2"/>
  <c r="W27" i="2"/>
  <c r="Q27" i="2"/>
  <c r="BQ26" i="2"/>
  <c r="AB26" i="2"/>
  <c r="V26" i="2"/>
  <c r="K26" i="2"/>
  <c r="CG25" i="2"/>
  <c r="AT25" i="2"/>
  <c r="AI25" i="2"/>
  <c r="X25" i="2"/>
  <c r="S25" i="2"/>
  <c r="M25" i="2"/>
  <c r="CD24" i="2"/>
  <c r="BX24" i="2"/>
  <c r="AW24" i="2"/>
  <c r="AR24" i="2"/>
  <c r="Y24" i="2"/>
  <c r="O24" i="2"/>
  <c r="I24" i="2"/>
  <c r="D24" i="2"/>
  <c r="CF23" i="2"/>
  <c r="BO23" i="2"/>
  <c r="BD23" i="2"/>
  <c r="AY23" i="2"/>
  <c r="AN23" i="2"/>
  <c r="R23" i="2"/>
  <c r="M23" i="2"/>
  <c r="CC22" i="2"/>
  <c r="BX22" i="2"/>
  <c r="BM22" i="2"/>
  <c r="BH22" i="2"/>
  <c r="AA22" i="2"/>
  <c r="K22" i="2"/>
  <c r="T21" i="2"/>
  <c r="CD20" i="2"/>
  <c r="BX20" i="2"/>
  <c r="BM20" i="2"/>
  <c r="AW20" i="2"/>
  <c r="V20" i="2"/>
  <c r="K20" i="2"/>
  <c r="BU19" i="2"/>
  <c r="BO19" i="2"/>
  <c r="AF19" i="2"/>
  <c r="I19" i="2"/>
  <c r="C19" i="2"/>
  <c r="BL18" i="2"/>
  <c r="AO18" i="2"/>
  <c r="AI18" i="2"/>
  <c r="L18" i="2"/>
  <c r="CG17" i="2"/>
  <c r="BO17" i="2"/>
  <c r="AL17" i="2"/>
  <c r="O17" i="2"/>
  <c r="CH16" i="2"/>
  <c r="CB16" i="2"/>
  <c r="BO16" i="2"/>
  <c r="AW16" i="2"/>
  <c r="AP16" i="2"/>
  <c r="AJ16" i="2"/>
  <c r="R16" i="2"/>
  <c r="BK15" i="2"/>
  <c r="BE15" i="2"/>
  <c r="AR15" i="2"/>
  <c r="Z15" i="2"/>
  <c r="M15" i="2"/>
  <c r="BZ14" i="2"/>
  <c r="BT14" i="2"/>
  <c r="BM14" i="2"/>
  <c r="AV14" i="2"/>
  <c r="AD14" i="2"/>
  <c r="Y14" i="2"/>
  <c r="G14" i="2"/>
  <c r="CB13" i="2"/>
  <c r="BV13" i="2"/>
  <c r="AW13" i="2"/>
  <c r="X13" i="2"/>
  <c r="R13" i="2"/>
  <c r="CE12" i="2"/>
  <c r="BX12" i="2"/>
  <c r="BR12" i="2"/>
  <c r="BK12" i="2"/>
  <c r="BE12" i="2"/>
  <c r="AX12" i="2"/>
  <c r="AD12" i="2"/>
  <c r="BU11" i="2"/>
  <c r="AX11" i="2"/>
  <c r="CD10" i="2"/>
  <c r="L10" i="2"/>
  <c r="CF9" i="2"/>
  <c r="BA9" i="2"/>
  <c r="AA9" i="2"/>
  <c r="BO8" i="2"/>
  <c r="AJ8" i="2"/>
  <c r="K8" i="2"/>
  <c r="E8" i="2"/>
  <c r="CD7" i="2"/>
  <c r="BX7" i="2"/>
  <c r="AS7" i="2"/>
  <c r="T7" i="2"/>
  <c r="CG6" i="2"/>
  <c r="BG6" i="2"/>
  <c r="W4" i="2"/>
  <c r="CD3" i="2"/>
  <c r="AZ3" i="2"/>
  <c r="AS3" i="2"/>
  <c r="AL3" i="2"/>
  <c r="I3" i="2"/>
  <c r="I34" i="2"/>
  <c r="CD33" i="2"/>
  <c r="BS33" i="2"/>
  <c r="BB33" i="2"/>
  <c r="AL33" i="2"/>
  <c r="AG33" i="2"/>
  <c r="BO32" i="2"/>
  <c r="BJ32" i="2"/>
  <c r="AR32" i="2"/>
  <c r="AA32" i="2"/>
  <c r="K32" i="2"/>
  <c r="BZ31" i="2"/>
  <c r="AQ31" i="2"/>
  <c r="AF31" i="2"/>
  <c r="AI30" i="2"/>
  <c r="J30" i="2"/>
  <c r="CD29" i="2"/>
  <c r="BL29" i="2"/>
  <c r="BG29" i="2"/>
  <c r="AO29" i="2"/>
  <c r="R29" i="2"/>
  <c r="BU28" i="2"/>
  <c r="AX28" i="2"/>
  <c r="AF28" i="2"/>
  <c r="AA28" i="2"/>
  <c r="I28" i="2"/>
  <c r="D28" i="2"/>
  <c r="BF27" i="2"/>
  <c r="AI27" i="2"/>
  <c r="F27" i="2"/>
  <c r="CA26" i="2"/>
  <c r="BJ26" i="2"/>
  <c r="BD26" i="2"/>
  <c r="AY26" i="2"/>
  <c r="AG26" i="2"/>
  <c r="AA26" i="2"/>
  <c r="CA25" i="2"/>
  <c r="BJ25" i="2"/>
  <c r="BD25" i="2"/>
  <c r="AY25" i="2"/>
  <c r="AS25" i="2"/>
  <c r="R25" i="2"/>
  <c r="BM24" i="2"/>
  <c r="BH24" i="2"/>
  <c r="BB24" i="2"/>
  <c r="T24" i="2"/>
  <c r="CE23" i="2"/>
  <c r="BZ23" i="2"/>
  <c r="AX23" i="2"/>
  <c r="AS23" i="2"/>
  <c r="AH23" i="2"/>
  <c r="AC23" i="2"/>
  <c r="BG22" i="2"/>
  <c r="BB22" i="2"/>
  <c r="AQ22" i="2"/>
  <c r="Z22" i="2"/>
  <c r="BY21" i="2"/>
  <c r="BN21" i="2"/>
  <c r="AQ21" i="2"/>
  <c r="S21" i="2"/>
  <c r="M21" i="2"/>
  <c r="BS20" i="2"/>
  <c r="BH20" i="2"/>
  <c r="BB20" i="2"/>
  <c r="AL20" i="2"/>
  <c r="AA20" i="2"/>
  <c r="P20" i="2"/>
  <c r="E20" i="2"/>
  <c r="BN19" i="2"/>
  <c r="Z19" i="2"/>
  <c r="BF18" i="2"/>
  <c r="AH18" i="2"/>
  <c r="BN17" i="2"/>
  <c r="H17" i="2"/>
  <c r="CG16" i="2"/>
  <c r="AI16" i="2"/>
  <c r="Q16" i="2"/>
  <c r="CD15" i="2"/>
  <c r="BJ15" i="2"/>
  <c r="AE15" i="2"/>
  <c r="L15" i="2"/>
  <c r="BS14" i="2"/>
  <c r="BA14" i="2"/>
  <c r="AU14" i="2"/>
  <c r="L14" i="2"/>
  <c r="CG13" i="2"/>
  <c r="BO13" i="2"/>
  <c r="AV13" i="2"/>
  <c r="K12" i="2"/>
  <c r="BA10" i="2"/>
  <c r="AZ9" i="2"/>
  <c r="AI8" i="2"/>
  <c r="D8" i="2"/>
  <c r="BW7" i="2"/>
  <c r="AR7" i="2"/>
  <c r="CF6" i="2"/>
  <c r="AT6" i="2"/>
  <c r="W6" i="2"/>
  <c r="BZ5" i="2"/>
  <c r="BC5" i="2"/>
  <c r="N5" i="2"/>
  <c r="AD3" i="2"/>
  <c r="O3" i="2"/>
  <c r="BM33" i="2"/>
  <c r="AF33" i="2"/>
  <c r="P33" i="2"/>
  <c r="BZ32" i="2"/>
  <c r="BI32" i="2"/>
  <c r="AX32" i="2"/>
  <c r="BN31" i="2"/>
  <c r="BH31" i="2"/>
  <c r="AE31" i="2"/>
  <c r="Y31" i="2"/>
  <c r="AH30" i="2"/>
  <c r="I30" i="2"/>
  <c r="CC29" i="2"/>
  <c r="BF29" i="2"/>
  <c r="AI29" i="2"/>
  <c r="Q29" i="2"/>
  <c r="BO28" i="2"/>
  <c r="AW28" i="2"/>
  <c r="Z28" i="2"/>
  <c r="C28" i="2"/>
  <c r="BQ27" i="2"/>
  <c r="AB27" i="2"/>
  <c r="V27" i="2"/>
  <c r="E27" i="2"/>
  <c r="AX26" i="2"/>
  <c r="E26" i="2"/>
  <c r="BZ25" i="2"/>
  <c r="AQ24" i="2"/>
  <c r="BY23" i="2"/>
  <c r="BI23" i="2"/>
  <c r="AB23" i="2"/>
  <c r="CH22" i="2"/>
  <c r="BW22" i="2"/>
  <c r="AK22" i="2"/>
  <c r="J22" i="2"/>
  <c r="AP21" i="2"/>
  <c r="AJ21" i="2"/>
  <c r="R21" i="2"/>
  <c r="CH20" i="2"/>
  <c r="BR20" i="2"/>
  <c r="BG20" i="2"/>
  <c r="AV20" i="2"/>
  <c r="AK20" i="2"/>
  <c r="Z20" i="2"/>
  <c r="D20" i="2"/>
  <c r="Y19" i="2"/>
  <c r="BE18" i="2"/>
  <c r="AP17" i="2"/>
  <c r="BT16" i="2"/>
  <c r="BA16" i="2"/>
  <c r="C16" i="2"/>
  <c r="CC15" i="2"/>
  <c r="BX14" i="2"/>
  <c r="AI14" i="2"/>
  <c r="AO13" i="2"/>
  <c r="AI13" i="2"/>
  <c r="BC12" i="2"/>
  <c r="AV12" i="2"/>
  <c r="CF11" i="2"/>
  <c r="T11" i="2"/>
  <c r="BW10" i="2"/>
  <c r="AZ10" i="2"/>
  <c r="AH10" i="2"/>
  <c r="P10" i="2"/>
  <c r="K10" i="2"/>
  <c r="E10" i="2"/>
  <c r="CD9" i="2"/>
  <c r="BX9" i="2"/>
  <c r="AY9" i="2"/>
  <c r="AS9" i="2"/>
  <c r="Y9" i="2"/>
  <c r="T9" i="2"/>
  <c r="G9" i="2"/>
  <c r="CG8" i="2"/>
  <c r="BM8" i="2"/>
  <c r="BG8" i="2"/>
  <c r="AH8" i="2"/>
  <c r="AB8" i="2"/>
  <c r="C8" i="2"/>
  <c r="BP7" i="2"/>
  <c r="BJ7" i="2"/>
  <c r="AQ7" i="2"/>
  <c r="AK7" i="2"/>
  <c r="R7" i="2"/>
  <c r="L7" i="2"/>
  <c r="CE6" i="2"/>
  <c r="BY6" i="2"/>
  <c r="BE6" i="2"/>
  <c r="AN6" i="2"/>
  <c r="Q6" i="2"/>
  <c r="CF5" i="2"/>
  <c r="AW5" i="2"/>
  <c r="T5" i="2"/>
  <c r="CC4" i="2"/>
  <c r="AZ4" i="2"/>
  <c r="AO4" i="2"/>
  <c r="AB4" i="2"/>
  <c r="O4" i="2"/>
  <c r="BE3" i="2"/>
  <c r="V3" i="2"/>
  <c r="N3" i="2"/>
  <c r="T33" i="2"/>
  <c r="O33" i="2"/>
  <c r="AA30" i="2"/>
  <c r="BW29" i="2"/>
  <c r="K29" i="2"/>
  <c r="AQ28" i="2"/>
  <c r="CE26" i="2"/>
  <c r="T26" i="2"/>
  <c r="I26" i="2"/>
  <c r="AW25" i="2"/>
  <c r="K25" i="2"/>
  <c r="CG24" i="2"/>
  <c r="AL24" i="2"/>
  <c r="AH24" i="2"/>
  <c r="R24" i="2"/>
  <c r="CC23" i="2"/>
  <c r="BX23" i="2"/>
  <c r="BM23" i="2"/>
  <c r="AA23" i="2"/>
  <c r="K23" i="2"/>
  <c r="BV22" i="2"/>
  <c r="BE22" i="2"/>
  <c r="AO22" i="2"/>
  <c r="C22" i="2"/>
  <c r="BW21" i="2"/>
  <c r="CG20" i="2"/>
  <c r="T20" i="2"/>
  <c r="I20" i="2"/>
  <c r="C20" i="2"/>
  <c r="BY19" i="2"/>
  <c r="M19" i="2"/>
  <c r="AS18" i="2"/>
  <c r="BY17" i="2"/>
  <c r="AO17" i="2"/>
  <c r="L17" i="2"/>
  <c r="AN16" i="2"/>
  <c r="U16" i="2"/>
  <c r="BU15" i="2"/>
  <c r="BO15" i="2"/>
  <c r="AW15" i="2"/>
  <c r="W15" i="2"/>
  <c r="CB12" i="2"/>
  <c r="BV12" i="2"/>
  <c r="BB12" i="2"/>
  <c r="AU12" i="2"/>
  <c r="V12" i="2"/>
  <c r="AU11" i="2"/>
  <c r="X11" i="2"/>
  <c r="BP10" i="2"/>
  <c r="AA10" i="2"/>
  <c r="D10" i="2"/>
  <c r="BW9" i="2"/>
  <c r="BQ9" i="2"/>
  <c r="AX9" i="2"/>
  <c r="AR9" i="2"/>
  <c r="M9" i="2"/>
  <c r="CF8" i="2"/>
  <c r="BF8" i="2"/>
  <c r="BA8" i="2"/>
  <c r="AA8" i="2"/>
  <c r="BO7" i="2"/>
  <c r="AJ7" i="2"/>
  <c r="K7" i="2"/>
  <c r="E7" i="2"/>
  <c r="CD6" i="2"/>
  <c r="BX6" i="2"/>
  <c r="AS6" i="2"/>
  <c r="BY5" i="2"/>
  <c r="BB5" i="2"/>
  <c r="M5" i="2"/>
  <c r="CH4" i="2"/>
  <c r="N4" i="2"/>
  <c r="F3" i="2"/>
</calcChain>
</file>

<file path=xl/sharedStrings.xml><?xml version="1.0" encoding="utf-8"?>
<sst xmlns="http://schemas.openxmlformats.org/spreadsheetml/2006/main" count="179" uniqueCount="91">
  <si>
    <t>РОССИЙСКАЯ ФЕДЕРАЦИЯ</t>
  </si>
  <si>
    <t>Белгородская область</t>
  </si>
  <si>
    <t>Брянская область</t>
  </si>
  <si>
    <t>Владимирская область</t>
  </si>
  <si>
    <t>Воронежская область</t>
  </si>
  <si>
    <t>Ивановская область</t>
  </si>
  <si>
    <t>Калужская область</t>
  </si>
  <si>
    <t>Костромская область</t>
  </si>
  <si>
    <t>Курская область</t>
  </si>
  <si>
    <t>Липецкая область</t>
  </si>
  <si>
    <t>Московская область</t>
  </si>
  <si>
    <t>Орловская область</t>
  </si>
  <si>
    <t>Рязанская область</t>
  </si>
  <si>
    <t>Смоленская область</t>
  </si>
  <si>
    <t>Тамбовская область</t>
  </si>
  <si>
    <t>Тверская область</t>
  </si>
  <si>
    <t>Тульская область</t>
  </si>
  <si>
    <t>Ярославская область</t>
  </si>
  <si>
    <t>г. Москва</t>
  </si>
  <si>
    <t>Республика Карелия</t>
  </si>
  <si>
    <t>Республика Коми</t>
  </si>
  <si>
    <t>Архангельская область</t>
  </si>
  <si>
    <t>в том числе               Ненецкий автономный округ</t>
  </si>
  <si>
    <t>Архангельская область без автономного округа</t>
  </si>
  <si>
    <t>Вологодская область</t>
  </si>
  <si>
    <t>Калининградская область</t>
  </si>
  <si>
    <t>Ленинградская область</t>
  </si>
  <si>
    <t>Мурманская область</t>
  </si>
  <si>
    <t>Новгородская область</t>
  </si>
  <si>
    <t>Псковская область</t>
  </si>
  <si>
    <t>г. Санкт-Петербург</t>
  </si>
  <si>
    <t>Республика Адыгея (Адыгея)</t>
  </si>
  <si>
    <t>Республика Калмыкия</t>
  </si>
  <si>
    <t>Республика Крым</t>
  </si>
  <si>
    <t>Краснодарский край</t>
  </si>
  <si>
    <t>Астраханская область</t>
  </si>
  <si>
    <t>Волгоградская область</t>
  </si>
  <si>
    <t>Ростовская область</t>
  </si>
  <si>
    <t>г. Севастополь</t>
  </si>
  <si>
    <t>Республика Дагестан</t>
  </si>
  <si>
    <t>Республика Ингушетия</t>
  </si>
  <si>
    <t>Кабардино-Балкарская Республика</t>
  </si>
  <si>
    <t>Карачаево-Черкесская Республика</t>
  </si>
  <si>
    <t>Республика Северная Осетия - Алания</t>
  </si>
  <si>
    <t>Чеченская Республика</t>
  </si>
  <si>
    <t>Ставропольский край</t>
  </si>
  <si>
    <t>Республика Башкортостан</t>
  </si>
  <si>
    <t>Республика Марий Эл</t>
  </si>
  <si>
    <t>Республика Мордовия</t>
  </si>
  <si>
    <t>Республика Татарстан (Татарстан)</t>
  </si>
  <si>
    <t>Удмуртская Республика</t>
  </si>
  <si>
    <t>Чувашская Республика - Чувашия</t>
  </si>
  <si>
    <t>Пермский край</t>
  </si>
  <si>
    <t>Кировская область</t>
  </si>
  <si>
    <t>Нижегородская область</t>
  </si>
  <si>
    <t>Оренбургская область</t>
  </si>
  <si>
    <t>Пензенская область</t>
  </si>
  <si>
    <t>Самарская область</t>
  </si>
  <si>
    <t>Саратовская область</t>
  </si>
  <si>
    <t>Ульяновская область</t>
  </si>
  <si>
    <t>Курганская область</t>
  </si>
  <si>
    <t>Свердловская область</t>
  </si>
  <si>
    <t>Тюменская область</t>
  </si>
  <si>
    <t xml:space="preserve">в том числе:                     Ханты-Мансийский       автономный округ - Югра </t>
  </si>
  <si>
    <t xml:space="preserve">Ямало-Ненецкий автономный округ </t>
  </si>
  <si>
    <t xml:space="preserve">Тюменская область 
без автономных округов </t>
  </si>
  <si>
    <t>Челябинская область</t>
  </si>
  <si>
    <t>Республика Алтай</t>
  </si>
  <si>
    <t>Республика Тыва</t>
  </si>
  <si>
    <t>Республика Хакасия</t>
  </si>
  <si>
    <t>Алтайский край</t>
  </si>
  <si>
    <t>Красноярский край</t>
  </si>
  <si>
    <t>Иркутская область</t>
  </si>
  <si>
    <t>Кемеровская область - Кузбасс</t>
  </si>
  <si>
    <t>Новосибирская область</t>
  </si>
  <si>
    <t>Омская область</t>
  </si>
  <si>
    <t>Томская область</t>
  </si>
  <si>
    <t>Республика Бурятия</t>
  </si>
  <si>
    <t>Республика Саха (Якутия)</t>
  </si>
  <si>
    <t>Забайкальский край</t>
  </si>
  <si>
    <t>Камчатский край</t>
  </si>
  <si>
    <t>Приморский край</t>
  </si>
  <si>
    <t>Хабаровский край</t>
  </si>
  <si>
    <t>Амурская область</t>
  </si>
  <si>
    <t>Магаданская область</t>
  </si>
  <si>
    <t>Сахалинская область</t>
  </si>
  <si>
    <t>Еврейская автономная область</t>
  </si>
  <si>
    <t>Чукотский автономный округ</t>
  </si>
  <si>
    <t>Регион</t>
  </si>
  <si>
    <t>Дата</t>
  </si>
  <si>
    <t>Депозиты юридических лиц (без учета средств индивидуальных предпринимателей), в % к соответствующему месяцу предыдущего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</si>
</sst>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Arial Cyr"/>
      <charset val="204"/>
    </font>
    <font>
      <b/>
      <sz val="2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FF"/>
        <bgColor rgb="FFFFFFFF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8">
    <xf numFmtId="0" fontId="0" fillId="0" borderId="0" xfId="0"/>
    <xf numFmtId="3" fontId="1" fillId="0" borderId="1" xfId="0" applyNumberFormat="1" applyFont="1" applyBorder="1"/>
    <xf numFmtId="3" fontId="2" fillId="0" borderId="1" xfId="0" applyNumberFormat="1" applyFont="1" applyBorder="1"/>
    <xf numFmtId="0" fontId="2" fillId="0" borderId="0" xfId="0" applyFont="1"/>
    <xf numFmtId="49" fontId="3" fillId="2" borderId="1" xfId="0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left" vertical="center" wrapText="1"/>
    </xf>
    <xf numFmtId="0" fontId="2" fillId="0" borderId="1" xfId="1" applyFont="1" applyBorder="1" applyAlignment="1">
      <alignment horizontal="left" wrapText="1" indent="2"/>
    </xf>
    <xf numFmtId="14" fontId="0" fillId="0" borderId="0" xfId="0" applyNumberFormat="1"/>
    <xf numFmtId="0" fontId="8" fillId="0" borderId="0" xfId="0" applyFont="1"/>
    <xf numFmtId="2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wrapText="1"/>
    </xf>
    <xf numFmtId="14" fontId="8" fillId="0" borderId="0" xfId="0" applyNumberFormat="1" applyFont="1"/>
    <xf numFmtId="14" fontId="2" fillId="0" borderId="0" xfId="0" applyNumberFormat="1" applyFont="1"/>
    <xf numFmtId="0" fontId="6" fillId="0" borderId="1" xfId="1" applyFont="1" applyBorder="1" applyAlignment="1">
      <alignment horizontal="left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_&#1057;&#1087;&#1077;&#1094;&#1080;&#1072;&#1083;&#1080;&#1079;&#1072;&#1094;&#1080;&#1103;/3.1%20&#1055;&#1088;&#1086;&#1092;&#1080;&#1083;&#1100;%20&#1088;&#1077;&#1075;&#1080;&#1086;&#1085;&#1072;%20(&#1086;&#1073;&#1085;&#1086;&#1074;&#1083;&#1077;&#1085;&#1080;&#1077;%202022)/&#1048;&#1089;&#1093;&#1086;&#1076;&#1085;&#1099;&#1077;%20&#1092;&#1072;&#1081;&#1083;&#1099;/3.%20&#1057;&#1072;&#1081;&#1090;%20&#1062;&#1041;/02_05_Dep_cor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 рублях"/>
      <sheetName val="в инвалюте"/>
      <sheetName val="итого"/>
    </sheetNames>
    <sheetDataSet>
      <sheetData sheetId="0"/>
      <sheetData sheetId="1"/>
      <sheetData sheetId="2">
        <row r="2">
          <cell r="BI2" t="str">
            <v>01.01.2017</v>
          </cell>
          <cell r="BJ2" t="str">
            <v>01.02.2017</v>
          </cell>
          <cell r="BK2" t="str">
            <v>01.03.2017</v>
          </cell>
          <cell r="BL2" t="str">
            <v>01.04.2017</v>
          </cell>
          <cell r="BM2" t="str">
            <v>01.05.2017</v>
          </cell>
          <cell r="BN2" t="str">
            <v>01.06.2017</v>
          </cell>
          <cell r="BO2" t="str">
            <v>01.07.2017</v>
          </cell>
          <cell r="BP2" t="str">
            <v>01.08.2017</v>
          </cell>
          <cell r="BQ2" t="str">
            <v>01.09.2017</v>
          </cell>
          <cell r="BR2" t="str">
            <v>01.10.2017</v>
          </cell>
          <cell r="BS2" t="str">
            <v>01.11.2017</v>
          </cell>
          <cell r="BT2" t="str">
            <v>01.12.2017</v>
          </cell>
          <cell r="BU2" t="str">
            <v>01.01.2018</v>
          </cell>
          <cell r="BV2" t="str">
            <v>01.02.2018</v>
          </cell>
          <cell r="BW2" t="str">
            <v>01.03.2018</v>
          </cell>
          <cell r="BX2" t="str">
            <v>01.04.2018</v>
          </cell>
          <cell r="BY2" t="str">
            <v>01.05.2018</v>
          </cell>
          <cell r="BZ2" t="str">
            <v>01.06.2018</v>
          </cell>
          <cell r="CA2" t="str">
            <v>01.07.2018</v>
          </cell>
          <cell r="CB2" t="str">
            <v>01.08.2018</v>
          </cell>
          <cell r="CC2" t="str">
            <v>01.09.2018</v>
          </cell>
          <cell r="CD2" t="str">
            <v>01.10.2018</v>
          </cell>
          <cell r="CE2" t="str">
            <v>01.11.2018</v>
          </cell>
          <cell r="CF2" t="str">
            <v>01.12.2018</v>
          </cell>
          <cell r="CG2" t="str">
            <v>01.01.2019</v>
          </cell>
          <cell r="CH2" t="str">
            <v>01.02.2019</v>
          </cell>
          <cell r="CI2" t="str">
            <v>01.03.2019</v>
          </cell>
          <cell r="CJ2" t="str">
            <v>01.04.2019</v>
          </cell>
          <cell r="CK2" t="str">
            <v>01.05.2019</v>
          </cell>
          <cell r="CL2" t="str">
            <v>01.06.2019</v>
          </cell>
          <cell r="CM2" t="str">
            <v>01.07.2019</v>
          </cell>
          <cell r="CN2" t="str">
            <v>01.08.2019</v>
          </cell>
          <cell r="CO2" t="str">
            <v>01.09.2019</v>
          </cell>
          <cell r="CP2" t="str">
            <v>01.10.2019</v>
          </cell>
          <cell r="CQ2" t="str">
            <v>01.11.2019</v>
          </cell>
          <cell r="CR2" t="str">
            <v>01.12.2019</v>
          </cell>
          <cell r="CS2" t="str">
            <v>01.01.2020</v>
          </cell>
          <cell r="CT2" t="str">
            <v>01.02.2020</v>
          </cell>
          <cell r="CU2" t="str">
            <v>01.03.2020</v>
          </cell>
          <cell r="CV2" t="str">
            <v>01.04.2020</v>
          </cell>
          <cell r="CW2" t="str">
            <v>01.05.2020</v>
          </cell>
          <cell r="CX2" t="str">
            <v>01.06.2020</v>
          </cell>
          <cell r="CY2" t="str">
            <v>01.07.2020</v>
          </cell>
          <cell r="CZ2" t="str">
            <v>01.08.2020</v>
          </cell>
          <cell r="DA2" t="str">
            <v>01.09.2020</v>
          </cell>
          <cell r="DB2" t="str">
            <v>01.10.2020</v>
          </cell>
          <cell r="DC2" t="str">
            <v>01.11.2020</v>
          </cell>
          <cell r="DD2" t="str">
            <v>01.12.2020</v>
          </cell>
          <cell r="DE2" t="str">
            <v>01.01.2021</v>
          </cell>
          <cell r="DF2" t="str">
            <v>01.02.2021</v>
          </cell>
          <cell r="DG2" t="str">
            <v>01.03.2021</v>
          </cell>
          <cell r="DH2" t="str">
            <v>01.04.2021</v>
          </cell>
          <cell r="DI2" t="str">
            <v>01.05.2021</v>
          </cell>
          <cell r="DJ2" t="str">
            <v>01.06.2021</v>
          </cell>
          <cell r="DK2" t="str">
            <v>01.07.2021</v>
          </cell>
          <cell r="DL2" t="str">
            <v>01.08.2021</v>
          </cell>
          <cell r="DM2" t="str">
            <v>01.09.2021</v>
          </cell>
          <cell r="DN2" t="str">
            <v>01.10.2021</v>
          </cell>
          <cell r="DO2" t="str">
            <v>01.11.2021</v>
          </cell>
          <cell r="DP2" t="str">
            <v>01.12.2021</v>
          </cell>
          <cell r="DQ2" t="str">
            <v>01.01.2022</v>
          </cell>
          <cell r="DR2" t="str">
            <v>01.02.2022</v>
          </cell>
          <cell r="DS2" t="str">
            <v>01.03.2022</v>
          </cell>
          <cell r="DT2" t="str">
            <v>01.04.2022</v>
          </cell>
          <cell r="DU2" t="str">
            <v>01.05.2022</v>
          </cell>
          <cell r="DV2" t="str">
            <v>01.06.2022</v>
          </cell>
          <cell r="DW2" t="str">
            <v>01.07.2022</v>
          </cell>
          <cell r="DX2" t="str">
            <v>01.08.2022</v>
          </cell>
          <cell r="DY2" t="str">
            <v>01.09.2022</v>
          </cell>
          <cell r="DZ2" t="str">
            <v>01.10.2022</v>
          </cell>
          <cell r="EA2" t="str">
            <v>01.11.2022</v>
          </cell>
          <cell r="EB2" t="str">
            <v>01.12.2022</v>
          </cell>
          <cell r="EC2" t="str">
            <v>01.01.2023</v>
          </cell>
          <cell r="ED2" t="str">
            <v>01.02.2023</v>
          </cell>
          <cell r="EE2" t="str">
            <v>01.03.2023</v>
          </cell>
          <cell r="EF2" t="str">
            <v>01.04.2023</v>
          </cell>
          <cell r="EG2" t="str">
            <v>01.05.2023</v>
          </cell>
          <cell r="EH2" t="str">
            <v>01.06.2023</v>
          </cell>
          <cell r="EI2" t="str">
            <v>01.07.2023</v>
          </cell>
          <cell r="EJ2" t="str">
            <v>01.08.2023</v>
          </cell>
          <cell r="EK2" t="str">
            <v>01.09.2023</v>
          </cell>
          <cell r="EL2" t="str">
            <v>01.10.2023</v>
          </cell>
          <cell r="EM2" t="str">
            <v>01.11.2023</v>
          </cell>
          <cell r="EN2" t="str">
            <v>01.12.2023</v>
          </cell>
          <cell r="EO2" t="str">
            <v>01.01.2024</v>
          </cell>
          <cell r="EP2" t="str">
            <v>01.02.2024</v>
          </cell>
          <cell r="EQ2" t="str">
            <v>01.03.2024</v>
          </cell>
          <cell r="ER2" t="str">
            <v>01.04.2024</v>
          </cell>
          <cell r="ES2" t="str">
            <v>01.05.2024</v>
          </cell>
          <cell r="ET2" t="str">
            <v>01.06.2024</v>
          </cell>
          <cell r="EU2" t="str">
            <v>01.07.2024</v>
          </cell>
          <cell r="EV2" t="str">
            <v>01.08.2024</v>
          </cell>
          <cell r="EW2" t="str">
            <v>01.09.2024</v>
          </cell>
          <cell r="EX2" t="str">
            <v>01.10.2024</v>
          </cell>
          <cell r="EY2" t="str">
            <v>01.11.2024</v>
          </cell>
          <cell r="EZ2" t="str">
            <v>01.12.2024</v>
          </cell>
          <cell r="FA2" t="str">
            <v>01.01.2025</v>
          </cell>
          <cell r="FB2" t="str">
            <v>01.02.2025</v>
          </cell>
          <cell r="FC2" t="str">
            <v>01.03.2025</v>
          </cell>
          <cell r="FD2" t="str">
            <v>01.04.2025</v>
          </cell>
          <cell r="FE2" t="str">
            <v>01.05.2025</v>
          </cell>
          <cell r="FF2" t="str">
            <v>01.06.2025</v>
          </cell>
          <cell r="FG2" t="str">
            <v>01.07.2025</v>
          </cell>
          <cell r="FH2" t="str">
            <v>01.08.2025</v>
          </cell>
          <cell r="FI2" t="str">
            <v>01.09.2025</v>
          </cell>
          <cell r="FJ2" t="str">
            <v>01.10.2025</v>
          </cell>
          <cell r="FK2" t="str">
            <v>01.11.2025</v>
          </cell>
          <cell r="FL2" t="str">
            <v>01.12.2025</v>
          </cell>
          <cell r="FM2">
            <v>46023</v>
          </cell>
        </row>
        <row r="3">
          <cell r="A3" t="str">
            <v>РОССИЙСКАЯ ФЕДЕРАЦИЯ</v>
          </cell>
          <cell r="B3">
            <v>6318938</v>
          </cell>
          <cell r="C3">
            <v>6120541</v>
          </cell>
          <cell r="D3">
            <v>6226332</v>
          </cell>
          <cell r="E3">
            <v>6464069</v>
          </cell>
          <cell r="F3">
            <v>6688107</v>
          </cell>
          <cell r="G3">
            <v>6569217</v>
          </cell>
          <cell r="H3">
            <v>6679657</v>
          </cell>
          <cell r="I3">
            <v>7074775</v>
          </cell>
          <cell r="J3">
            <v>7024071</v>
          </cell>
          <cell r="K3">
            <v>7269176</v>
          </cell>
          <cell r="L3">
            <v>7107089</v>
          </cell>
          <cell r="M3">
            <v>7493106</v>
          </cell>
          <cell r="N3">
            <v>6767427</v>
          </cell>
          <cell r="O3">
            <v>6684451</v>
          </cell>
          <cell r="P3">
            <v>6968742</v>
          </cell>
          <cell r="Q3">
            <v>7558334</v>
          </cell>
          <cell r="R3">
            <v>7680257</v>
          </cell>
          <cell r="S3">
            <v>7874769</v>
          </cell>
          <cell r="T3">
            <v>8070450</v>
          </cell>
          <cell r="U3">
            <v>8331703</v>
          </cell>
          <cell r="V3">
            <v>8268810</v>
          </cell>
          <cell r="W3">
            <v>8402362</v>
          </cell>
          <cell r="X3">
            <v>8220256</v>
          </cell>
          <cell r="Y3">
            <v>7897710</v>
          </cell>
          <cell r="Z3">
            <v>8018451</v>
          </cell>
          <cell r="AA3">
            <v>8595640</v>
          </cell>
          <cell r="AB3">
            <v>8567717</v>
          </cell>
          <cell r="AC3">
            <v>9095786</v>
          </cell>
          <cell r="AD3">
            <v>9390939</v>
          </cell>
          <cell r="AE3">
            <v>8991979</v>
          </cell>
          <cell r="AF3">
            <v>9046168</v>
          </cell>
          <cell r="AG3">
            <v>9267796</v>
          </cell>
          <cell r="AH3">
            <v>9514993</v>
          </cell>
          <cell r="AI3">
            <v>10449997</v>
          </cell>
          <cell r="AJ3">
            <v>10842188</v>
          </cell>
          <cell r="AK3">
            <v>11152892</v>
          </cell>
          <cell r="AL3">
            <v>12193268</v>
          </cell>
          <cell r="AM3">
            <v>11374498</v>
          </cell>
          <cell r="AN3">
            <v>11047703</v>
          </cell>
          <cell r="AO3">
            <v>10839543</v>
          </cell>
          <cell r="AP3">
            <v>10651749</v>
          </cell>
          <cell r="AQ3">
            <v>10855101</v>
          </cell>
          <cell r="AR3">
            <v>11533567</v>
          </cell>
          <cell r="AS3">
            <v>12226822</v>
          </cell>
          <cell r="AT3">
            <v>12528024</v>
          </cell>
          <cell r="AU3">
            <v>12873983</v>
          </cell>
          <cell r="AV3">
            <v>13014929</v>
          </cell>
          <cell r="AW3">
            <v>13151354</v>
          </cell>
          <cell r="AX3">
            <v>12824206</v>
          </cell>
          <cell r="AY3">
            <v>12487166</v>
          </cell>
          <cell r="AZ3">
            <v>11640351</v>
          </cell>
          <cell r="BA3">
            <v>12227244</v>
          </cell>
          <cell r="BB3">
            <v>12331594</v>
          </cell>
          <cell r="BC3">
            <v>12061257</v>
          </cell>
          <cell r="BD3">
            <v>12334814</v>
          </cell>
          <cell r="BE3">
            <v>12357352</v>
          </cell>
          <cell r="BF3">
            <v>12585601</v>
          </cell>
          <cell r="BG3">
            <v>12513085</v>
          </cell>
          <cell r="BH3">
            <v>12160976</v>
          </cell>
          <cell r="BI3">
            <v>11563961</v>
          </cell>
          <cell r="BJ3">
            <v>11624267</v>
          </cell>
          <cell r="BK3">
            <v>12118425</v>
          </cell>
          <cell r="BL3">
            <v>12544850</v>
          </cell>
          <cell r="BM3">
            <v>12806428</v>
          </cell>
          <cell r="BN3">
            <v>12829530</v>
          </cell>
          <cell r="BO3">
            <v>13000350</v>
          </cell>
          <cell r="BP3">
            <v>12930943</v>
          </cell>
          <cell r="BQ3">
            <v>13036968</v>
          </cell>
          <cell r="BR3">
            <v>13252595</v>
          </cell>
          <cell r="BS3">
            <v>13211101</v>
          </cell>
          <cell r="BT3">
            <v>13302231</v>
          </cell>
          <cell r="BU3">
            <v>13664978</v>
          </cell>
          <cell r="BV3">
            <v>13472413</v>
          </cell>
          <cell r="BW3">
            <v>13777523</v>
          </cell>
          <cell r="BX3">
            <v>14389760</v>
          </cell>
          <cell r="BY3">
            <v>14949055</v>
          </cell>
          <cell r="BZ3">
            <v>15100914</v>
          </cell>
          <cell r="CA3">
            <v>15263276</v>
          </cell>
          <cell r="CB3">
            <v>15105079</v>
          </cell>
          <cell r="CC3">
            <v>16007145</v>
          </cell>
          <cell r="CD3">
            <v>15945459</v>
          </cell>
          <cell r="CE3">
            <v>16785495</v>
          </cell>
          <cell r="CF3">
            <v>17171119</v>
          </cell>
          <cell r="CG3">
            <v>17672719</v>
          </cell>
          <cell r="CH3">
            <v>17082924</v>
          </cell>
          <cell r="CI3">
            <v>16921001</v>
          </cell>
          <cell r="CJ3">
            <v>16995852</v>
          </cell>
          <cell r="CK3">
            <v>17185798</v>
          </cell>
          <cell r="CL3">
            <v>17906285</v>
          </cell>
          <cell r="CM3">
            <v>17473954</v>
          </cell>
          <cell r="CN3">
            <v>18451988</v>
          </cell>
          <cell r="CO3">
            <v>18951554</v>
          </cell>
          <cell r="CP3">
            <v>18923486</v>
          </cell>
          <cell r="CQ3">
            <v>19006336</v>
          </cell>
          <cell r="CR3">
            <v>19296755</v>
          </cell>
          <cell r="CS3">
            <v>18485135</v>
          </cell>
          <cell r="CT3">
            <v>18153437</v>
          </cell>
          <cell r="CU3">
            <v>18114200</v>
          </cell>
          <cell r="CV3">
            <v>19277840</v>
          </cell>
          <cell r="CW3">
            <v>18815751</v>
          </cell>
          <cell r="CX3">
            <v>18538452</v>
          </cell>
          <cell r="CY3">
            <v>17893150</v>
          </cell>
          <cell r="CZ3">
            <v>18428226</v>
          </cell>
          <cell r="DA3">
            <v>18784352</v>
          </cell>
          <cell r="DB3">
            <v>19341013</v>
          </cell>
          <cell r="DC3">
            <v>20665647</v>
          </cell>
          <cell r="DD3">
            <v>20581370</v>
          </cell>
          <cell r="DE3">
            <v>20067134</v>
          </cell>
          <cell r="DF3">
            <v>18886957</v>
          </cell>
          <cell r="DG3">
            <v>19597115</v>
          </cell>
          <cell r="DH3">
            <v>20225368</v>
          </cell>
          <cell r="DI3">
            <v>21833245</v>
          </cell>
          <cell r="DJ3">
            <v>22344176</v>
          </cell>
          <cell r="DK3">
            <v>21194591</v>
          </cell>
          <cell r="DL3">
            <v>22630127</v>
          </cell>
          <cell r="DM3">
            <v>22777986</v>
          </cell>
          <cell r="DN3">
            <v>23383736</v>
          </cell>
          <cell r="DO3">
            <v>23351373</v>
          </cell>
          <cell r="DP3">
            <v>24840262</v>
          </cell>
          <cell r="DQ3">
            <v>24262772</v>
          </cell>
          <cell r="DR3">
            <v>23817767</v>
          </cell>
          <cell r="DS3">
            <v>23333993</v>
          </cell>
          <cell r="DT3">
            <v>27824529</v>
          </cell>
          <cell r="DU3">
            <v>26175747</v>
          </cell>
          <cell r="DV3">
            <v>24712869</v>
          </cell>
          <cell r="DW3">
            <v>22209294</v>
          </cell>
          <cell r="DX3">
            <v>22791740</v>
          </cell>
          <cell r="DY3">
            <v>23014453</v>
          </cell>
          <cell r="DZ3">
            <v>23529692</v>
          </cell>
          <cell r="EA3">
            <v>24478878</v>
          </cell>
          <cell r="EB3">
            <v>26484930</v>
          </cell>
          <cell r="EC3">
            <v>29324326</v>
          </cell>
          <cell r="ED3">
            <v>27184557</v>
          </cell>
          <cell r="EE3">
            <v>27944550</v>
          </cell>
          <cell r="EF3">
            <v>29121202</v>
          </cell>
          <cell r="EG3">
            <v>29342552</v>
          </cell>
          <cell r="EH3">
            <v>29649261</v>
          </cell>
          <cell r="EI3">
            <v>30323279</v>
          </cell>
          <cell r="EJ3">
            <v>31458819</v>
          </cell>
          <cell r="EK3">
            <v>33634058</v>
          </cell>
          <cell r="EL3">
            <v>33296882</v>
          </cell>
          <cell r="EM3">
            <v>33790514</v>
          </cell>
          <cell r="EN3">
            <v>34589655</v>
          </cell>
          <cell r="EO3">
            <v>34973943</v>
          </cell>
          <cell r="EP3">
            <v>36765654</v>
          </cell>
          <cell r="EQ3">
            <v>36309237</v>
          </cell>
          <cell r="ER3">
            <v>38158465</v>
          </cell>
          <cell r="ES3">
            <v>38565939</v>
          </cell>
          <cell r="ET3">
            <v>39275659</v>
          </cell>
          <cell r="EU3">
            <v>38992331</v>
          </cell>
          <cell r="EV3">
            <v>39374507</v>
          </cell>
          <cell r="EW3">
            <v>40720283</v>
          </cell>
          <cell r="EX3">
            <v>41035745</v>
          </cell>
          <cell r="EY3">
            <v>42837707</v>
          </cell>
          <cell r="EZ3">
            <v>45008592</v>
          </cell>
          <cell r="FA3">
            <v>44292106</v>
          </cell>
          <cell r="FB3">
            <v>42821186</v>
          </cell>
          <cell r="FC3">
            <v>41824500</v>
          </cell>
          <cell r="FD3">
            <v>41430151</v>
          </cell>
          <cell r="FE3">
            <v>41481905</v>
          </cell>
          <cell r="FF3">
            <v>41061226</v>
          </cell>
          <cell r="FG3">
            <v>40307955</v>
          </cell>
          <cell r="FH3">
            <v>40721547</v>
          </cell>
          <cell r="FI3">
            <v>42474476</v>
          </cell>
          <cell r="FJ3">
            <v>42727284</v>
          </cell>
          <cell r="FK3">
            <v>43763092</v>
          </cell>
          <cell r="FL3">
            <v>45217794</v>
          </cell>
          <cell r="FM3">
            <v>43759264</v>
          </cell>
        </row>
        <row r="4">
          <cell r="A4" t="str">
            <v>ЦЕНТРАЛЬНЫЙ ФЕДЕРАЛЬНЫЙ ОКРУГ</v>
          </cell>
          <cell r="B4">
            <v>5067576</v>
          </cell>
          <cell r="C4">
            <v>4812044</v>
          </cell>
          <cell r="D4">
            <v>4907027</v>
          </cell>
          <cell r="E4">
            <v>5048304</v>
          </cell>
          <cell r="F4">
            <v>5296221</v>
          </cell>
          <cell r="G4">
            <v>5221451</v>
          </cell>
          <cell r="H4">
            <v>5355888</v>
          </cell>
          <cell r="I4">
            <v>5681823</v>
          </cell>
          <cell r="J4">
            <v>5651255</v>
          </cell>
          <cell r="K4">
            <v>5872887</v>
          </cell>
          <cell r="L4">
            <v>5749249</v>
          </cell>
          <cell r="M4">
            <v>5944068</v>
          </cell>
          <cell r="N4">
            <v>5339937</v>
          </cell>
          <cell r="O4">
            <v>5190622</v>
          </cell>
          <cell r="P4">
            <v>5466741</v>
          </cell>
          <cell r="Q4">
            <v>5934167</v>
          </cell>
          <cell r="R4">
            <v>6000020</v>
          </cell>
          <cell r="S4">
            <v>6257787</v>
          </cell>
          <cell r="T4">
            <v>6480899</v>
          </cell>
          <cell r="U4">
            <v>6730549</v>
          </cell>
          <cell r="V4">
            <v>6727582</v>
          </cell>
          <cell r="W4">
            <v>6842462</v>
          </cell>
          <cell r="X4">
            <v>6634202</v>
          </cell>
          <cell r="Y4">
            <v>6124871</v>
          </cell>
          <cell r="Z4">
            <v>6388294</v>
          </cell>
          <cell r="AA4">
            <v>6848891</v>
          </cell>
          <cell r="AB4">
            <v>6885182</v>
          </cell>
          <cell r="AC4">
            <v>7297715</v>
          </cell>
          <cell r="AD4">
            <v>7566466</v>
          </cell>
          <cell r="AE4">
            <v>7239916</v>
          </cell>
          <cell r="AF4">
            <v>7312004</v>
          </cell>
          <cell r="AG4">
            <v>7460504</v>
          </cell>
          <cell r="AH4">
            <v>7712325</v>
          </cell>
          <cell r="AI4">
            <v>8500595</v>
          </cell>
          <cell r="AJ4">
            <v>8885963</v>
          </cell>
          <cell r="AK4">
            <v>8714926</v>
          </cell>
          <cell r="AL4">
            <v>9921638</v>
          </cell>
          <cell r="AM4">
            <v>9087787</v>
          </cell>
          <cell r="AN4">
            <v>8777365</v>
          </cell>
          <cell r="AO4">
            <v>8461715</v>
          </cell>
          <cell r="AP4">
            <v>8254012</v>
          </cell>
          <cell r="AQ4">
            <v>8339764</v>
          </cell>
          <cell r="AR4">
            <v>8918140</v>
          </cell>
          <cell r="AS4">
            <v>9513894</v>
          </cell>
          <cell r="AT4">
            <v>9974790</v>
          </cell>
          <cell r="AU4">
            <v>10347249</v>
          </cell>
          <cell r="AV4">
            <v>10567237</v>
          </cell>
          <cell r="AW4">
            <v>10288097</v>
          </cell>
          <cell r="AX4">
            <v>10321527</v>
          </cell>
          <cell r="AY4">
            <v>9946176</v>
          </cell>
          <cell r="AZ4">
            <v>9137666</v>
          </cell>
          <cell r="BA4">
            <v>9571963</v>
          </cell>
          <cell r="BB4">
            <v>9709724</v>
          </cell>
          <cell r="BC4">
            <v>9558283</v>
          </cell>
          <cell r="BD4">
            <v>9789664</v>
          </cell>
          <cell r="BE4">
            <v>9797625</v>
          </cell>
          <cell r="BF4">
            <v>9949389</v>
          </cell>
          <cell r="BG4">
            <v>9999397</v>
          </cell>
          <cell r="BH4">
            <v>9651692</v>
          </cell>
          <cell r="BI4">
            <v>8939073</v>
          </cell>
          <cell r="BJ4">
            <v>9233088</v>
          </cell>
          <cell r="BK4">
            <v>9764224</v>
          </cell>
          <cell r="BL4">
            <v>10078169</v>
          </cell>
          <cell r="BM4">
            <v>10246786</v>
          </cell>
          <cell r="BN4">
            <v>10229392</v>
          </cell>
          <cell r="BO4">
            <v>10352886</v>
          </cell>
          <cell r="BP4">
            <v>10414841</v>
          </cell>
          <cell r="BQ4">
            <v>10412603</v>
          </cell>
          <cell r="BR4">
            <v>10648182</v>
          </cell>
          <cell r="BS4">
            <v>10696622</v>
          </cell>
          <cell r="BT4">
            <v>10700771</v>
          </cell>
          <cell r="BU4">
            <v>10820173</v>
          </cell>
          <cell r="BV4">
            <v>10832004</v>
          </cell>
          <cell r="BW4">
            <v>11138942</v>
          </cell>
          <cell r="BX4">
            <v>11708652</v>
          </cell>
          <cell r="BY4">
            <v>12088392</v>
          </cell>
          <cell r="BZ4">
            <v>12275915</v>
          </cell>
          <cell r="CA4">
            <v>12416198</v>
          </cell>
          <cell r="CB4">
            <v>12266487</v>
          </cell>
          <cell r="CC4">
            <v>12837823</v>
          </cell>
          <cell r="CD4">
            <v>12848800</v>
          </cell>
          <cell r="CE4">
            <v>13686632</v>
          </cell>
          <cell r="CF4">
            <v>14005853</v>
          </cell>
          <cell r="CG4">
            <v>14247962</v>
          </cell>
          <cell r="CH4">
            <v>13907606</v>
          </cell>
          <cell r="CI4">
            <v>13733069</v>
          </cell>
          <cell r="CJ4">
            <v>13749224</v>
          </cell>
          <cell r="CK4">
            <v>13779280</v>
          </cell>
          <cell r="CL4">
            <v>14438792</v>
          </cell>
          <cell r="CM4">
            <v>14155343</v>
          </cell>
          <cell r="CN4">
            <v>15060829</v>
          </cell>
          <cell r="CO4">
            <v>15387932</v>
          </cell>
          <cell r="CP4">
            <v>15420384</v>
          </cell>
          <cell r="CQ4">
            <v>15545769</v>
          </cell>
          <cell r="CR4">
            <v>15909144</v>
          </cell>
          <cell r="CS4">
            <v>14862363</v>
          </cell>
          <cell r="CT4">
            <v>14768441</v>
          </cell>
          <cell r="CU4">
            <v>14732375</v>
          </cell>
          <cell r="CV4">
            <v>15752497</v>
          </cell>
          <cell r="CW4">
            <v>15185206</v>
          </cell>
          <cell r="CX4">
            <v>14954664</v>
          </cell>
          <cell r="CY4">
            <v>14451963</v>
          </cell>
          <cell r="CZ4">
            <v>14910916</v>
          </cell>
          <cell r="DA4">
            <v>15229708</v>
          </cell>
          <cell r="DB4">
            <v>15726982</v>
          </cell>
          <cell r="DC4">
            <v>16858633</v>
          </cell>
          <cell r="DD4">
            <v>16867532</v>
          </cell>
          <cell r="DE4">
            <v>16080457</v>
          </cell>
          <cell r="DF4">
            <v>15274419</v>
          </cell>
          <cell r="DG4">
            <v>15929630</v>
          </cell>
          <cell r="DH4">
            <v>16538489</v>
          </cell>
          <cell r="DI4">
            <v>17975508</v>
          </cell>
          <cell r="DJ4">
            <v>18673726</v>
          </cell>
          <cell r="DK4">
            <v>17407861</v>
          </cell>
          <cell r="DL4">
            <v>18627667</v>
          </cell>
          <cell r="DM4">
            <v>18692867</v>
          </cell>
          <cell r="DN4">
            <v>19041105</v>
          </cell>
          <cell r="DO4">
            <v>19001309</v>
          </cell>
          <cell r="DP4">
            <v>20286003</v>
          </cell>
          <cell r="DQ4">
            <v>19243280</v>
          </cell>
          <cell r="DR4">
            <v>19158481</v>
          </cell>
          <cell r="DS4">
            <v>18696899</v>
          </cell>
          <cell r="DT4">
            <v>22504912</v>
          </cell>
          <cell r="DU4">
            <v>21176695</v>
          </cell>
          <cell r="DV4">
            <v>19755199</v>
          </cell>
          <cell r="DW4">
            <v>17532269</v>
          </cell>
          <cell r="DX4">
            <v>17554840</v>
          </cell>
          <cell r="DY4">
            <v>17623845</v>
          </cell>
          <cell r="DZ4">
            <v>17892352</v>
          </cell>
          <cell r="EA4">
            <v>18731456</v>
          </cell>
          <cell r="EB4">
            <v>20492643</v>
          </cell>
          <cell r="EC4">
            <v>22661385</v>
          </cell>
          <cell r="ED4">
            <v>20729110</v>
          </cell>
          <cell r="EE4">
            <v>21610777</v>
          </cell>
          <cell r="EF4">
            <v>22093383</v>
          </cell>
          <cell r="EG4">
            <v>22312007</v>
          </cell>
          <cell r="EH4">
            <v>22552508</v>
          </cell>
          <cell r="EI4">
            <v>22929683</v>
          </cell>
          <cell r="EJ4">
            <v>23975311</v>
          </cell>
          <cell r="EK4">
            <v>25617948</v>
          </cell>
          <cell r="EL4">
            <v>25202601</v>
          </cell>
          <cell r="EM4">
            <v>25864688</v>
          </cell>
          <cell r="EN4">
            <v>26392549</v>
          </cell>
          <cell r="EO4">
            <v>26428211</v>
          </cell>
          <cell r="EP4">
            <v>28219510</v>
          </cell>
          <cell r="EQ4">
            <v>27614524</v>
          </cell>
          <cell r="ER4">
            <v>29935517</v>
          </cell>
          <cell r="ES4">
            <v>29972135</v>
          </cell>
          <cell r="ET4">
            <v>30930002</v>
          </cell>
          <cell r="EU4">
            <v>30732126</v>
          </cell>
          <cell r="EV4">
            <v>31172245</v>
          </cell>
          <cell r="EW4">
            <v>31981765</v>
          </cell>
          <cell r="EX4">
            <v>32636616</v>
          </cell>
          <cell r="EY4">
            <v>33682166</v>
          </cell>
          <cell r="EZ4">
            <v>35637933</v>
          </cell>
          <cell r="FA4">
            <v>34978076</v>
          </cell>
          <cell r="FB4">
            <v>33780518</v>
          </cell>
          <cell r="FC4">
            <v>32834410</v>
          </cell>
          <cell r="FD4">
            <v>32969075</v>
          </cell>
          <cell r="FE4">
            <v>32796341</v>
          </cell>
          <cell r="FF4">
            <v>32451482</v>
          </cell>
          <cell r="FG4">
            <v>32228951</v>
          </cell>
          <cell r="FH4">
            <v>32052218</v>
          </cell>
          <cell r="FI4">
            <v>33621798</v>
          </cell>
          <cell r="FJ4">
            <v>34121036</v>
          </cell>
          <cell r="FK4">
            <v>34884914</v>
          </cell>
          <cell r="FL4">
            <v>36322546</v>
          </cell>
          <cell r="FM4">
            <v>34614990</v>
          </cell>
        </row>
        <row r="5">
          <cell r="A5" t="str">
            <v>Белгородская область</v>
          </cell>
          <cell r="B5">
            <v>33865</v>
          </cell>
          <cell r="C5">
            <v>20475</v>
          </cell>
          <cell r="D5">
            <v>20368</v>
          </cell>
          <cell r="E5">
            <v>20218</v>
          </cell>
          <cell r="F5">
            <v>20094</v>
          </cell>
          <cell r="G5">
            <v>19541</v>
          </cell>
          <cell r="H5">
            <v>20961</v>
          </cell>
          <cell r="I5">
            <v>26581</v>
          </cell>
          <cell r="J5">
            <v>26983</v>
          </cell>
          <cell r="K5">
            <v>26533</v>
          </cell>
          <cell r="L5">
            <v>25848</v>
          </cell>
          <cell r="M5">
            <v>30959</v>
          </cell>
          <cell r="N5">
            <v>26005</v>
          </cell>
          <cell r="O5">
            <v>25723</v>
          </cell>
          <cell r="P5">
            <v>27072</v>
          </cell>
          <cell r="Q5">
            <v>27022</v>
          </cell>
          <cell r="R5">
            <v>27539</v>
          </cell>
          <cell r="S5">
            <v>27850</v>
          </cell>
          <cell r="T5">
            <v>27347</v>
          </cell>
          <cell r="U5">
            <v>31645</v>
          </cell>
          <cell r="V5">
            <v>28850</v>
          </cell>
          <cell r="W5">
            <v>30238</v>
          </cell>
          <cell r="X5">
            <v>30740</v>
          </cell>
          <cell r="Y5">
            <v>34427</v>
          </cell>
          <cell r="Z5">
            <v>34412</v>
          </cell>
          <cell r="AA5">
            <v>33653</v>
          </cell>
          <cell r="AB5">
            <v>32943</v>
          </cell>
          <cell r="AC5">
            <v>33357</v>
          </cell>
          <cell r="AD5">
            <v>31737</v>
          </cell>
          <cell r="AE5">
            <v>32516</v>
          </cell>
          <cell r="AF5">
            <v>37374</v>
          </cell>
          <cell r="AG5">
            <v>41134</v>
          </cell>
          <cell r="AH5">
            <v>43521</v>
          </cell>
          <cell r="AI5">
            <v>54722</v>
          </cell>
          <cell r="AJ5">
            <v>55405</v>
          </cell>
          <cell r="AK5">
            <v>53724</v>
          </cell>
          <cell r="AL5">
            <v>54055</v>
          </cell>
          <cell r="AM5">
            <v>47048</v>
          </cell>
          <cell r="AN5">
            <v>45173</v>
          </cell>
          <cell r="AO5">
            <v>42183</v>
          </cell>
          <cell r="AP5">
            <v>46848</v>
          </cell>
          <cell r="AQ5">
            <v>48008</v>
          </cell>
          <cell r="AR5">
            <v>67623</v>
          </cell>
          <cell r="AS5">
            <v>54245</v>
          </cell>
          <cell r="AT5">
            <v>55359</v>
          </cell>
          <cell r="AU5">
            <v>55500</v>
          </cell>
          <cell r="AV5">
            <v>46870</v>
          </cell>
          <cell r="AW5">
            <v>78002</v>
          </cell>
          <cell r="AX5">
            <v>77427</v>
          </cell>
          <cell r="AY5">
            <v>74690</v>
          </cell>
          <cell r="AZ5">
            <v>68361</v>
          </cell>
          <cell r="BA5">
            <v>66994</v>
          </cell>
          <cell r="BB5">
            <v>71790</v>
          </cell>
          <cell r="BC5">
            <v>64363</v>
          </cell>
          <cell r="BD5">
            <v>49146</v>
          </cell>
          <cell r="BE5">
            <v>46730</v>
          </cell>
          <cell r="BF5">
            <v>48533</v>
          </cell>
          <cell r="BG5">
            <v>44003</v>
          </cell>
          <cell r="BH5">
            <v>43230</v>
          </cell>
          <cell r="BI5">
            <v>44718</v>
          </cell>
          <cell r="BJ5">
            <v>45305</v>
          </cell>
          <cell r="BK5">
            <v>45751</v>
          </cell>
          <cell r="BL5">
            <v>57546</v>
          </cell>
          <cell r="BM5">
            <v>54127</v>
          </cell>
          <cell r="BN5">
            <v>53313</v>
          </cell>
          <cell r="BO5">
            <v>48119</v>
          </cell>
          <cell r="BP5">
            <v>47215</v>
          </cell>
          <cell r="BQ5">
            <v>73627</v>
          </cell>
          <cell r="BR5">
            <v>45190</v>
          </cell>
          <cell r="BS5">
            <v>58252</v>
          </cell>
          <cell r="BT5">
            <v>48291</v>
          </cell>
          <cell r="BU5">
            <v>55428</v>
          </cell>
          <cell r="BV5">
            <v>50511</v>
          </cell>
          <cell r="BW5">
            <v>50430</v>
          </cell>
          <cell r="BX5">
            <v>53351</v>
          </cell>
          <cell r="BY5">
            <v>56112</v>
          </cell>
          <cell r="BZ5">
            <v>53841</v>
          </cell>
          <cell r="CA5">
            <v>66694</v>
          </cell>
          <cell r="CB5">
            <v>70799</v>
          </cell>
          <cell r="CC5">
            <v>73967</v>
          </cell>
          <cell r="CD5">
            <v>76670</v>
          </cell>
          <cell r="CE5">
            <v>70380</v>
          </cell>
          <cell r="CF5">
            <v>57948</v>
          </cell>
          <cell r="CG5">
            <v>75821</v>
          </cell>
          <cell r="CH5">
            <v>66024</v>
          </cell>
          <cell r="CI5">
            <v>52100</v>
          </cell>
          <cell r="CJ5">
            <v>58510</v>
          </cell>
          <cell r="CK5">
            <v>55853</v>
          </cell>
          <cell r="CL5">
            <v>49057</v>
          </cell>
          <cell r="CM5">
            <v>55139</v>
          </cell>
          <cell r="CN5">
            <v>51836</v>
          </cell>
          <cell r="CO5">
            <v>52653</v>
          </cell>
          <cell r="CP5">
            <v>66312</v>
          </cell>
          <cell r="CQ5">
            <v>57773</v>
          </cell>
          <cell r="CR5">
            <v>48885</v>
          </cell>
          <cell r="CS5">
            <v>52169</v>
          </cell>
          <cell r="CT5">
            <v>49021</v>
          </cell>
          <cell r="CU5">
            <v>49257</v>
          </cell>
          <cell r="CV5">
            <v>34686</v>
          </cell>
          <cell r="CW5">
            <v>38943</v>
          </cell>
          <cell r="CX5">
            <v>37544</v>
          </cell>
          <cell r="CY5">
            <v>40111</v>
          </cell>
          <cell r="CZ5">
            <v>41133</v>
          </cell>
          <cell r="DA5">
            <v>34092</v>
          </cell>
          <cell r="DB5">
            <v>29517</v>
          </cell>
          <cell r="DC5">
            <v>31584</v>
          </cell>
          <cell r="DD5">
            <v>30564</v>
          </cell>
          <cell r="DE5">
            <v>39205</v>
          </cell>
          <cell r="DF5">
            <v>40244</v>
          </cell>
          <cell r="DG5">
            <v>32989</v>
          </cell>
          <cell r="DH5">
            <v>27613</v>
          </cell>
          <cell r="DI5">
            <v>32567</v>
          </cell>
          <cell r="DJ5">
            <v>49811</v>
          </cell>
          <cell r="DK5">
            <v>63119</v>
          </cell>
          <cell r="DL5">
            <v>72417</v>
          </cell>
          <cell r="DM5">
            <v>74406</v>
          </cell>
          <cell r="DN5">
            <v>77280</v>
          </cell>
          <cell r="DO5">
            <v>85191</v>
          </cell>
          <cell r="DP5">
            <v>79016</v>
          </cell>
          <cell r="DQ5">
            <v>84411</v>
          </cell>
          <cell r="DR5">
            <v>78362</v>
          </cell>
          <cell r="DS5">
            <v>75085</v>
          </cell>
          <cell r="DT5">
            <v>80163</v>
          </cell>
          <cell r="DU5">
            <v>88541</v>
          </cell>
          <cell r="DV5">
            <v>86875</v>
          </cell>
          <cell r="DW5">
            <v>85511</v>
          </cell>
          <cell r="DX5">
            <v>87853</v>
          </cell>
          <cell r="DY5">
            <v>96454</v>
          </cell>
          <cell r="DZ5">
            <v>100951</v>
          </cell>
          <cell r="EA5">
            <v>104060</v>
          </cell>
          <cell r="EB5">
            <v>95186</v>
          </cell>
          <cell r="EC5">
            <v>109285</v>
          </cell>
          <cell r="ED5">
            <v>103333</v>
          </cell>
          <cell r="EE5">
            <v>104046</v>
          </cell>
          <cell r="EF5">
            <v>102350</v>
          </cell>
          <cell r="EG5">
            <v>99067</v>
          </cell>
          <cell r="EH5">
            <v>89446</v>
          </cell>
          <cell r="EI5">
            <v>92314</v>
          </cell>
          <cell r="EJ5">
            <v>95809</v>
          </cell>
          <cell r="EK5">
            <v>106292</v>
          </cell>
          <cell r="EL5">
            <v>82226</v>
          </cell>
          <cell r="EM5">
            <v>100089</v>
          </cell>
          <cell r="EN5">
            <v>105160</v>
          </cell>
          <cell r="EO5">
            <v>109361</v>
          </cell>
          <cell r="EP5">
            <v>118696</v>
          </cell>
          <cell r="EQ5">
            <v>116833</v>
          </cell>
          <cell r="ER5">
            <v>107716</v>
          </cell>
          <cell r="ES5">
            <v>111799</v>
          </cell>
          <cell r="ET5">
            <v>101807</v>
          </cell>
          <cell r="EU5">
            <v>93225</v>
          </cell>
          <cell r="EV5">
            <v>103748</v>
          </cell>
          <cell r="EW5">
            <v>111684</v>
          </cell>
          <cell r="EX5">
            <v>103589</v>
          </cell>
          <cell r="EY5">
            <v>118035</v>
          </cell>
          <cell r="EZ5">
            <v>115625</v>
          </cell>
          <cell r="FA5">
            <v>103196</v>
          </cell>
          <cell r="FB5">
            <v>105976</v>
          </cell>
          <cell r="FC5">
            <v>101888</v>
          </cell>
          <cell r="FD5">
            <v>81584</v>
          </cell>
          <cell r="FE5">
            <v>90538</v>
          </cell>
          <cell r="FF5">
            <v>89879</v>
          </cell>
          <cell r="FG5">
            <v>82336</v>
          </cell>
          <cell r="FH5">
            <v>90149</v>
          </cell>
          <cell r="FI5">
            <v>95587</v>
          </cell>
          <cell r="FJ5">
            <v>97474</v>
          </cell>
          <cell r="FK5">
            <v>109603</v>
          </cell>
          <cell r="FL5">
            <v>107721</v>
          </cell>
          <cell r="FM5">
            <v>113550</v>
          </cell>
        </row>
        <row r="6">
          <cell r="A6" t="str">
            <v>Брянская область</v>
          </cell>
          <cell r="B6">
            <v>2575</v>
          </cell>
          <cell r="C6">
            <v>2911</v>
          </cell>
          <cell r="D6">
            <v>3303</v>
          </cell>
          <cell r="E6">
            <v>3521</v>
          </cell>
          <cell r="F6">
            <v>3216</v>
          </cell>
          <cell r="G6">
            <v>3764</v>
          </cell>
          <cell r="H6">
            <v>3651</v>
          </cell>
          <cell r="I6">
            <v>3118</v>
          </cell>
          <cell r="J6">
            <v>3373</v>
          </cell>
          <cell r="K6">
            <v>4258</v>
          </cell>
          <cell r="L6">
            <v>4330</v>
          </cell>
          <cell r="M6">
            <v>7632</v>
          </cell>
          <cell r="N6">
            <v>6434</v>
          </cell>
          <cell r="O6">
            <v>6790</v>
          </cell>
          <cell r="P6">
            <v>6107</v>
          </cell>
          <cell r="Q6">
            <v>6831</v>
          </cell>
          <cell r="R6">
            <v>5946</v>
          </cell>
          <cell r="S6">
            <v>6391</v>
          </cell>
          <cell r="T6">
            <v>5945</v>
          </cell>
          <cell r="U6">
            <v>5505</v>
          </cell>
          <cell r="V6">
            <v>4194</v>
          </cell>
          <cell r="W6">
            <v>5111</v>
          </cell>
          <cell r="X6">
            <v>5005</v>
          </cell>
          <cell r="Y6">
            <v>6965</v>
          </cell>
          <cell r="Z6">
            <v>5451</v>
          </cell>
          <cell r="AA6">
            <v>11762</v>
          </cell>
          <cell r="AB6">
            <v>15558</v>
          </cell>
          <cell r="AC6">
            <v>10992</v>
          </cell>
          <cell r="AD6">
            <v>12873</v>
          </cell>
          <cell r="AE6">
            <v>13402</v>
          </cell>
          <cell r="AF6">
            <v>10036</v>
          </cell>
          <cell r="AG6">
            <v>9363</v>
          </cell>
          <cell r="AH6">
            <v>12426</v>
          </cell>
          <cell r="AI6">
            <v>16655</v>
          </cell>
          <cell r="AJ6">
            <v>18545</v>
          </cell>
          <cell r="AK6">
            <v>25618</v>
          </cell>
          <cell r="AL6">
            <v>26923</v>
          </cell>
          <cell r="AM6">
            <v>21059</v>
          </cell>
          <cell r="AN6">
            <v>17036</v>
          </cell>
          <cell r="AO6">
            <v>14763</v>
          </cell>
          <cell r="AP6">
            <v>14261</v>
          </cell>
          <cell r="AQ6">
            <v>13635</v>
          </cell>
          <cell r="AR6">
            <v>28686</v>
          </cell>
          <cell r="AS6">
            <v>31811</v>
          </cell>
          <cell r="AT6">
            <v>48228</v>
          </cell>
          <cell r="AU6">
            <v>40720</v>
          </cell>
          <cell r="AV6">
            <v>26215</v>
          </cell>
          <cell r="AW6">
            <v>25775</v>
          </cell>
          <cell r="AX6">
            <v>25214</v>
          </cell>
          <cell r="AY6">
            <v>46523</v>
          </cell>
          <cell r="AZ6">
            <v>42519</v>
          </cell>
          <cell r="BA6">
            <v>41346</v>
          </cell>
          <cell r="BB6">
            <v>23376</v>
          </cell>
          <cell r="BC6">
            <v>22602</v>
          </cell>
          <cell r="BD6">
            <v>22909</v>
          </cell>
          <cell r="BE6">
            <v>22969</v>
          </cell>
          <cell r="BF6">
            <v>22644</v>
          </cell>
          <cell r="BG6">
            <v>22806</v>
          </cell>
          <cell r="BH6">
            <v>23504</v>
          </cell>
          <cell r="BI6">
            <v>25032</v>
          </cell>
          <cell r="BJ6">
            <v>23701</v>
          </cell>
          <cell r="BK6">
            <v>7095</v>
          </cell>
          <cell r="BL6">
            <v>7635</v>
          </cell>
          <cell r="BM6">
            <v>7733</v>
          </cell>
          <cell r="BN6">
            <v>6805</v>
          </cell>
          <cell r="BO6">
            <v>6258</v>
          </cell>
          <cell r="BP6">
            <v>6797</v>
          </cell>
          <cell r="BQ6">
            <v>24139</v>
          </cell>
          <cell r="BR6">
            <v>23376</v>
          </cell>
          <cell r="BS6">
            <v>24557</v>
          </cell>
          <cell r="BT6">
            <v>26003</v>
          </cell>
          <cell r="BU6">
            <v>26402</v>
          </cell>
          <cell r="BV6">
            <v>24218</v>
          </cell>
          <cell r="BW6">
            <v>24077</v>
          </cell>
          <cell r="BX6">
            <v>25569</v>
          </cell>
          <cell r="BY6">
            <v>18959</v>
          </cell>
          <cell r="BZ6">
            <v>20102</v>
          </cell>
          <cell r="CA6">
            <v>20190</v>
          </cell>
          <cell r="CB6">
            <v>19443</v>
          </cell>
          <cell r="CC6">
            <v>21415</v>
          </cell>
          <cell r="CD6">
            <v>19359</v>
          </cell>
          <cell r="CE6">
            <v>7998</v>
          </cell>
          <cell r="CF6">
            <v>9196</v>
          </cell>
          <cell r="CG6">
            <v>11832</v>
          </cell>
          <cell r="CH6">
            <v>7976</v>
          </cell>
          <cell r="CI6">
            <v>8728</v>
          </cell>
          <cell r="CJ6">
            <v>13220</v>
          </cell>
          <cell r="CK6">
            <v>8257</v>
          </cell>
          <cell r="CL6">
            <v>9808</v>
          </cell>
          <cell r="CM6">
            <v>10964</v>
          </cell>
          <cell r="CN6">
            <v>10660</v>
          </cell>
          <cell r="CO6">
            <v>12219</v>
          </cell>
          <cell r="CP6">
            <v>12179</v>
          </cell>
          <cell r="CQ6">
            <v>15700</v>
          </cell>
          <cell r="CR6">
            <v>12011</v>
          </cell>
          <cell r="CS6">
            <v>13627</v>
          </cell>
          <cell r="CT6">
            <v>12060</v>
          </cell>
          <cell r="CU6">
            <v>12605</v>
          </cell>
          <cell r="CV6">
            <v>12761</v>
          </cell>
          <cell r="CW6">
            <v>11991</v>
          </cell>
          <cell r="CX6">
            <v>13643</v>
          </cell>
          <cell r="CY6">
            <v>13409</v>
          </cell>
          <cell r="CZ6">
            <v>14501</v>
          </cell>
          <cell r="DA6">
            <v>14183</v>
          </cell>
          <cell r="DB6">
            <v>15633</v>
          </cell>
          <cell r="DC6">
            <v>15146</v>
          </cell>
          <cell r="DD6">
            <v>10155</v>
          </cell>
          <cell r="DE6">
            <v>12814</v>
          </cell>
          <cell r="DF6">
            <v>9613</v>
          </cell>
          <cell r="DG6">
            <v>10656</v>
          </cell>
          <cell r="DH6">
            <v>8742</v>
          </cell>
          <cell r="DI6">
            <v>10818</v>
          </cell>
          <cell r="DJ6">
            <v>10288</v>
          </cell>
          <cell r="DK6">
            <v>9735</v>
          </cell>
          <cell r="DL6">
            <v>11822</v>
          </cell>
          <cell r="DM6">
            <v>13227</v>
          </cell>
          <cell r="DN6">
            <v>13229</v>
          </cell>
          <cell r="DO6">
            <v>13563</v>
          </cell>
          <cell r="DP6">
            <v>13139</v>
          </cell>
          <cell r="DQ6">
            <v>19467</v>
          </cell>
          <cell r="DR6">
            <v>14746</v>
          </cell>
          <cell r="DS6">
            <v>15777</v>
          </cell>
          <cell r="DT6">
            <v>18752</v>
          </cell>
          <cell r="DU6">
            <v>20098</v>
          </cell>
          <cell r="DV6">
            <v>18923</v>
          </cell>
          <cell r="DW6">
            <v>18994</v>
          </cell>
          <cell r="DX6">
            <v>21990</v>
          </cell>
          <cell r="DY6">
            <v>22248</v>
          </cell>
          <cell r="DZ6">
            <v>20013</v>
          </cell>
          <cell r="EA6">
            <v>21421</v>
          </cell>
          <cell r="EB6">
            <v>21620</v>
          </cell>
          <cell r="EC6">
            <v>27613</v>
          </cell>
          <cell r="ED6">
            <v>22606</v>
          </cell>
          <cell r="EE6">
            <v>21228</v>
          </cell>
          <cell r="EF6">
            <v>22034</v>
          </cell>
          <cell r="EG6">
            <v>21756</v>
          </cell>
          <cell r="EH6">
            <v>20269</v>
          </cell>
          <cell r="EI6">
            <v>20072</v>
          </cell>
          <cell r="EJ6">
            <v>20123</v>
          </cell>
          <cell r="EK6">
            <v>22922</v>
          </cell>
          <cell r="EL6">
            <v>22436</v>
          </cell>
          <cell r="EM6">
            <v>22339</v>
          </cell>
          <cell r="EN6">
            <v>23788</v>
          </cell>
          <cell r="EO6">
            <v>27755</v>
          </cell>
          <cell r="EP6">
            <v>24557</v>
          </cell>
          <cell r="EQ6">
            <v>27591</v>
          </cell>
          <cell r="ER6">
            <v>25377</v>
          </cell>
          <cell r="ES6">
            <v>27666</v>
          </cell>
          <cell r="ET6">
            <v>29808</v>
          </cell>
          <cell r="EU6">
            <v>27347</v>
          </cell>
          <cell r="EV6">
            <v>28382</v>
          </cell>
          <cell r="EW6">
            <v>32655</v>
          </cell>
          <cell r="EX6">
            <v>35915</v>
          </cell>
          <cell r="EY6">
            <v>36058</v>
          </cell>
          <cell r="EZ6">
            <v>35645</v>
          </cell>
          <cell r="FA6">
            <v>41398</v>
          </cell>
          <cell r="FB6">
            <v>41158</v>
          </cell>
          <cell r="FC6">
            <v>44373</v>
          </cell>
          <cell r="FD6">
            <v>40201</v>
          </cell>
          <cell r="FE6">
            <v>41850</v>
          </cell>
          <cell r="FF6">
            <v>47606</v>
          </cell>
          <cell r="FG6">
            <v>36837</v>
          </cell>
          <cell r="FH6">
            <v>37300</v>
          </cell>
          <cell r="FI6">
            <v>46784</v>
          </cell>
          <cell r="FJ6">
            <v>37820</v>
          </cell>
          <cell r="FK6">
            <v>47455</v>
          </cell>
          <cell r="FL6">
            <v>41968</v>
          </cell>
          <cell r="FM6">
            <v>46133</v>
          </cell>
        </row>
        <row r="7">
          <cell r="A7" t="str">
            <v>Владимирская область</v>
          </cell>
          <cell r="B7">
            <v>6591</v>
          </cell>
          <cell r="C7">
            <v>5811</v>
          </cell>
          <cell r="D7">
            <v>7647</v>
          </cell>
          <cell r="E7">
            <v>7585</v>
          </cell>
          <cell r="F7">
            <v>7343</v>
          </cell>
          <cell r="G7">
            <v>7601</v>
          </cell>
          <cell r="H7">
            <v>7637</v>
          </cell>
          <cell r="I7">
            <v>7552</v>
          </cell>
          <cell r="J7">
            <v>6914</v>
          </cell>
          <cell r="K7">
            <v>7076</v>
          </cell>
          <cell r="L7">
            <v>7342</v>
          </cell>
          <cell r="M7">
            <v>10983</v>
          </cell>
          <cell r="N7">
            <v>9544</v>
          </cell>
          <cell r="O7">
            <v>10887</v>
          </cell>
          <cell r="P7">
            <v>10736</v>
          </cell>
          <cell r="Q7">
            <v>11949</v>
          </cell>
          <cell r="R7">
            <v>11753</v>
          </cell>
          <cell r="S7">
            <v>11610</v>
          </cell>
          <cell r="T7">
            <v>11060</v>
          </cell>
          <cell r="U7">
            <v>11870</v>
          </cell>
          <cell r="V7">
            <v>10370</v>
          </cell>
          <cell r="W7">
            <v>9720</v>
          </cell>
          <cell r="X7">
            <v>9375</v>
          </cell>
          <cell r="Y7">
            <v>11084</v>
          </cell>
          <cell r="Z7">
            <v>11723</v>
          </cell>
          <cell r="AA7">
            <v>11236</v>
          </cell>
          <cell r="AB7">
            <v>10620</v>
          </cell>
          <cell r="AC7">
            <v>11362</v>
          </cell>
          <cell r="AD7">
            <v>11451</v>
          </cell>
          <cell r="AE7">
            <v>9776</v>
          </cell>
          <cell r="AF7">
            <v>10511</v>
          </cell>
          <cell r="AG7">
            <v>11705</v>
          </cell>
          <cell r="AH7">
            <v>12214</v>
          </cell>
          <cell r="AI7">
            <v>10699</v>
          </cell>
          <cell r="AJ7">
            <v>10451</v>
          </cell>
          <cell r="AK7">
            <v>14442</v>
          </cell>
          <cell r="AL7">
            <v>16612</v>
          </cell>
          <cell r="AM7">
            <v>16256</v>
          </cell>
          <cell r="AN7">
            <v>14845</v>
          </cell>
          <cell r="AO7">
            <v>13505</v>
          </cell>
          <cell r="AP7">
            <v>10772</v>
          </cell>
          <cell r="AQ7">
            <v>10680</v>
          </cell>
          <cell r="AR7">
            <v>10689</v>
          </cell>
          <cell r="AS7">
            <v>12127</v>
          </cell>
          <cell r="AT7">
            <v>12230</v>
          </cell>
          <cell r="AU7">
            <v>11818</v>
          </cell>
          <cell r="AV7">
            <v>10581</v>
          </cell>
          <cell r="AW7">
            <v>15514</v>
          </cell>
          <cell r="AX7">
            <v>12278</v>
          </cell>
          <cell r="AY7">
            <v>14135</v>
          </cell>
          <cell r="AZ7">
            <v>11053</v>
          </cell>
          <cell r="BA7">
            <v>12167</v>
          </cell>
          <cell r="BB7">
            <v>11594</v>
          </cell>
          <cell r="BC7">
            <v>12516</v>
          </cell>
          <cell r="BD7">
            <v>10967</v>
          </cell>
          <cell r="BE7">
            <v>11151</v>
          </cell>
          <cell r="BF7">
            <v>12764</v>
          </cell>
          <cell r="BG7">
            <v>11635</v>
          </cell>
          <cell r="BH7">
            <v>11177</v>
          </cell>
          <cell r="BI7">
            <v>15996</v>
          </cell>
          <cell r="BJ7">
            <v>12593</v>
          </cell>
          <cell r="BK7">
            <v>12467</v>
          </cell>
          <cell r="BL7">
            <v>12750</v>
          </cell>
          <cell r="BM7">
            <v>11503</v>
          </cell>
          <cell r="BN7">
            <v>11665</v>
          </cell>
          <cell r="BO7">
            <v>12416</v>
          </cell>
          <cell r="BP7">
            <v>11606</v>
          </cell>
          <cell r="BQ7">
            <v>12311</v>
          </cell>
          <cell r="BR7">
            <v>14160</v>
          </cell>
          <cell r="BS7">
            <v>14435</v>
          </cell>
          <cell r="BT7">
            <v>16686</v>
          </cell>
          <cell r="BU7">
            <v>18977</v>
          </cell>
          <cell r="BV7">
            <v>16538</v>
          </cell>
          <cell r="BW7">
            <v>17933</v>
          </cell>
          <cell r="BX7">
            <v>15476</v>
          </cell>
          <cell r="BY7">
            <v>15335</v>
          </cell>
          <cell r="BZ7">
            <v>15067</v>
          </cell>
          <cell r="CA7">
            <v>15489</v>
          </cell>
          <cell r="CB7">
            <v>14473</v>
          </cell>
          <cell r="CC7">
            <v>14119</v>
          </cell>
          <cell r="CD7">
            <v>14837</v>
          </cell>
          <cell r="CE7">
            <v>15385</v>
          </cell>
          <cell r="CF7">
            <v>17507</v>
          </cell>
          <cell r="CG7">
            <v>18818</v>
          </cell>
          <cell r="CH7">
            <v>15638</v>
          </cell>
          <cell r="CI7">
            <v>14608</v>
          </cell>
          <cell r="CJ7">
            <v>15343</v>
          </cell>
          <cell r="CK7">
            <v>16716</v>
          </cell>
          <cell r="CL7">
            <v>15432</v>
          </cell>
          <cell r="CM7">
            <v>13963</v>
          </cell>
          <cell r="CN7">
            <v>14163</v>
          </cell>
          <cell r="CO7">
            <v>15281</v>
          </cell>
          <cell r="CP7">
            <v>14685</v>
          </cell>
          <cell r="CQ7">
            <v>18813</v>
          </cell>
          <cell r="CR7">
            <v>14593</v>
          </cell>
          <cell r="CS7">
            <v>16771</v>
          </cell>
          <cell r="CT7">
            <v>15151</v>
          </cell>
          <cell r="CU7">
            <v>15190</v>
          </cell>
          <cell r="CV7">
            <v>14534</v>
          </cell>
          <cell r="CW7">
            <v>13564</v>
          </cell>
          <cell r="CX7">
            <v>15880</v>
          </cell>
          <cell r="CY7">
            <v>16532</v>
          </cell>
          <cell r="CZ7">
            <v>17310</v>
          </cell>
          <cell r="DA7">
            <v>14129</v>
          </cell>
          <cell r="DB7">
            <v>11201</v>
          </cell>
          <cell r="DC7">
            <v>11207</v>
          </cell>
          <cell r="DD7">
            <v>15956</v>
          </cell>
          <cell r="DE7">
            <v>18501</v>
          </cell>
          <cell r="DF7">
            <v>16717</v>
          </cell>
          <cell r="DG7">
            <v>17003</v>
          </cell>
          <cell r="DH7">
            <v>15454</v>
          </cell>
          <cell r="DI7">
            <v>15592</v>
          </cell>
          <cell r="DJ7">
            <v>17517</v>
          </cell>
          <cell r="DK7">
            <v>17315</v>
          </cell>
          <cell r="DL7">
            <v>20226</v>
          </cell>
          <cell r="DM7">
            <v>17930</v>
          </cell>
          <cell r="DN7">
            <v>26899</v>
          </cell>
          <cell r="DO7">
            <v>19222</v>
          </cell>
          <cell r="DP7">
            <v>24173</v>
          </cell>
          <cell r="DQ7">
            <v>25424</v>
          </cell>
          <cell r="DR7">
            <v>19505</v>
          </cell>
          <cell r="DS7">
            <v>20136</v>
          </cell>
          <cell r="DT7">
            <v>18586</v>
          </cell>
          <cell r="DU7">
            <v>19993</v>
          </cell>
          <cell r="DV7">
            <v>18748</v>
          </cell>
          <cell r="DW7">
            <v>18748</v>
          </cell>
          <cell r="DX7">
            <v>19770</v>
          </cell>
          <cell r="DY7">
            <v>26030</v>
          </cell>
          <cell r="DZ7">
            <v>26329</v>
          </cell>
          <cell r="EA7">
            <v>36435</v>
          </cell>
          <cell r="EB7">
            <v>38582</v>
          </cell>
          <cell r="EC7">
            <v>45536</v>
          </cell>
          <cell r="ED7">
            <v>42461</v>
          </cell>
          <cell r="EE7">
            <v>39474</v>
          </cell>
          <cell r="EF7">
            <v>39126</v>
          </cell>
          <cell r="EG7">
            <v>30670</v>
          </cell>
          <cell r="EH7">
            <v>27863</v>
          </cell>
          <cell r="EI7">
            <v>26623</v>
          </cell>
          <cell r="EJ7">
            <v>26204</v>
          </cell>
          <cell r="EK7">
            <v>32786</v>
          </cell>
          <cell r="EL7">
            <v>29361</v>
          </cell>
          <cell r="EM7">
            <v>29038</v>
          </cell>
          <cell r="EN7">
            <v>33430</v>
          </cell>
          <cell r="EO7">
            <v>32735</v>
          </cell>
          <cell r="EP7">
            <v>27705</v>
          </cell>
          <cell r="EQ7">
            <v>31389</v>
          </cell>
          <cell r="ER7">
            <v>29635</v>
          </cell>
          <cell r="ES7">
            <v>32213</v>
          </cell>
          <cell r="ET7">
            <v>39829</v>
          </cell>
          <cell r="EU7">
            <v>36303</v>
          </cell>
          <cell r="EV7">
            <v>41025</v>
          </cell>
          <cell r="EW7">
            <v>42247</v>
          </cell>
          <cell r="EX7">
            <v>41831</v>
          </cell>
          <cell r="EY7">
            <v>49258</v>
          </cell>
          <cell r="EZ7">
            <v>41671</v>
          </cell>
          <cell r="FA7">
            <v>50665</v>
          </cell>
          <cell r="FB7">
            <v>49689</v>
          </cell>
          <cell r="FC7">
            <v>49424</v>
          </cell>
          <cell r="FD7">
            <v>46592</v>
          </cell>
          <cell r="FE7">
            <v>50960</v>
          </cell>
          <cell r="FF7">
            <v>51477</v>
          </cell>
          <cell r="FG7">
            <v>52361</v>
          </cell>
          <cell r="FH7">
            <v>52569</v>
          </cell>
          <cell r="FI7">
            <v>57354</v>
          </cell>
          <cell r="FJ7">
            <v>55004</v>
          </cell>
          <cell r="FK7">
            <v>62113</v>
          </cell>
          <cell r="FL7">
            <v>63209</v>
          </cell>
          <cell r="FM7">
            <v>68073</v>
          </cell>
        </row>
        <row r="8">
          <cell r="A8" t="str">
            <v>Воронежская область</v>
          </cell>
          <cell r="B8">
            <v>22242</v>
          </cell>
          <cell r="C8">
            <v>24011</v>
          </cell>
          <cell r="D8">
            <v>22760</v>
          </cell>
          <cell r="E8">
            <v>24253</v>
          </cell>
          <cell r="F8">
            <v>24956</v>
          </cell>
          <cell r="G8">
            <v>25589</v>
          </cell>
          <cell r="H8">
            <v>27215</v>
          </cell>
          <cell r="I8">
            <v>28105</v>
          </cell>
          <cell r="J8">
            <v>27915</v>
          </cell>
          <cell r="K8">
            <v>29283</v>
          </cell>
          <cell r="L8">
            <v>28453</v>
          </cell>
          <cell r="M8">
            <v>32723</v>
          </cell>
          <cell r="N8">
            <v>29702</v>
          </cell>
          <cell r="O8">
            <v>30227</v>
          </cell>
          <cell r="P8">
            <v>31946</v>
          </cell>
          <cell r="Q8">
            <v>32049</v>
          </cell>
          <cell r="R8">
            <v>32823</v>
          </cell>
          <cell r="S8">
            <v>35662</v>
          </cell>
          <cell r="T8">
            <v>34421</v>
          </cell>
          <cell r="U8">
            <v>33748</v>
          </cell>
          <cell r="V8">
            <v>32820</v>
          </cell>
          <cell r="W8">
            <v>33305</v>
          </cell>
          <cell r="X8">
            <v>30263</v>
          </cell>
          <cell r="Y8">
            <v>35508</v>
          </cell>
          <cell r="Z8">
            <v>30849</v>
          </cell>
          <cell r="AA8">
            <v>32269</v>
          </cell>
          <cell r="AB8">
            <v>33235</v>
          </cell>
          <cell r="AC8">
            <v>32751</v>
          </cell>
          <cell r="AD8">
            <v>31423</v>
          </cell>
          <cell r="AE8">
            <v>29669</v>
          </cell>
          <cell r="AF8">
            <v>29961</v>
          </cell>
          <cell r="AG8">
            <v>30994</v>
          </cell>
          <cell r="AH8">
            <v>29049</v>
          </cell>
          <cell r="AI8">
            <v>32483</v>
          </cell>
          <cell r="AJ8">
            <v>32177</v>
          </cell>
          <cell r="AK8">
            <v>43325</v>
          </cell>
          <cell r="AL8">
            <v>42058</v>
          </cell>
          <cell r="AM8">
            <v>40789</v>
          </cell>
          <cell r="AN8">
            <v>42802</v>
          </cell>
          <cell r="AO8">
            <v>43646</v>
          </cell>
          <cell r="AP8">
            <v>47775</v>
          </cell>
          <cell r="AQ8">
            <v>42835</v>
          </cell>
          <cell r="AR8">
            <v>41994</v>
          </cell>
          <cell r="AS8">
            <v>39931</v>
          </cell>
          <cell r="AT8">
            <v>39437</v>
          </cell>
          <cell r="AU8">
            <v>38780</v>
          </cell>
          <cell r="AV8">
            <v>38736</v>
          </cell>
          <cell r="AW8">
            <v>50771</v>
          </cell>
          <cell r="AX8">
            <v>45525</v>
          </cell>
          <cell r="AY8">
            <v>40911</v>
          </cell>
          <cell r="AZ8">
            <v>39179</v>
          </cell>
          <cell r="BA8">
            <v>44983</v>
          </cell>
          <cell r="BB8">
            <v>42363</v>
          </cell>
          <cell r="BC8">
            <v>40766</v>
          </cell>
          <cell r="BD8">
            <v>42615</v>
          </cell>
          <cell r="BE8">
            <v>42165</v>
          </cell>
          <cell r="BF8">
            <v>40023</v>
          </cell>
          <cell r="BG8">
            <v>40795</v>
          </cell>
          <cell r="BH8">
            <v>44575</v>
          </cell>
          <cell r="BI8">
            <v>54664</v>
          </cell>
          <cell r="BJ8">
            <v>50834</v>
          </cell>
          <cell r="BK8">
            <v>44423</v>
          </cell>
          <cell r="BL8">
            <v>49476</v>
          </cell>
          <cell r="BM8">
            <v>52885</v>
          </cell>
          <cell r="BN8">
            <v>51974</v>
          </cell>
          <cell r="BO8">
            <v>53843</v>
          </cell>
          <cell r="BP8">
            <v>46804</v>
          </cell>
          <cell r="BQ8">
            <v>49405</v>
          </cell>
          <cell r="BR8">
            <v>48275</v>
          </cell>
          <cell r="BS8">
            <v>48436</v>
          </cell>
          <cell r="BT8">
            <v>49301</v>
          </cell>
          <cell r="BU8">
            <v>62199</v>
          </cell>
          <cell r="BV8">
            <v>56578</v>
          </cell>
          <cell r="BW8">
            <v>58760</v>
          </cell>
          <cell r="BX8">
            <v>59588</v>
          </cell>
          <cell r="BY8">
            <v>60693</v>
          </cell>
          <cell r="BZ8">
            <v>55497</v>
          </cell>
          <cell r="CA8">
            <v>57596</v>
          </cell>
          <cell r="CB8">
            <v>52445</v>
          </cell>
          <cell r="CC8">
            <v>55292</v>
          </cell>
          <cell r="CD8">
            <v>54408</v>
          </cell>
          <cell r="CE8">
            <v>54946</v>
          </cell>
          <cell r="CF8">
            <v>61340</v>
          </cell>
          <cell r="CG8">
            <v>75231</v>
          </cell>
          <cell r="CH8">
            <v>76506</v>
          </cell>
          <cell r="CI8">
            <v>62029</v>
          </cell>
          <cell r="CJ8">
            <v>76798</v>
          </cell>
          <cell r="CK8">
            <v>78229</v>
          </cell>
          <cell r="CL8">
            <v>66262</v>
          </cell>
          <cell r="CM8">
            <v>64025</v>
          </cell>
          <cell r="CN8">
            <v>62735</v>
          </cell>
          <cell r="CO8">
            <v>63329</v>
          </cell>
          <cell r="CP8">
            <v>58546</v>
          </cell>
          <cell r="CQ8">
            <v>56361</v>
          </cell>
          <cell r="CR8">
            <v>59731</v>
          </cell>
          <cell r="CS8">
            <v>72044</v>
          </cell>
          <cell r="CT8">
            <v>71762</v>
          </cell>
          <cell r="CU8">
            <v>73297</v>
          </cell>
          <cell r="CV8">
            <v>71072</v>
          </cell>
          <cell r="CW8">
            <v>80152</v>
          </cell>
          <cell r="CX8">
            <v>79206</v>
          </cell>
          <cell r="CY8">
            <v>79955</v>
          </cell>
          <cell r="CZ8">
            <v>86267</v>
          </cell>
          <cell r="DA8">
            <v>98635</v>
          </cell>
          <cell r="DB8">
            <v>109801</v>
          </cell>
          <cell r="DC8">
            <v>116016</v>
          </cell>
          <cell r="DD8">
            <v>104825</v>
          </cell>
          <cell r="DE8">
            <v>115466</v>
          </cell>
          <cell r="DF8">
            <v>108027</v>
          </cell>
          <cell r="DG8">
            <v>113494</v>
          </cell>
          <cell r="DH8">
            <v>124479</v>
          </cell>
          <cell r="DI8">
            <v>132245</v>
          </cell>
          <cell r="DJ8">
            <v>100532</v>
          </cell>
          <cell r="DK8">
            <v>77386</v>
          </cell>
          <cell r="DL8">
            <v>72484</v>
          </cell>
          <cell r="DM8">
            <v>69290</v>
          </cell>
          <cell r="DN8">
            <v>73348</v>
          </cell>
          <cell r="DO8">
            <v>64646</v>
          </cell>
          <cell r="DP8">
            <v>66437</v>
          </cell>
          <cell r="DQ8">
            <v>87011</v>
          </cell>
          <cell r="DR8">
            <v>92210</v>
          </cell>
          <cell r="DS8">
            <v>69443</v>
          </cell>
          <cell r="DT8">
            <v>78528</v>
          </cell>
          <cell r="DU8">
            <v>84128</v>
          </cell>
          <cell r="DV8">
            <v>83203</v>
          </cell>
          <cell r="DW8">
            <v>107667</v>
          </cell>
          <cell r="DX8">
            <v>92567</v>
          </cell>
          <cell r="DY8">
            <v>91887</v>
          </cell>
          <cell r="DZ8">
            <v>86283</v>
          </cell>
          <cell r="EA8">
            <v>91293</v>
          </cell>
          <cell r="EB8">
            <v>100346</v>
          </cell>
          <cell r="EC8">
            <v>102248</v>
          </cell>
          <cell r="ED8">
            <v>100051</v>
          </cell>
          <cell r="EE8">
            <v>119528</v>
          </cell>
          <cell r="EF8">
            <v>125110</v>
          </cell>
          <cell r="EG8">
            <v>122956</v>
          </cell>
          <cell r="EH8">
            <v>126795</v>
          </cell>
          <cell r="EI8">
            <v>148887</v>
          </cell>
          <cell r="EJ8">
            <v>149323</v>
          </cell>
          <cell r="EK8">
            <v>129030</v>
          </cell>
          <cell r="EL8">
            <v>163439</v>
          </cell>
          <cell r="EM8">
            <v>130207</v>
          </cell>
          <cell r="EN8">
            <v>207823</v>
          </cell>
          <cell r="EO8">
            <v>154562</v>
          </cell>
          <cell r="EP8">
            <v>151404</v>
          </cell>
          <cell r="EQ8">
            <v>148005</v>
          </cell>
          <cell r="ER8">
            <v>148465</v>
          </cell>
          <cell r="ES8">
            <v>165999</v>
          </cell>
          <cell r="ET8">
            <v>162017</v>
          </cell>
          <cell r="EU8">
            <v>156559</v>
          </cell>
          <cell r="EV8">
            <v>152269</v>
          </cell>
          <cell r="EW8">
            <v>148848</v>
          </cell>
          <cell r="EX8">
            <v>136106</v>
          </cell>
          <cell r="EY8">
            <v>140305</v>
          </cell>
          <cell r="EZ8">
            <v>131202</v>
          </cell>
          <cell r="FA8">
            <v>159074</v>
          </cell>
          <cell r="FB8">
            <v>165375</v>
          </cell>
          <cell r="FC8">
            <v>155421</v>
          </cell>
          <cell r="FD8">
            <v>142494</v>
          </cell>
          <cell r="FE8">
            <v>159301</v>
          </cell>
          <cell r="FF8">
            <v>150198</v>
          </cell>
          <cell r="FG8">
            <v>155049</v>
          </cell>
          <cell r="FH8">
            <v>147064</v>
          </cell>
          <cell r="FI8">
            <v>162488</v>
          </cell>
          <cell r="FJ8">
            <v>154242</v>
          </cell>
          <cell r="FK8">
            <v>170306</v>
          </cell>
          <cell r="FL8">
            <v>171358</v>
          </cell>
          <cell r="FM8">
            <v>182793</v>
          </cell>
        </row>
        <row r="9">
          <cell r="A9" t="str">
            <v>Ивановская область</v>
          </cell>
          <cell r="B9">
            <v>1980</v>
          </cell>
          <cell r="C9">
            <v>2045</v>
          </cell>
          <cell r="D9">
            <v>2076</v>
          </cell>
          <cell r="E9">
            <v>2018</v>
          </cell>
          <cell r="F9">
            <v>2070</v>
          </cell>
          <cell r="G9">
            <v>1901</v>
          </cell>
          <cell r="H9">
            <v>1781</v>
          </cell>
          <cell r="I9">
            <v>1901</v>
          </cell>
          <cell r="J9">
            <v>2119</v>
          </cell>
          <cell r="K9">
            <v>2630</v>
          </cell>
          <cell r="L9">
            <v>3313</v>
          </cell>
          <cell r="M9">
            <v>4170</v>
          </cell>
          <cell r="N9">
            <v>3800</v>
          </cell>
          <cell r="O9">
            <v>3984</v>
          </cell>
          <cell r="P9">
            <v>3752</v>
          </cell>
          <cell r="Q9">
            <v>3707</v>
          </cell>
          <cell r="R9">
            <v>3653</v>
          </cell>
          <cell r="S9">
            <v>3728</v>
          </cell>
          <cell r="T9">
            <v>3875</v>
          </cell>
          <cell r="U9">
            <v>4047</v>
          </cell>
          <cell r="V9">
            <v>3935</v>
          </cell>
          <cell r="W9">
            <v>3926</v>
          </cell>
          <cell r="X9">
            <v>3849</v>
          </cell>
          <cell r="Y9">
            <v>5096</v>
          </cell>
          <cell r="Z9">
            <v>4337</v>
          </cell>
          <cell r="AA9">
            <v>4121</v>
          </cell>
          <cell r="AB9">
            <v>3827</v>
          </cell>
          <cell r="AC9">
            <v>3999</v>
          </cell>
          <cell r="AD9">
            <v>3884</v>
          </cell>
          <cell r="AE9">
            <v>2937</v>
          </cell>
          <cell r="AF9">
            <v>3940</v>
          </cell>
          <cell r="AG9">
            <v>4371</v>
          </cell>
          <cell r="AH9">
            <v>3601</v>
          </cell>
          <cell r="AI9">
            <v>3921</v>
          </cell>
          <cell r="AJ9">
            <v>3998</v>
          </cell>
          <cell r="AK9">
            <v>5974</v>
          </cell>
          <cell r="AL9">
            <v>4811</v>
          </cell>
          <cell r="AM9">
            <v>4459</v>
          </cell>
          <cell r="AN9">
            <v>3649</v>
          </cell>
          <cell r="AO9">
            <v>5581</v>
          </cell>
          <cell r="AP9">
            <v>5799</v>
          </cell>
          <cell r="AQ9">
            <v>4515</v>
          </cell>
          <cell r="AR9">
            <v>5282</v>
          </cell>
          <cell r="AS9">
            <v>4769</v>
          </cell>
          <cell r="AT9">
            <v>3347</v>
          </cell>
          <cell r="AU9">
            <v>4798</v>
          </cell>
          <cell r="AV9">
            <v>4939</v>
          </cell>
          <cell r="AW9">
            <v>7110</v>
          </cell>
          <cell r="AX9">
            <v>5198</v>
          </cell>
          <cell r="AY9">
            <v>4477</v>
          </cell>
          <cell r="AZ9">
            <v>4617</v>
          </cell>
          <cell r="BA9">
            <v>5193</v>
          </cell>
          <cell r="BB9">
            <v>5363</v>
          </cell>
          <cell r="BC9">
            <v>5161</v>
          </cell>
          <cell r="BD9">
            <v>6009</v>
          </cell>
          <cell r="BE9">
            <v>5376</v>
          </cell>
          <cell r="BF9">
            <v>6742</v>
          </cell>
          <cell r="BG9">
            <v>4992</v>
          </cell>
          <cell r="BH9">
            <v>6096</v>
          </cell>
          <cell r="BI9">
            <v>6893</v>
          </cell>
          <cell r="BJ9">
            <v>5139</v>
          </cell>
          <cell r="BK9">
            <v>6538</v>
          </cell>
          <cell r="BL9">
            <v>5588</v>
          </cell>
          <cell r="BM9">
            <v>5703</v>
          </cell>
          <cell r="BN9">
            <v>6028</v>
          </cell>
          <cell r="BO9">
            <v>6107</v>
          </cell>
          <cell r="BP9">
            <v>5862</v>
          </cell>
          <cell r="BQ9">
            <v>6122</v>
          </cell>
          <cell r="BR9">
            <v>5342</v>
          </cell>
          <cell r="BS9">
            <v>4572</v>
          </cell>
          <cell r="BT9">
            <v>3620</v>
          </cell>
          <cell r="BU9">
            <v>5525</v>
          </cell>
          <cell r="BV9">
            <v>4833</v>
          </cell>
          <cell r="BW9">
            <v>4777</v>
          </cell>
          <cell r="BX9">
            <v>5659</v>
          </cell>
          <cell r="BY9">
            <v>6468</v>
          </cell>
          <cell r="BZ9">
            <v>5418</v>
          </cell>
          <cell r="CA9">
            <v>6342</v>
          </cell>
          <cell r="CB9">
            <v>6076</v>
          </cell>
          <cell r="CC9">
            <v>5995</v>
          </cell>
          <cell r="CD9">
            <v>5440</v>
          </cell>
          <cell r="CE9">
            <v>5159</v>
          </cell>
          <cell r="CF9">
            <v>4953</v>
          </cell>
          <cell r="CG9">
            <v>6800</v>
          </cell>
          <cell r="CH9">
            <v>5231</v>
          </cell>
          <cell r="CI9">
            <v>4801</v>
          </cell>
          <cell r="CJ9">
            <v>6833</v>
          </cell>
          <cell r="CK9">
            <v>6358</v>
          </cell>
          <cell r="CL9">
            <v>5901</v>
          </cell>
          <cell r="CM9">
            <v>8403</v>
          </cell>
          <cell r="CN9">
            <v>7365</v>
          </cell>
          <cell r="CO9">
            <v>6587</v>
          </cell>
          <cell r="CP9">
            <v>7033</v>
          </cell>
          <cell r="CQ9">
            <v>7067</v>
          </cell>
          <cell r="CR9">
            <v>7283</v>
          </cell>
          <cell r="CS9">
            <v>10419</v>
          </cell>
          <cell r="CT9">
            <v>9190</v>
          </cell>
          <cell r="CU9">
            <v>8663</v>
          </cell>
          <cell r="CV9">
            <v>8219</v>
          </cell>
          <cell r="CW9">
            <v>6838</v>
          </cell>
          <cell r="CX9">
            <v>6205</v>
          </cell>
          <cell r="CY9">
            <v>6566</v>
          </cell>
          <cell r="CZ9">
            <v>6923</v>
          </cell>
          <cell r="DA9">
            <v>6408</v>
          </cell>
          <cell r="DB9">
            <v>7118</v>
          </cell>
          <cell r="DC9">
            <v>6833</v>
          </cell>
          <cell r="DD9">
            <v>5863</v>
          </cell>
          <cell r="DE9">
            <v>8821</v>
          </cell>
          <cell r="DF9">
            <v>7357</v>
          </cell>
          <cell r="DG9">
            <v>5520</v>
          </cell>
          <cell r="DH9">
            <v>6267</v>
          </cell>
          <cell r="DI9">
            <v>6398</v>
          </cell>
          <cell r="DJ9">
            <v>5883</v>
          </cell>
          <cell r="DK9">
            <v>5781</v>
          </cell>
          <cell r="DL9">
            <v>7830</v>
          </cell>
          <cell r="DM9">
            <v>10525</v>
          </cell>
          <cell r="DN9">
            <v>8697</v>
          </cell>
          <cell r="DO9">
            <v>8295</v>
          </cell>
          <cell r="DP9">
            <v>7280</v>
          </cell>
          <cell r="DQ9">
            <v>12033</v>
          </cell>
          <cell r="DR9">
            <v>8281</v>
          </cell>
          <cell r="DS9">
            <v>6553</v>
          </cell>
          <cell r="DT9">
            <v>8569</v>
          </cell>
          <cell r="DU9">
            <v>8413</v>
          </cell>
          <cell r="DV9">
            <v>8103</v>
          </cell>
          <cell r="DW9">
            <v>8259</v>
          </cell>
          <cell r="DX9">
            <v>9702</v>
          </cell>
          <cell r="DY9">
            <v>12548</v>
          </cell>
          <cell r="DZ9">
            <v>15668</v>
          </cell>
          <cell r="EA9">
            <v>14618</v>
          </cell>
          <cell r="EB9">
            <v>13812</v>
          </cell>
          <cell r="EC9">
            <v>17172</v>
          </cell>
          <cell r="ED9">
            <v>12425</v>
          </cell>
          <cell r="EE9">
            <v>14323</v>
          </cell>
          <cell r="EF9">
            <v>10916</v>
          </cell>
          <cell r="EG9">
            <v>11101</v>
          </cell>
          <cell r="EH9">
            <v>12573</v>
          </cell>
          <cell r="EI9">
            <v>10738</v>
          </cell>
          <cell r="EJ9">
            <v>11079</v>
          </cell>
          <cell r="EK9">
            <v>13128</v>
          </cell>
          <cell r="EL9">
            <v>12557</v>
          </cell>
          <cell r="EM9">
            <v>12694</v>
          </cell>
          <cell r="EN9">
            <v>13568</v>
          </cell>
          <cell r="EO9">
            <v>16101</v>
          </cell>
          <cell r="EP9">
            <v>16263</v>
          </cell>
          <cell r="EQ9">
            <v>17309</v>
          </cell>
          <cell r="ER9">
            <v>16758</v>
          </cell>
          <cell r="ES9">
            <v>18228</v>
          </cell>
          <cell r="ET9">
            <v>17937</v>
          </cell>
          <cell r="EU9">
            <v>18010</v>
          </cell>
          <cell r="EV9">
            <v>18689</v>
          </cell>
          <cell r="EW9">
            <v>22581</v>
          </cell>
          <cell r="EX9">
            <v>23274</v>
          </cell>
          <cell r="EY9">
            <v>24137</v>
          </cell>
          <cell r="EZ9">
            <v>23773</v>
          </cell>
          <cell r="FA9">
            <v>31190</v>
          </cell>
          <cell r="FB9">
            <v>28920</v>
          </cell>
          <cell r="FC9">
            <v>27218</v>
          </cell>
          <cell r="FD9">
            <v>26321</v>
          </cell>
          <cell r="FE9">
            <v>26301</v>
          </cell>
          <cell r="FF9">
            <v>24640</v>
          </cell>
          <cell r="FG9">
            <v>25158</v>
          </cell>
          <cell r="FH9">
            <v>25835</v>
          </cell>
          <cell r="FI9">
            <v>29563</v>
          </cell>
          <cell r="FJ9">
            <v>29082</v>
          </cell>
          <cell r="FK9">
            <v>30612</v>
          </cell>
          <cell r="FL9">
            <v>29971</v>
          </cell>
          <cell r="FM9">
            <v>34493</v>
          </cell>
        </row>
        <row r="10">
          <cell r="A10" t="str">
            <v>Калужская область</v>
          </cell>
          <cell r="B10">
            <v>5935</v>
          </cell>
          <cell r="C10">
            <v>5402</v>
          </cell>
          <cell r="D10">
            <v>9501</v>
          </cell>
          <cell r="E10">
            <v>8249</v>
          </cell>
          <cell r="F10">
            <v>7576</v>
          </cell>
          <cell r="G10">
            <v>7951</v>
          </cell>
          <cell r="H10">
            <v>8120</v>
          </cell>
          <cell r="I10">
            <v>8002</v>
          </cell>
          <cell r="J10">
            <v>8275</v>
          </cell>
          <cell r="K10">
            <v>8687</v>
          </cell>
          <cell r="L10">
            <v>7822</v>
          </cell>
          <cell r="M10">
            <v>9792</v>
          </cell>
          <cell r="N10">
            <v>7628</v>
          </cell>
          <cell r="O10">
            <v>8376</v>
          </cell>
          <cell r="P10">
            <v>11623</v>
          </cell>
          <cell r="Q10">
            <v>11057</v>
          </cell>
          <cell r="R10">
            <v>9900</v>
          </cell>
          <cell r="S10">
            <v>9765</v>
          </cell>
          <cell r="T10">
            <v>8842</v>
          </cell>
          <cell r="U10">
            <v>9632</v>
          </cell>
          <cell r="V10">
            <v>9439</v>
          </cell>
          <cell r="W10">
            <v>9978</v>
          </cell>
          <cell r="X10">
            <v>9670</v>
          </cell>
          <cell r="Y10">
            <v>11354</v>
          </cell>
          <cell r="Z10">
            <v>8971</v>
          </cell>
          <cell r="AA10">
            <v>12419</v>
          </cell>
          <cell r="AB10">
            <v>19876</v>
          </cell>
          <cell r="AC10">
            <v>19003</v>
          </cell>
          <cell r="AD10">
            <v>17482</v>
          </cell>
          <cell r="AE10">
            <v>17258</v>
          </cell>
          <cell r="AF10">
            <v>19181</v>
          </cell>
          <cell r="AG10">
            <v>18369</v>
          </cell>
          <cell r="AH10">
            <v>24642</v>
          </cell>
          <cell r="AI10">
            <v>25167</v>
          </cell>
          <cell r="AJ10">
            <v>24572</v>
          </cell>
          <cell r="AK10">
            <v>29396</v>
          </cell>
          <cell r="AL10">
            <v>24942</v>
          </cell>
          <cell r="AM10">
            <v>22979</v>
          </cell>
          <cell r="AN10">
            <v>27660</v>
          </cell>
          <cell r="AO10">
            <v>25280</v>
          </cell>
          <cell r="AP10">
            <v>24234</v>
          </cell>
          <cell r="AQ10">
            <v>22893</v>
          </cell>
          <cell r="AR10">
            <v>19820</v>
          </cell>
          <cell r="AS10">
            <v>18128</v>
          </cell>
          <cell r="AT10">
            <v>20002</v>
          </cell>
          <cell r="AU10">
            <v>19723</v>
          </cell>
          <cell r="AV10">
            <v>19046</v>
          </cell>
          <cell r="AW10">
            <v>25251</v>
          </cell>
          <cell r="AX10">
            <v>24249</v>
          </cell>
          <cell r="AY10">
            <v>23155</v>
          </cell>
          <cell r="AZ10">
            <v>21085</v>
          </cell>
          <cell r="BA10">
            <v>20277</v>
          </cell>
          <cell r="BB10">
            <v>20188</v>
          </cell>
          <cell r="BC10">
            <v>20121</v>
          </cell>
          <cell r="BD10">
            <v>17731</v>
          </cell>
          <cell r="BE10">
            <v>22194</v>
          </cell>
          <cell r="BF10">
            <v>24272</v>
          </cell>
          <cell r="BG10">
            <v>21084</v>
          </cell>
          <cell r="BH10">
            <v>20937</v>
          </cell>
          <cell r="BI10">
            <v>23558</v>
          </cell>
          <cell r="BJ10">
            <v>22028</v>
          </cell>
          <cell r="BK10">
            <v>20731</v>
          </cell>
          <cell r="BL10">
            <v>20566</v>
          </cell>
          <cell r="BM10">
            <v>18128</v>
          </cell>
          <cell r="BN10">
            <v>19311</v>
          </cell>
          <cell r="BO10">
            <v>18026</v>
          </cell>
          <cell r="BP10">
            <v>19822</v>
          </cell>
          <cell r="BQ10">
            <v>19982</v>
          </cell>
          <cell r="BR10">
            <v>18469</v>
          </cell>
          <cell r="BS10">
            <v>19146</v>
          </cell>
          <cell r="BT10">
            <v>20009</v>
          </cell>
          <cell r="BU10">
            <v>21426</v>
          </cell>
          <cell r="BV10">
            <v>18356</v>
          </cell>
          <cell r="BW10">
            <v>20901</v>
          </cell>
          <cell r="BX10">
            <v>19768</v>
          </cell>
          <cell r="BY10">
            <v>20616</v>
          </cell>
          <cell r="BZ10">
            <v>20709</v>
          </cell>
          <cell r="CA10">
            <v>19970</v>
          </cell>
          <cell r="CB10">
            <v>20253</v>
          </cell>
          <cell r="CC10">
            <v>20294</v>
          </cell>
          <cell r="CD10">
            <v>18154</v>
          </cell>
          <cell r="CE10">
            <v>18052</v>
          </cell>
          <cell r="CF10">
            <v>16627</v>
          </cell>
          <cell r="CG10">
            <v>23977</v>
          </cell>
          <cell r="CH10">
            <v>18400</v>
          </cell>
          <cell r="CI10">
            <v>18118</v>
          </cell>
          <cell r="CJ10">
            <v>17285</v>
          </cell>
          <cell r="CK10">
            <v>18070</v>
          </cell>
          <cell r="CL10">
            <v>21455</v>
          </cell>
          <cell r="CM10">
            <v>21919</v>
          </cell>
          <cell r="CN10">
            <v>21600</v>
          </cell>
          <cell r="CO10">
            <v>23794</v>
          </cell>
          <cell r="CP10">
            <v>24194</v>
          </cell>
          <cell r="CQ10">
            <v>24910</v>
          </cell>
          <cell r="CR10">
            <v>20056</v>
          </cell>
          <cell r="CS10">
            <v>22624</v>
          </cell>
          <cell r="CT10">
            <v>19520</v>
          </cell>
          <cell r="CU10">
            <v>19024</v>
          </cell>
          <cell r="CV10">
            <v>20099</v>
          </cell>
          <cell r="CW10">
            <v>20602</v>
          </cell>
          <cell r="CX10">
            <v>20430</v>
          </cell>
          <cell r="CY10">
            <v>20570</v>
          </cell>
          <cell r="CZ10">
            <v>21016</v>
          </cell>
          <cell r="DA10">
            <v>21839</v>
          </cell>
          <cell r="DB10">
            <v>21935</v>
          </cell>
          <cell r="DC10">
            <v>26297</v>
          </cell>
          <cell r="DD10">
            <v>25063</v>
          </cell>
          <cell r="DE10">
            <v>29999</v>
          </cell>
          <cell r="DF10">
            <v>28368</v>
          </cell>
          <cell r="DG10">
            <v>28664</v>
          </cell>
          <cell r="DH10">
            <v>24340</v>
          </cell>
          <cell r="DI10">
            <v>23512</v>
          </cell>
          <cell r="DJ10">
            <v>21478</v>
          </cell>
          <cell r="DK10">
            <v>22035</v>
          </cell>
          <cell r="DL10">
            <v>23806</v>
          </cell>
          <cell r="DM10">
            <v>24255</v>
          </cell>
          <cell r="DN10">
            <v>23824</v>
          </cell>
          <cell r="DO10">
            <v>29749</v>
          </cell>
          <cell r="DP10">
            <v>25922</v>
          </cell>
          <cell r="DQ10">
            <v>41114</v>
          </cell>
          <cell r="DR10">
            <v>31009</v>
          </cell>
          <cell r="DS10">
            <v>34848</v>
          </cell>
          <cell r="DT10">
            <v>40360</v>
          </cell>
          <cell r="DU10">
            <v>41352</v>
          </cell>
          <cell r="DV10">
            <v>35131</v>
          </cell>
          <cell r="DW10">
            <v>38883</v>
          </cell>
          <cell r="DX10">
            <v>41134</v>
          </cell>
          <cell r="DY10">
            <v>47372</v>
          </cell>
          <cell r="DZ10">
            <v>41343</v>
          </cell>
          <cell r="EA10">
            <v>46062</v>
          </cell>
          <cell r="EB10">
            <v>50015</v>
          </cell>
          <cell r="EC10">
            <v>59660</v>
          </cell>
          <cell r="ED10">
            <v>53441</v>
          </cell>
          <cell r="EE10">
            <v>47250</v>
          </cell>
          <cell r="EF10">
            <v>82299</v>
          </cell>
          <cell r="EG10">
            <v>61045</v>
          </cell>
          <cell r="EH10">
            <v>82961</v>
          </cell>
          <cell r="EI10">
            <v>66301</v>
          </cell>
          <cell r="EJ10">
            <v>75989</v>
          </cell>
          <cell r="EK10">
            <v>75777</v>
          </cell>
          <cell r="EL10">
            <v>72716</v>
          </cell>
          <cell r="EM10">
            <v>43887</v>
          </cell>
          <cell r="EN10">
            <v>56673</v>
          </cell>
          <cell r="EO10">
            <v>58261</v>
          </cell>
          <cell r="EP10">
            <v>49892</v>
          </cell>
          <cell r="EQ10">
            <v>43612</v>
          </cell>
          <cell r="ER10">
            <v>45867</v>
          </cell>
          <cell r="ES10">
            <v>47052</v>
          </cell>
          <cell r="ET10">
            <v>58173</v>
          </cell>
          <cell r="EU10">
            <v>67319</v>
          </cell>
          <cell r="EV10">
            <v>54516</v>
          </cell>
          <cell r="EW10">
            <v>60343</v>
          </cell>
          <cell r="EX10">
            <v>63084</v>
          </cell>
          <cell r="EY10">
            <v>69241</v>
          </cell>
          <cell r="EZ10">
            <v>75279</v>
          </cell>
          <cell r="FA10">
            <v>87137</v>
          </cell>
          <cell r="FB10">
            <v>83609</v>
          </cell>
          <cell r="FC10">
            <v>84371</v>
          </cell>
          <cell r="FD10">
            <v>81031</v>
          </cell>
          <cell r="FE10">
            <v>89309</v>
          </cell>
          <cell r="FF10">
            <v>83076</v>
          </cell>
          <cell r="FG10">
            <v>94542</v>
          </cell>
          <cell r="FH10">
            <v>98013</v>
          </cell>
          <cell r="FI10">
            <v>103799</v>
          </cell>
          <cell r="FJ10">
            <v>98306</v>
          </cell>
          <cell r="FK10">
            <v>99735</v>
          </cell>
          <cell r="FL10">
            <v>103182</v>
          </cell>
          <cell r="FM10">
            <v>97084</v>
          </cell>
        </row>
        <row r="11">
          <cell r="A11" t="str">
            <v>Костромская область</v>
          </cell>
          <cell r="B11">
            <v>4688</v>
          </cell>
          <cell r="C11">
            <v>5287</v>
          </cell>
          <cell r="D11">
            <v>5417</v>
          </cell>
          <cell r="E11">
            <v>5741</v>
          </cell>
          <cell r="F11">
            <v>5789</v>
          </cell>
          <cell r="G11">
            <v>6623</v>
          </cell>
          <cell r="H11">
            <v>6089</v>
          </cell>
          <cell r="I11">
            <v>7156</v>
          </cell>
          <cell r="J11">
            <v>6981</v>
          </cell>
          <cell r="K11">
            <v>4620</v>
          </cell>
          <cell r="L11">
            <v>6123</v>
          </cell>
          <cell r="M11">
            <v>6279</v>
          </cell>
          <cell r="N11">
            <v>6473</v>
          </cell>
          <cell r="O11">
            <v>6083</v>
          </cell>
          <cell r="P11">
            <v>6390</v>
          </cell>
          <cell r="Q11">
            <v>6530</v>
          </cell>
          <cell r="R11">
            <v>6850</v>
          </cell>
          <cell r="S11">
            <v>6951</v>
          </cell>
          <cell r="T11">
            <v>6995</v>
          </cell>
          <cell r="U11">
            <v>7021</v>
          </cell>
          <cell r="V11">
            <v>6811</v>
          </cell>
          <cell r="W11">
            <v>7294</v>
          </cell>
          <cell r="X11">
            <v>7057</v>
          </cell>
          <cell r="Y11">
            <v>6834</v>
          </cell>
          <cell r="Z11">
            <v>4520</v>
          </cell>
          <cell r="AA11">
            <v>4113</v>
          </cell>
          <cell r="AB11">
            <v>4199</v>
          </cell>
          <cell r="AC11">
            <v>3958</v>
          </cell>
          <cell r="AD11">
            <v>3926</v>
          </cell>
          <cell r="AE11">
            <v>3675</v>
          </cell>
          <cell r="AF11">
            <v>3905</v>
          </cell>
          <cell r="AG11">
            <v>4476</v>
          </cell>
          <cell r="AH11">
            <v>4071</v>
          </cell>
          <cell r="AI11">
            <v>4097</v>
          </cell>
          <cell r="AJ11">
            <v>4281</v>
          </cell>
          <cell r="AK11">
            <v>6636</v>
          </cell>
          <cell r="AL11">
            <v>9850</v>
          </cell>
          <cell r="AM11">
            <v>12513</v>
          </cell>
          <cell r="AN11">
            <v>12645</v>
          </cell>
          <cell r="AO11">
            <v>9198</v>
          </cell>
          <cell r="AP11">
            <v>7452</v>
          </cell>
          <cell r="AQ11">
            <v>7929</v>
          </cell>
          <cell r="AR11">
            <v>8230</v>
          </cell>
          <cell r="AS11">
            <v>9054</v>
          </cell>
          <cell r="AT11">
            <v>5193</v>
          </cell>
          <cell r="AU11">
            <v>6414</v>
          </cell>
          <cell r="AV11">
            <v>7795</v>
          </cell>
          <cell r="AW11">
            <v>9760</v>
          </cell>
          <cell r="AX11">
            <v>10258</v>
          </cell>
          <cell r="AY11">
            <v>9429</v>
          </cell>
          <cell r="AZ11">
            <v>10549</v>
          </cell>
          <cell r="BA11">
            <v>10690</v>
          </cell>
          <cell r="BB11">
            <v>9167</v>
          </cell>
          <cell r="BC11">
            <v>11713</v>
          </cell>
          <cell r="BD11">
            <v>11528</v>
          </cell>
          <cell r="BE11">
            <v>11017</v>
          </cell>
          <cell r="BF11">
            <v>11531</v>
          </cell>
          <cell r="BG11">
            <v>12729</v>
          </cell>
          <cell r="BH11">
            <v>12431</v>
          </cell>
          <cell r="BI11">
            <v>12874</v>
          </cell>
          <cell r="BJ11">
            <v>9794</v>
          </cell>
          <cell r="BK11">
            <v>13846</v>
          </cell>
          <cell r="BL11">
            <v>12739</v>
          </cell>
          <cell r="BM11">
            <v>11379</v>
          </cell>
          <cell r="BN11">
            <v>12332</v>
          </cell>
          <cell r="BO11">
            <v>12754</v>
          </cell>
          <cell r="BP11">
            <v>12575</v>
          </cell>
          <cell r="BQ11">
            <v>13015</v>
          </cell>
          <cell r="BR11">
            <v>12724</v>
          </cell>
          <cell r="BS11">
            <v>10461</v>
          </cell>
          <cell r="BT11">
            <v>14079</v>
          </cell>
          <cell r="BU11">
            <v>11155</v>
          </cell>
          <cell r="BV11">
            <v>16243</v>
          </cell>
          <cell r="BW11">
            <v>16331</v>
          </cell>
          <cell r="BX11">
            <v>17238</v>
          </cell>
          <cell r="BY11">
            <v>15626</v>
          </cell>
          <cell r="BZ11">
            <v>12940</v>
          </cell>
          <cell r="CA11">
            <v>16604</v>
          </cell>
          <cell r="CB11">
            <v>9340</v>
          </cell>
          <cell r="CC11">
            <v>16708</v>
          </cell>
          <cell r="CD11">
            <v>19916</v>
          </cell>
          <cell r="CE11">
            <v>16538</v>
          </cell>
          <cell r="CF11">
            <v>27844</v>
          </cell>
          <cell r="CG11">
            <v>23257</v>
          </cell>
          <cell r="CH11">
            <v>39123</v>
          </cell>
          <cell r="CI11">
            <v>41629</v>
          </cell>
          <cell r="CJ11">
            <v>56763</v>
          </cell>
          <cell r="CK11">
            <v>68802</v>
          </cell>
          <cell r="CL11">
            <v>64231</v>
          </cell>
          <cell r="CM11">
            <v>63496</v>
          </cell>
          <cell r="CN11">
            <v>69862</v>
          </cell>
          <cell r="CO11">
            <v>91650</v>
          </cell>
          <cell r="CP11">
            <v>90943</v>
          </cell>
          <cell r="CQ11">
            <v>87562</v>
          </cell>
          <cell r="CR11">
            <v>94169</v>
          </cell>
          <cell r="CS11">
            <v>23915</v>
          </cell>
          <cell r="CT11">
            <v>63848</v>
          </cell>
          <cell r="CU11">
            <v>88005</v>
          </cell>
          <cell r="CV11">
            <v>74144</v>
          </cell>
          <cell r="CW11">
            <v>93632</v>
          </cell>
          <cell r="CX11">
            <v>77488</v>
          </cell>
          <cell r="CY11">
            <v>65399</v>
          </cell>
          <cell r="CZ11">
            <v>78695</v>
          </cell>
          <cell r="DA11">
            <v>88655</v>
          </cell>
          <cell r="DB11">
            <v>70203</v>
          </cell>
          <cell r="DC11">
            <v>104702</v>
          </cell>
          <cell r="DD11">
            <v>104142</v>
          </cell>
          <cell r="DE11">
            <v>107257</v>
          </cell>
          <cell r="DF11">
            <v>140701</v>
          </cell>
          <cell r="DG11">
            <v>122593</v>
          </cell>
          <cell r="DH11">
            <v>146047</v>
          </cell>
          <cell r="DI11">
            <v>201869</v>
          </cell>
          <cell r="DJ11">
            <v>233727</v>
          </cell>
          <cell r="DK11">
            <v>188164</v>
          </cell>
          <cell r="DL11">
            <v>213083</v>
          </cell>
          <cell r="DM11">
            <v>223058</v>
          </cell>
          <cell r="DN11">
            <v>191227</v>
          </cell>
          <cell r="DO11">
            <v>225496</v>
          </cell>
          <cell r="DP11">
            <v>239675</v>
          </cell>
          <cell r="DQ11">
            <v>191932</v>
          </cell>
          <cell r="DR11">
            <v>181346</v>
          </cell>
          <cell r="DS11">
            <v>170757</v>
          </cell>
          <cell r="DT11">
            <v>302571</v>
          </cell>
          <cell r="DU11">
            <v>247368</v>
          </cell>
          <cell r="DV11">
            <v>254064</v>
          </cell>
          <cell r="DW11">
            <v>270193</v>
          </cell>
          <cell r="DX11">
            <v>231600</v>
          </cell>
          <cell r="DY11">
            <v>196327</v>
          </cell>
          <cell r="DZ11">
            <v>227136</v>
          </cell>
          <cell r="EA11">
            <v>287314</v>
          </cell>
          <cell r="EB11">
            <v>241033</v>
          </cell>
          <cell r="EC11">
            <v>222422</v>
          </cell>
          <cell r="ED11">
            <v>164844</v>
          </cell>
          <cell r="EE11">
            <v>169531</v>
          </cell>
          <cell r="EF11">
            <v>229529</v>
          </cell>
          <cell r="EG11">
            <v>219894</v>
          </cell>
          <cell r="EH11">
            <v>229200</v>
          </cell>
          <cell r="EI11">
            <v>276173</v>
          </cell>
          <cell r="EJ11">
            <v>358512</v>
          </cell>
          <cell r="EK11">
            <v>379600</v>
          </cell>
          <cell r="EL11">
            <v>334558</v>
          </cell>
          <cell r="EM11">
            <v>409690</v>
          </cell>
          <cell r="EN11">
            <v>409054</v>
          </cell>
          <cell r="EO11">
            <v>314895</v>
          </cell>
          <cell r="EP11">
            <v>379423</v>
          </cell>
          <cell r="EQ11">
            <v>331937</v>
          </cell>
          <cell r="ER11">
            <v>363713</v>
          </cell>
          <cell r="ES11">
            <v>237725</v>
          </cell>
          <cell r="ET11">
            <v>481260</v>
          </cell>
          <cell r="EU11">
            <v>414506</v>
          </cell>
          <cell r="EV11">
            <v>261849</v>
          </cell>
          <cell r="EW11">
            <v>259167</v>
          </cell>
          <cell r="EX11">
            <v>243180</v>
          </cell>
          <cell r="EY11">
            <v>249809</v>
          </cell>
          <cell r="EZ11">
            <v>282291</v>
          </cell>
          <cell r="FA11">
            <v>261472</v>
          </cell>
          <cell r="FB11">
            <v>195911</v>
          </cell>
          <cell r="FC11">
            <v>141572</v>
          </cell>
          <cell r="FD11">
            <v>250373</v>
          </cell>
          <cell r="FE11">
            <v>178092</v>
          </cell>
          <cell r="FF11">
            <v>276382</v>
          </cell>
          <cell r="FG11">
            <v>250893</v>
          </cell>
          <cell r="FH11">
            <v>325414</v>
          </cell>
          <cell r="FI11">
            <v>416504</v>
          </cell>
          <cell r="FJ11">
            <v>254762</v>
          </cell>
          <cell r="FK11">
            <v>304059</v>
          </cell>
          <cell r="FL11">
            <v>246277</v>
          </cell>
          <cell r="FM11">
            <v>254466</v>
          </cell>
        </row>
        <row r="12">
          <cell r="A12" t="str">
            <v>Курская область</v>
          </cell>
          <cell r="B12">
            <v>4807</v>
          </cell>
          <cell r="C12">
            <v>4064</v>
          </cell>
          <cell r="D12">
            <v>4743</v>
          </cell>
          <cell r="E12">
            <v>4553</v>
          </cell>
          <cell r="F12">
            <v>4627</v>
          </cell>
          <cell r="G12">
            <v>6048</v>
          </cell>
          <cell r="H12">
            <v>6095</v>
          </cell>
          <cell r="I12">
            <v>7417</v>
          </cell>
          <cell r="J12">
            <v>6763</v>
          </cell>
          <cell r="K12">
            <v>6220</v>
          </cell>
          <cell r="L12">
            <v>5177</v>
          </cell>
          <cell r="M12">
            <v>7564</v>
          </cell>
          <cell r="N12">
            <v>5903</v>
          </cell>
          <cell r="O12">
            <v>6220</v>
          </cell>
          <cell r="P12">
            <v>6627</v>
          </cell>
          <cell r="Q12">
            <v>6626</v>
          </cell>
          <cell r="R12">
            <v>6724</v>
          </cell>
          <cell r="S12">
            <v>6741</v>
          </cell>
          <cell r="T12">
            <v>6285</v>
          </cell>
          <cell r="U12">
            <v>6057</v>
          </cell>
          <cell r="V12">
            <v>6055</v>
          </cell>
          <cell r="W12">
            <v>5694</v>
          </cell>
          <cell r="X12">
            <v>6545</v>
          </cell>
          <cell r="Y12">
            <v>8065</v>
          </cell>
          <cell r="Z12">
            <v>7920</v>
          </cell>
          <cell r="AA12">
            <v>7279</v>
          </cell>
          <cell r="AB12">
            <v>7151</v>
          </cell>
          <cell r="AC12">
            <v>19586</v>
          </cell>
          <cell r="AD12">
            <v>8342</v>
          </cell>
          <cell r="AE12">
            <v>17603</v>
          </cell>
          <cell r="AF12">
            <v>19306</v>
          </cell>
          <cell r="AG12">
            <v>18926</v>
          </cell>
          <cell r="AH12">
            <v>29822</v>
          </cell>
          <cell r="AI12">
            <v>33171</v>
          </cell>
          <cell r="AJ12">
            <v>35502</v>
          </cell>
          <cell r="AK12">
            <v>32440</v>
          </cell>
          <cell r="AL12">
            <v>33096</v>
          </cell>
          <cell r="AM12">
            <v>18647</v>
          </cell>
          <cell r="AN12">
            <v>14666</v>
          </cell>
          <cell r="AO12">
            <v>9939</v>
          </cell>
          <cell r="AP12">
            <v>10223</v>
          </cell>
          <cell r="AQ12">
            <v>18003</v>
          </cell>
          <cell r="AR12">
            <v>18188</v>
          </cell>
          <cell r="AS12">
            <v>18054</v>
          </cell>
          <cell r="AT12">
            <v>20237</v>
          </cell>
          <cell r="AU12">
            <v>19787</v>
          </cell>
          <cell r="AV12">
            <v>21551</v>
          </cell>
          <cell r="AW12">
            <v>34895</v>
          </cell>
          <cell r="AX12">
            <v>19641</v>
          </cell>
          <cell r="AY12">
            <v>34072</v>
          </cell>
          <cell r="AZ12">
            <v>32028</v>
          </cell>
          <cell r="BA12">
            <v>31572</v>
          </cell>
          <cell r="BB12">
            <v>33726</v>
          </cell>
          <cell r="BC12">
            <v>23359</v>
          </cell>
          <cell r="BD12">
            <v>11215</v>
          </cell>
          <cell r="BE12">
            <v>12083</v>
          </cell>
          <cell r="BF12">
            <v>10972</v>
          </cell>
          <cell r="BG12">
            <v>13904</v>
          </cell>
          <cell r="BH12">
            <v>11637</v>
          </cell>
          <cell r="BI12">
            <v>12343</v>
          </cell>
          <cell r="BJ12">
            <v>11701</v>
          </cell>
          <cell r="BK12">
            <v>11692</v>
          </cell>
          <cell r="BL12">
            <v>11811</v>
          </cell>
          <cell r="BM12">
            <v>11920</v>
          </cell>
          <cell r="BN12">
            <v>11791</v>
          </cell>
          <cell r="BO12">
            <v>12517</v>
          </cell>
          <cell r="BP12">
            <v>12324</v>
          </cell>
          <cell r="BQ12">
            <v>11897</v>
          </cell>
          <cell r="BR12">
            <v>12890</v>
          </cell>
          <cell r="BS12">
            <v>11787</v>
          </cell>
          <cell r="BT12">
            <v>11978</v>
          </cell>
          <cell r="BU12">
            <v>13468</v>
          </cell>
          <cell r="BV12">
            <v>20275</v>
          </cell>
          <cell r="BW12">
            <v>11801</v>
          </cell>
          <cell r="BX12">
            <v>12053</v>
          </cell>
          <cell r="BY12">
            <v>11902</v>
          </cell>
          <cell r="BZ12">
            <v>12067</v>
          </cell>
          <cell r="CA12">
            <v>10521</v>
          </cell>
          <cell r="CB12">
            <v>12313</v>
          </cell>
          <cell r="CC12">
            <v>19675</v>
          </cell>
          <cell r="CD12">
            <v>19396</v>
          </cell>
          <cell r="CE12">
            <v>22393</v>
          </cell>
          <cell r="CF12">
            <v>24950</v>
          </cell>
          <cell r="CG12">
            <v>34160</v>
          </cell>
          <cell r="CH12">
            <v>19608</v>
          </cell>
          <cell r="CI12">
            <v>16656</v>
          </cell>
          <cell r="CJ12">
            <v>18752</v>
          </cell>
          <cell r="CK12">
            <v>16551</v>
          </cell>
          <cell r="CL12">
            <v>19958</v>
          </cell>
          <cell r="CM12">
            <v>16882</v>
          </cell>
          <cell r="CN12">
            <v>13531</v>
          </cell>
          <cell r="CO12">
            <v>16676</v>
          </cell>
          <cell r="CP12">
            <v>16346</v>
          </cell>
          <cell r="CQ12">
            <v>17180</v>
          </cell>
          <cell r="CR12">
            <v>19291</v>
          </cell>
          <cell r="CS12">
            <v>18496</v>
          </cell>
          <cell r="CT12">
            <v>14140</v>
          </cell>
          <cell r="CU12">
            <v>13229</v>
          </cell>
          <cell r="CV12">
            <v>12214</v>
          </cell>
          <cell r="CW12">
            <v>11861</v>
          </cell>
          <cell r="CX12">
            <v>12068</v>
          </cell>
          <cell r="CY12">
            <v>12308</v>
          </cell>
          <cell r="CZ12">
            <v>14033</v>
          </cell>
          <cell r="DA12">
            <v>15135</v>
          </cell>
          <cell r="DB12">
            <v>16990</v>
          </cell>
          <cell r="DC12">
            <v>15167</v>
          </cell>
          <cell r="DD12">
            <v>17438</v>
          </cell>
          <cell r="DE12">
            <v>20405</v>
          </cell>
          <cell r="DF12">
            <v>19125</v>
          </cell>
          <cell r="DG12">
            <v>18335</v>
          </cell>
          <cell r="DH12">
            <v>21686</v>
          </cell>
          <cell r="DI12">
            <v>25123</v>
          </cell>
          <cell r="DJ12">
            <v>26853</v>
          </cell>
          <cell r="DK12">
            <v>28500</v>
          </cell>
          <cell r="DL12">
            <v>31323</v>
          </cell>
          <cell r="DM12">
            <v>27148</v>
          </cell>
          <cell r="DN12">
            <v>26207</v>
          </cell>
          <cell r="DO12">
            <v>27115</v>
          </cell>
          <cell r="DP12">
            <v>29513</v>
          </cell>
          <cell r="DQ12">
            <v>33703</v>
          </cell>
          <cell r="DR12">
            <v>32651</v>
          </cell>
          <cell r="DS12">
            <v>30447</v>
          </cell>
          <cell r="DT12">
            <v>34019</v>
          </cell>
          <cell r="DU12">
            <v>34742</v>
          </cell>
          <cell r="DV12">
            <v>34086</v>
          </cell>
          <cell r="DW12">
            <v>31782</v>
          </cell>
          <cell r="DX12">
            <v>32308</v>
          </cell>
          <cell r="DY12">
            <v>31541</v>
          </cell>
          <cell r="DZ12">
            <v>32118</v>
          </cell>
          <cell r="EA12">
            <v>32938</v>
          </cell>
          <cell r="EB12">
            <v>38280</v>
          </cell>
          <cell r="EC12">
            <v>39958</v>
          </cell>
          <cell r="ED12">
            <v>42007</v>
          </cell>
          <cell r="EE12">
            <v>39843</v>
          </cell>
          <cell r="EF12">
            <v>42374</v>
          </cell>
          <cell r="EG12">
            <v>40946</v>
          </cell>
          <cell r="EH12">
            <v>39705</v>
          </cell>
          <cell r="EI12">
            <v>38876</v>
          </cell>
          <cell r="EJ12">
            <v>35362</v>
          </cell>
          <cell r="EK12">
            <v>37738</v>
          </cell>
          <cell r="EL12">
            <v>39316</v>
          </cell>
          <cell r="EM12">
            <v>38706</v>
          </cell>
          <cell r="EN12">
            <v>40892</v>
          </cell>
          <cell r="EO12">
            <v>43714</v>
          </cell>
          <cell r="EP12">
            <v>44809</v>
          </cell>
          <cell r="EQ12">
            <v>41760</v>
          </cell>
          <cell r="ER12">
            <v>44800</v>
          </cell>
          <cell r="ES12">
            <v>45829</v>
          </cell>
          <cell r="ET12">
            <v>48621</v>
          </cell>
          <cell r="EU12">
            <v>47428</v>
          </cell>
          <cell r="EV12">
            <v>49463</v>
          </cell>
          <cell r="EW12">
            <v>51834</v>
          </cell>
          <cell r="EX12">
            <v>58040</v>
          </cell>
          <cell r="EY12">
            <v>59877</v>
          </cell>
          <cell r="EZ12">
            <v>56453</v>
          </cell>
          <cell r="FA12">
            <v>61066</v>
          </cell>
          <cell r="FB12">
            <v>62941</v>
          </cell>
          <cell r="FC12">
            <v>62204</v>
          </cell>
          <cell r="FD12">
            <v>55910</v>
          </cell>
          <cell r="FE12">
            <v>64308</v>
          </cell>
          <cell r="FF12">
            <v>61083</v>
          </cell>
          <cell r="FG12">
            <v>62278</v>
          </cell>
          <cell r="FH12">
            <v>67442</v>
          </cell>
          <cell r="FI12">
            <v>66084</v>
          </cell>
          <cell r="FJ12">
            <v>63057</v>
          </cell>
          <cell r="FK12">
            <v>61314</v>
          </cell>
          <cell r="FL12">
            <v>62545</v>
          </cell>
          <cell r="FM12">
            <v>66165</v>
          </cell>
        </row>
        <row r="13">
          <cell r="A13" t="str">
            <v>Липецкая область</v>
          </cell>
          <cell r="B13">
            <v>8060</v>
          </cell>
          <cell r="C13">
            <v>8063</v>
          </cell>
          <cell r="D13">
            <v>8232</v>
          </cell>
          <cell r="E13">
            <v>8509</v>
          </cell>
          <cell r="F13">
            <v>9058</v>
          </cell>
          <cell r="G13">
            <v>8606</v>
          </cell>
          <cell r="H13">
            <v>9180</v>
          </cell>
          <cell r="I13">
            <v>9521</v>
          </cell>
          <cell r="J13">
            <v>9147</v>
          </cell>
          <cell r="K13">
            <v>8583</v>
          </cell>
          <cell r="L13">
            <v>9244</v>
          </cell>
          <cell r="M13">
            <v>9758</v>
          </cell>
          <cell r="N13">
            <v>13890</v>
          </cell>
          <cell r="O13">
            <v>15751</v>
          </cell>
          <cell r="P13">
            <v>18055</v>
          </cell>
          <cell r="Q13">
            <v>22159</v>
          </cell>
          <cell r="R13">
            <v>21151</v>
          </cell>
          <cell r="S13">
            <v>11636</v>
          </cell>
          <cell r="T13">
            <v>11919</v>
          </cell>
          <cell r="U13">
            <v>12708</v>
          </cell>
          <cell r="V13">
            <v>12762</v>
          </cell>
          <cell r="W13">
            <v>13563</v>
          </cell>
          <cell r="X13">
            <v>12058</v>
          </cell>
          <cell r="Y13">
            <v>10350</v>
          </cell>
          <cell r="Z13">
            <v>10334</v>
          </cell>
          <cell r="AA13">
            <v>10419</v>
          </cell>
          <cell r="AB13">
            <v>10262</v>
          </cell>
          <cell r="AC13">
            <v>22394</v>
          </cell>
          <cell r="AD13">
            <v>23375</v>
          </cell>
          <cell r="AE13">
            <v>24119</v>
          </cell>
          <cell r="AF13">
            <v>22021</v>
          </cell>
          <cell r="AG13">
            <v>22131</v>
          </cell>
          <cell r="AH13">
            <v>19256</v>
          </cell>
          <cell r="AI13">
            <v>22316</v>
          </cell>
          <cell r="AJ13">
            <v>23533</v>
          </cell>
          <cell r="AK13">
            <v>26615</v>
          </cell>
          <cell r="AL13">
            <v>27226</v>
          </cell>
          <cell r="AM13">
            <v>25257</v>
          </cell>
          <cell r="AN13">
            <v>23427</v>
          </cell>
          <cell r="AO13">
            <v>23090</v>
          </cell>
          <cell r="AP13">
            <v>23491</v>
          </cell>
          <cell r="AQ13">
            <v>26405</v>
          </cell>
          <cell r="AR13">
            <v>29040</v>
          </cell>
          <cell r="AS13">
            <v>31929</v>
          </cell>
          <cell r="AT13">
            <v>30457</v>
          </cell>
          <cell r="AU13">
            <v>26306</v>
          </cell>
          <cell r="AV13">
            <v>33182</v>
          </cell>
          <cell r="AW13">
            <v>34636</v>
          </cell>
          <cell r="AX13">
            <v>34512</v>
          </cell>
          <cell r="AY13">
            <v>36595</v>
          </cell>
          <cell r="AZ13">
            <v>35300</v>
          </cell>
          <cell r="BA13">
            <v>40031</v>
          </cell>
          <cell r="BB13">
            <v>40267</v>
          </cell>
          <cell r="BC13">
            <v>38425</v>
          </cell>
          <cell r="BD13">
            <v>35026</v>
          </cell>
          <cell r="BE13">
            <v>32183</v>
          </cell>
          <cell r="BF13">
            <v>40645</v>
          </cell>
          <cell r="BG13">
            <v>33502</v>
          </cell>
          <cell r="BH13">
            <v>35142</v>
          </cell>
          <cell r="BI13">
            <v>38838</v>
          </cell>
          <cell r="BJ13">
            <v>33055</v>
          </cell>
          <cell r="BK13">
            <v>32607</v>
          </cell>
          <cell r="BL13">
            <v>35705</v>
          </cell>
          <cell r="BM13">
            <v>29849</v>
          </cell>
          <cell r="BN13">
            <v>30812</v>
          </cell>
          <cell r="BO13">
            <v>34200</v>
          </cell>
          <cell r="BP13">
            <v>33814</v>
          </cell>
          <cell r="BQ13">
            <v>27543</v>
          </cell>
          <cell r="BR13">
            <v>37531</v>
          </cell>
          <cell r="BS13">
            <v>28708</v>
          </cell>
          <cell r="BT13">
            <v>28876</v>
          </cell>
          <cell r="BU13">
            <v>31971</v>
          </cell>
          <cell r="BV13">
            <v>29720</v>
          </cell>
          <cell r="BW13">
            <v>27540</v>
          </cell>
          <cell r="BX13">
            <v>28757</v>
          </cell>
          <cell r="BY13">
            <v>27290</v>
          </cell>
          <cell r="BZ13">
            <v>28317</v>
          </cell>
          <cell r="CA13">
            <v>21989</v>
          </cell>
          <cell r="CB13">
            <v>24879</v>
          </cell>
          <cell r="CC13">
            <v>27558</v>
          </cell>
          <cell r="CD13">
            <v>16252</v>
          </cell>
          <cell r="CE13">
            <v>15926</v>
          </cell>
          <cell r="CF13">
            <v>16024</v>
          </cell>
          <cell r="CG13">
            <v>19391</v>
          </cell>
          <cell r="CH13">
            <v>16183</v>
          </cell>
          <cell r="CI13">
            <v>18441</v>
          </cell>
          <cell r="CJ13">
            <v>17121</v>
          </cell>
          <cell r="CK13">
            <v>17202</v>
          </cell>
          <cell r="CL13">
            <v>16566</v>
          </cell>
          <cell r="CM13">
            <v>17705</v>
          </cell>
          <cell r="CN13">
            <v>15764</v>
          </cell>
          <cell r="CO13">
            <v>17217</v>
          </cell>
          <cell r="CP13">
            <v>16453</v>
          </cell>
          <cell r="CQ13">
            <v>14897</v>
          </cell>
          <cell r="CR13">
            <v>13718</v>
          </cell>
          <cell r="CS13">
            <v>15191</v>
          </cell>
          <cell r="CT13">
            <v>15018</v>
          </cell>
          <cell r="CU13">
            <v>15016</v>
          </cell>
          <cell r="CV13">
            <v>15384</v>
          </cell>
          <cell r="CW13">
            <v>14176</v>
          </cell>
          <cell r="CX13">
            <v>14386</v>
          </cell>
          <cell r="CY13">
            <v>13025</v>
          </cell>
          <cell r="CZ13">
            <v>19897</v>
          </cell>
          <cell r="DA13">
            <v>19869</v>
          </cell>
          <cell r="DB13">
            <v>20642</v>
          </cell>
          <cell r="DC13">
            <v>21025</v>
          </cell>
          <cell r="DD13">
            <v>20056</v>
          </cell>
          <cell r="DE13">
            <v>21130</v>
          </cell>
          <cell r="DF13">
            <v>25411</v>
          </cell>
          <cell r="DG13">
            <v>28897</v>
          </cell>
          <cell r="DH13">
            <v>30041</v>
          </cell>
          <cell r="DI13">
            <v>31480</v>
          </cell>
          <cell r="DJ13">
            <v>24785</v>
          </cell>
          <cell r="DK13">
            <v>28547</v>
          </cell>
          <cell r="DL13">
            <v>31963</v>
          </cell>
          <cell r="DM13">
            <v>29809</v>
          </cell>
          <cell r="DN13">
            <v>29701</v>
          </cell>
          <cell r="DO13">
            <v>31234</v>
          </cell>
          <cell r="DP13">
            <v>26544</v>
          </cell>
          <cell r="DQ13">
            <v>37991</v>
          </cell>
          <cell r="DR13">
            <v>36644</v>
          </cell>
          <cell r="DS13">
            <v>27330</v>
          </cell>
          <cell r="DT13">
            <v>32804</v>
          </cell>
          <cell r="DU13">
            <v>36011</v>
          </cell>
          <cell r="DV13">
            <v>36577</v>
          </cell>
          <cell r="DW13">
            <v>33015</v>
          </cell>
          <cell r="DX13">
            <v>38143</v>
          </cell>
          <cell r="DY13">
            <v>34681</v>
          </cell>
          <cell r="DZ13">
            <v>31813</v>
          </cell>
          <cell r="EA13">
            <v>30644</v>
          </cell>
          <cell r="EB13">
            <v>32043</v>
          </cell>
          <cell r="EC13">
            <v>37660</v>
          </cell>
          <cell r="ED13">
            <v>40758</v>
          </cell>
          <cell r="EE13">
            <v>56154</v>
          </cell>
          <cell r="EF13">
            <v>57475</v>
          </cell>
          <cell r="EG13">
            <v>57735</v>
          </cell>
          <cell r="EH13">
            <v>61273</v>
          </cell>
          <cell r="EI13">
            <v>40242</v>
          </cell>
          <cell r="EJ13">
            <v>40759</v>
          </cell>
          <cell r="EK13">
            <v>42604</v>
          </cell>
          <cell r="EL13">
            <v>44648</v>
          </cell>
          <cell r="EM13">
            <v>41865</v>
          </cell>
          <cell r="EN13">
            <v>44794</v>
          </cell>
          <cell r="EO13">
            <v>91266</v>
          </cell>
          <cell r="EP13">
            <v>102766</v>
          </cell>
          <cell r="EQ13">
            <v>101549</v>
          </cell>
          <cell r="ER13">
            <v>104312</v>
          </cell>
          <cell r="ES13">
            <v>86162</v>
          </cell>
          <cell r="ET13">
            <v>101851</v>
          </cell>
          <cell r="EU13">
            <v>78548</v>
          </cell>
          <cell r="EV13">
            <v>87645</v>
          </cell>
          <cell r="EW13">
            <v>86018</v>
          </cell>
          <cell r="EX13">
            <v>94652</v>
          </cell>
          <cell r="EY13">
            <v>83291</v>
          </cell>
          <cell r="EZ13">
            <v>87572</v>
          </cell>
          <cell r="FA13">
            <v>85016</v>
          </cell>
          <cell r="FB13">
            <v>90671</v>
          </cell>
          <cell r="FC13">
            <v>91956</v>
          </cell>
          <cell r="FD13">
            <v>85368</v>
          </cell>
          <cell r="FE13">
            <v>73890</v>
          </cell>
          <cell r="FF13">
            <v>76799</v>
          </cell>
          <cell r="FG13">
            <v>81441</v>
          </cell>
          <cell r="FH13">
            <v>84870</v>
          </cell>
          <cell r="FI13">
            <v>98458</v>
          </cell>
          <cell r="FJ13">
            <v>100134</v>
          </cell>
          <cell r="FK13">
            <v>97148</v>
          </cell>
          <cell r="FL13">
            <v>106663</v>
          </cell>
          <cell r="FM13">
            <v>85485</v>
          </cell>
        </row>
        <row r="14">
          <cell r="A14" t="str">
            <v>Московская область</v>
          </cell>
          <cell r="B14">
            <v>65603</v>
          </cell>
          <cell r="C14">
            <v>79947</v>
          </cell>
          <cell r="D14">
            <v>87308</v>
          </cell>
          <cell r="E14">
            <v>78737</v>
          </cell>
          <cell r="F14">
            <v>75607</v>
          </cell>
          <cell r="G14">
            <v>75840</v>
          </cell>
          <cell r="H14">
            <v>75337</v>
          </cell>
          <cell r="I14">
            <v>78710</v>
          </cell>
          <cell r="J14">
            <v>85187</v>
          </cell>
          <cell r="K14">
            <v>83450</v>
          </cell>
          <cell r="L14">
            <v>85217</v>
          </cell>
          <cell r="M14">
            <v>112477</v>
          </cell>
          <cell r="N14">
            <v>89675</v>
          </cell>
          <cell r="O14">
            <v>83660</v>
          </cell>
          <cell r="P14">
            <v>109638</v>
          </cell>
          <cell r="Q14">
            <v>123962</v>
          </cell>
          <cell r="R14">
            <v>105078</v>
          </cell>
          <cell r="S14">
            <v>103391</v>
          </cell>
          <cell r="T14">
            <v>106626</v>
          </cell>
          <cell r="U14">
            <v>114105</v>
          </cell>
          <cell r="V14">
            <v>106122</v>
          </cell>
          <cell r="W14">
            <v>111466</v>
          </cell>
          <cell r="X14">
            <v>109431</v>
          </cell>
          <cell r="Y14">
            <v>150108</v>
          </cell>
          <cell r="Z14">
            <v>81492</v>
          </cell>
          <cell r="AA14">
            <v>65398</v>
          </cell>
          <cell r="AB14">
            <v>61994</v>
          </cell>
          <cell r="AC14">
            <v>69715</v>
          </cell>
          <cell r="AD14">
            <v>59511</v>
          </cell>
          <cell r="AE14">
            <v>53052</v>
          </cell>
          <cell r="AF14">
            <v>63839</v>
          </cell>
          <cell r="AG14">
            <v>59302</v>
          </cell>
          <cell r="AH14">
            <v>90382</v>
          </cell>
          <cell r="AI14">
            <v>97902</v>
          </cell>
          <cell r="AJ14">
            <v>79664</v>
          </cell>
          <cell r="AK14">
            <v>108769</v>
          </cell>
          <cell r="AL14">
            <v>109983</v>
          </cell>
          <cell r="AM14">
            <v>115070</v>
          </cell>
          <cell r="AN14">
            <v>102754</v>
          </cell>
          <cell r="AO14">
            <v>110886</v>
          </cell>
          <cell r="AP14">
            <v>106678</v>
          </cell>
          <cell r="AQ14">
            <v>92484</v>
          </cell>
          <cell r="AR14">
            <v>108606</v>
          </cell>
          <cell r="AS14">
            <v>100320</v>
          </cell>
          <cell r="AT14">
            <v>90738</v>
          </cell>
          <cell r="AU14">
            <v>113831</v>
          </cell>
          <cell r="AV14">
            <v>120076</v>
          </cell>
          <cell r="AW14">
            <v>155480</v>
          </cell>
          <cell r="AX14">
            <v>145459</v>
          </cell>
          <cell r="AY14">
            <v>148074</v>
          </cell>
          <cell r="AZ14">
            <v>138953</v>
          </cell>
          <cell r="BA14">
            <v>141809</v>
          </cell>
          <cell r="BB14">
            <v>118719</v>
          </cell>
          <cell r="BC14">
            <v>120334</v>
          </cell>
          <cell r="BD14">
            <v>119390</v>
          </cell>
          <cell r="BE14">
            <v>121764</v>
          </cell>
          <cell r="BF14">
            <v>117165</v>
          </cell>
          <cell r="BG14">
            <v>108749</v>
          </cell>
          <cell r="BH14">
            <v>117701</v>
          </cell>
          <cell r="BI14">
            <v>136990</v>
          </cell>
          <cell r="BJ14">
            <v>117896</v>
          </cell>
          <cell r="BK14">
            <v>91247</v>
          </cell>
          <cell r="BL14">
            <v>101420</v>
          </cell>
          <cell r="BM14">
            <v>97671</v>
          </cell>
          <cell r="BN14">
            <v>91714</v>
          </cell>
          <cell r="BO14">
            <v>93504</v>
          </cell>
          <cell r="BP14">
            <v>86208</v>
          </cell>
          <cell r="BQ14">
            <v>90622</v>
          </cell>
          <cell r="BR14">
            <v>97057</v>
          </cell>
          <cell r="BS14">
            <v>89163</v>
          </cell>
          <cell r="BT14">
            <v>98155</v>
          </cell>
          <cell r="BU14">
            <v>121277</v>
          </cell>
          <cell r="BV14">
            <v>106106</v>
          </cell>
          <cell r="BW14">
            <v>111573</v>
          </cell>
          <cell r="BX14">
            <v>107709</v>
          </cell>
          <cell r="BY14">
            <v>104345</v>
          </cell>
          <cell r="BZ14">
            <v>101227</v>
          </cell>
          <cell r="CA14">
            <v>101810</v>
          </cell>
          <cell r="CB14">
            <v>104858</v>
          </cell>
          <cell r="CC14">
            <v>116438</v>
          </cell>
          <cell r="CD14">
            <v>121878</v>
          </cell>
          <cell r="CE14">
            <v>118256</v>
          </cell>
          <cell r="CF14">
            <v>130688</v>
          </cell>
          <cell r="CG14">
            <v>166414</v>
          </cell>
          <cell r="CH14">
            <v>104808</v>
          </cell>
          <cell r="CI14">
            <v>105439</v>
          </cell>
          <cell r="CJ14">
            <v>105213</v>
          </cell>
          <cell r="CK14">
            <v>103763</v>
          </cell>
          <cell r="CL14">
            <v>105921</v>
          </cell>
          <cell r="CM14">
            <v>99335</v>
          </cell>
          <cell r="CN14">
            <v>94295</v>
          </cell>
          <cell r="CO14">
            <v>101859</v>
          </cell>
          <cell r="CP14">
            <v>97153</v>
          </cell>
          <cell r="CQ14">
            <v>99300</v>
          </cell>
          <cell r="CR14">
            <v>100355</v>
          </cell>
          <cell r="CS14">
            <v>138269</v>
          </cell>
          <cell r="CT14">
            <v>99985</v>
          </cell>
          <cell r="CU14">
            <v>112870</v>
          </cell>
          <cell r="CV14">
            <v>137978</v>
          </cell>
          <cell r="CW14">
            <v>151478</v>
          </cell>
          <cell r="CX14">
            <v>138301</v>
          </cell>
          <cell r="CY14">
            <v>142007</v>
          </cell>
          <cell r="CZ14">
            <v>145146</v>
          </cell>
          <cell r="DA14">
            <v>136861</v>
          </cell>
          <cell r="DB14">
            <v>137563</v>
          </cell>
          <cell r="DC14">
            <v>140723</v>
          </cell>
          <cell r="DD14">
            <v>146678</v>
          </cell>
          <cell r="DE14">
            <v>171355</v>
          </cell>
          <cell r="DF14">
            <v>146027</v>
          </cell>
          <cell r="DG14">
            <v>154120</v>
          </cell>
          <cell r="DH14">
            <v>144142</v>
          </cell>
          <cell r="DI14">
            <v>160142</v>
          </cell>
          <cell r="DJ14">
            <v>155987</v>
          </cell>
          <cell r="DK14">
            <v>156796</v>
          </cell>
          <cell r="DL14">
            <v>170965</v>
          </cell>
          <cell r="DM14">
            <v>186727</v>
          </cell>
          <cell r="DN14">
            <v>197630</v>
          </cell>
          <cell r="DO14">
            <v>207756</v>
          </cell>
          <cell r="DP14">
            <v>193466</v>
          </cell>
          <cell r="DQ14">
            <v>266608</v>
          </cell>
          <cell r="DR14">
            <v>196226</v>
          </cell>
          <cell r="DS14">
            <v>171958</v>
          </cell>
          <cell r="DT14">
            <v>197947</v>
          </cell>
          <cell r="DU14">
            <v>207788</v>
          </cell>
          <cell r="DV14">
            <v>201951</v>
          </cell>
          <cell r="DW14">
            <v>199135</v>
          </cell>
          <cell r="DX14">
            <v>206826</v>
          </cell>
          <cell r="DY14">
            <v>200301</v>
          </cell>
          <cell r="DZ14">
            <v>213257</v>
          </cell>
          <cell r="EA14">
            <v>245525</v>
          </cell>
          <cell r="EB14">
            <v>252255</v>
          </cell>
          <cell r="EC14">
            <v>341069</v>
          </cell>
          <cell r="ED14">
            <v>293190</v>
          </cell>
          <cell r="EE14">
            <v>325693</v>
          </cell>
          <cell r="EF14">
            <v>343281</v>
          </cell>
          <cell r="EG14">
            <v>385013</v>
          </cell>
          <cell r="EH14">
            <v>385240</v>
          </cell>
          <cell r="EI14">
            <v>440581</v>
          </cell>
          <cell r="EJ14">
            <v>416312</v>
          </cell>
          <cell r="EK14">
            <v>492471</v>
          </cell>
          <cell r="EL14">
            <v>473800</v>
          </cell>
          <cell r="EM14">
            <v>466464</v>
          </cell>
          <cell r="EN14">
            <v>448435</v>
          </cell>
          <cell r="EO14">
            <v>556165</v>
          </cell>
          <cell r="EP14">
            <v>579220</v>
          </cell>
          <cell r="EQ14">
            <v>573620</v>
          </cell>
          <cell r="ER14">
            <v>563045</v>
          </cell>
          <cell r="ES14">
            <v>604692</v>
          </cell>
          <cell r="ET14">
            <v>564968</v>
          </cell>
          <cell r="EU14">
            <v>524745</v>
          </cell>
          <cell r="EV14">
            <v>545612</v>
          </cell>
          <cell r="EW14">
            <v>590434</v>
          </cell>
          <cell r="EX14">
            <v>588941</v>
          </cell>
          <cell r="EY14">
            <v>585930</v>
          </cell>
          <cell r="EZ14">
            <v>604735</v>
          </cell>
          <cell r="FA14">
            <v>706702</v>
          </cell>
          <cell r="FB14">
            <v>727176</v>
          </cell>
          <cell r="FC14">
            <v>665645</v>
          </cell>
          <cell r="FD14">
            <v>598369</v>
          </cell>
          <cell r="FE14">
            <v>636831</v>
          </cell>
          <cell r="FF14">
            <v>629258</v>
          </cell>
          <cell r="FG14">
            <v>628883</v>
          </cell>
          <cell r="FH14">
            <v>628484</v>
          </cell>
          <cell r="FI14">
            <v>599475</v>
          </cell>
          <cell r="FJ14">
            <v>634769</v>
          </cell>
          <cell r="FK14">
            <v>647228</v>
          </cell>
          <cell r="FL14">
            <v>639607</v>
          </cell>
          <cell r="FM14">
            <v>719411</v>
          </cell>
        </row>
        <row r="15">
          <cell r="A15" t="str">
            <v>Орловская область</v>
          </cell>
          <cell r="B15">
            <v>2084</v>
          </cell>
          <cell r="C15">
            <v>2236</v>
          </cell>
          <cell r="D15">
            <v>2628</v>
          </cell>
          <cell r="E15">
            <v>2676</v>
          </cell>
          <cell r="F15">
            <v>2525</v>
          </cell>
          <cell r="G15">
            <v>2730</v>
          </cell>
          <cell r="H15">
            <v>2711</v>
          </cell>
          <cell r="I15">
            <v>2683</v>
          </cell>
          <cell r="J15">
            <v>2390</v>
          </cell>
          <cell r="K15">
            <v>2332</v>
          </cell>
          <cell r="L15">
            <v>2653</v>
          </cell>
          <cell r="M15">
            <v>3321</v>
          </cell>
          <cell r="N15">
            <v>2787</v>
          </cell>
          <cell r="O15">
            <v>2618</v>
          </cell>
          <cell r="P15">
            <v>2245</v>
          </cell>
          <cell r="Q15">
            <v>2335</v>
          </cell>
          <cell r="R15">
            <v>2081</v>
          </cell>
          <cell r="S15">
            <v>1959</v>
          </cell>
          <cell r="T15">
            <v>2122</v>
          </cell>
          <cell r="U15">
            <v>2167</v>
          </cell>
          <cell r="V15">
            <v>2064</v>
          </cell>
          <cell r="W15">
            <v>2256</v>
          </cell>
          <cell r="X15">
            <v>2420</v>
          </cell>
          <cell r="Y15">
            <v>3100</v>
          </cell>
          <cell r="Z15">
            <v>2875</v>
          </cell>
          <cell r="AA15">
            <v>2935</v>
          </cell>
          <cell r="AB15">
            <v>2725</v>
          </cell>
          <cell r="AC15">
            <v>2962</v>
          </cell>
          <cell r="AD15">
            <v>3010</v>
          </cell>
          <cell r="AE15">
            <v>2438</v>
          </cell>
          <cell r="AF15">
            <v>2652</v>
          </cell>
          <cell r="AG15">
            <v>2667</v>
          </cell>
          <cell r="AH15">
            <v>2818</v>
          </cell>
          <cell r="AI15">
            <v>3295</v>
          </cell>
          <cell r="AJ15">
            <v>3480</v>
          </cell>
          <cell r="AK15">
            <v>5452</v>
          </cell>
          <cell r="AL15">
            <v>4894</v>
          </cell>
          <cell r="AM15">
            <v>4498</v>
          </cell>
          <cell r="AN15">
            <v>4465</v>
          </cell>
          <cell r="AO15">
            <v>6787</v>
          </cell>
          <cell r="AP15">
            <v>6630</v>
          </cell>
          <cell r="AQ15">
            <v>6608</v>
          </cell>
          <cell r="AR15">
            <v>6598</v>
          </cell>
          <cell r="AS15">
            <v>6124</v>
          </cell>
          <cell r="AT15">
            <v>5674</v>
          </cell>
          <cell r="AU15">
            <v>6416</v>
          </cell>
          <cell r="AV15">
            <v>6365</v>
          </cell>
          <cell r="AW15">
            <v>7644</v>
          </cell>
          <cell r="AX15">
            <v>7311</v>
          </cell>
          <cell r="AY15">
            <v>6882</v>
          </cell>
          <cell r="AZ15">
            <v>7393</v>
          </cell>
          <cell r="BA15">
            <v>6377</v>
          </cell>
          <cell r="BB15">
            <v>6148</v>
          </cell>
          <cell r="BC15">
            <v>6477</v>
          </cell>
          <cell r="BD15">
            <v>5689</v>
          </cell>
          <cell r="BE15">
            <v>5022</v>
          </cell>
          <cell r="BF15">
            <v>5262</v>
          </cell>
          <cell r="BG15">
            <v>4312</v>
          </cell>
          <cell r="BH15">
            <v>5099</v>
          </cell>
          <cell r="BI15">
            <v>5810</v>
          </cell>
          <cell r="BJ15">
            <v>4982</v>
          </cell>
          <cell r="BK15">
            <v>4682</v>
          </cell>
          <cell r="BL15">
            <v>4415</v>
          </cell>
          <cell r="BM15">
            <v>4674</v>
          </cell>
          <cell r="BN15">
            <v>4299</v>
          </cell>
          <cell r="BO15">
            <v>4629</v>
          </cell>
          <cell r="BP15">
            <v>4744</v>
          </cell>
          <cell r="BQ15">
            <v>5294</v>
          </cell>
          <cell r="BR15">
            <v>5181</v>
          </cell>
          <cell r="BS15">
            <v>4387</v>
          </cell>
          <cell r="BT15">
            <v>4266</v>
          </cell>
          <cell r="BU15">
            <v>5783</v>
          </cell>
          <cell r="BV15">
            <v>5292</v>
          </cell>
          <cell r="BW15">
            <v>4993</v>
          </cell>
          <cell r="BX15">
            <v>5123</v>
          </cell>
          <cell r="BY15">
            <v>5483</v>
          </cell>
          <cell r="BZ15">
            <v>5118</v>
          </cell>
          <cell r="CA15">
            <v>5419</v>
          </cell>
          <cell r="CB15">
            <v>5298</v>
          </cell>
          <cell r="CC15">
            <v>5735</v>
          </cell>
          <cell r="CD15">
            <v>6398</v>
          </cell>
          <cell r="CE15">
            <v>6839</v>
          </cell>
          <cell r="CF15">
            <v>7434</v>
          </cell>
          <cell r="CG15">
            <v>10150</v>
          </cell>
          <cell r="CH15">
            <v>10640</v>
          </cell>
          <cell r="CI15">
            <v>11204</v>
          </cell>
          <cell r="CJ15">
            <v>11206</v>
          </cell>
          <cell r="CK15">
            <v>10490</v>
          </cell>
          <cell r="CL15">
            <v>9780</v>
          </cell>
          <cell r="CM15">
            <v>9295</v>
          </cell>
          <cell r="CN15">
            <v>9517</v>
          </cell>
          <cell r="CO15">
            <v>10220</v>
          </cell>
          <cell r="CP15">
            <v>10180</v>
          </cell>
          <cell r="CQ15">
            <v>10115</v>
          </cell>
          <cell r="CR15">
            <v>10229</v>
          </cell>
          <cell r="CS15">
            <v>10972</v>
          </cell>
          <cell r="CT15">
            <v>10057</v>
          </cell>
          <cell r="CU15">
            <v>8496</v>
          </cell>
          <cell r="CV15">
            <v>8176</v>
          </cell>
          <cell r="CW15">
            <v>8814</v>
          </cell>
          <cell r="CX15">
            <v>9649</v>
          </cell>
          <cell r="CY15">
            <v>8684</v>
          </cell>
          <cell r="CZ15">
            <v>8593</v>
          </cell>
          <cell r="DA15">
            <v>8327</v>
          </cell>
          <cell r="DB15">
            <v>8286</v>
          </cell>
          <cell r="DC15">
            <v>10741</v>
          </cell>
          <cell r="DD15">
            <v>10548</v>
          </cell>
          <cell r="DE15">
            <v>12812</v>
          </cell>
          <cell r="DF15">
            <v>11348</v>
          </cell>
          <cell r="DG15">
            <v>12264</v>
          </cell>
          <cell r="DH15">
            <v>12917</v>
          </cell>
          <cell r="DI15">
            <v>16200</v>
          </cell>
          <cell r="DJ15">
            <v>13799</v>
          </cell>
          <cell r="DK15">
            <v>12214</v>
          </cell>
          <cell r="DL15">
            <v>10203</v>
          </cell>
          <cell r="DM15">
            <v>9995</v>
          </cell>
          <cell r="DN15">
            <v>11629</v>
          </cell>
          <cell r="DO15">
            <v>11175</v>
          </cell>
          <cell r="DP15">
            <v>11326</v>
          </cell>
          <cell r="DQ15">
            <v>17589</v>
          </cell>
          <cell r="DR15">
            <v>14034</v>
          </cell>
          <cell r="DS15">
            <v>12663</v>
          </cell>
          <cell r="DT15">
            <v>18299</v>
          </cell>
          <cell r="DU15">
            <v>17408</v>
          </cell>
          <cell r="DV15">
            <v>17424</v>
          </cell>
          <cell r="DW15">
            <v>16505</v>
          </cell>
          <cell r="DX15">
            <v>17251</v>
          </cell>
          <cell r="DY15">
            <v>15408</v>
          </cell>
          <cell r="DZ15">
            <v>13918</v>
          </cell>
          <cell r="EA15">
            <v>13979</v>
          </cell>
          <cell r="EB15">
            <v>16293</v>
          </cell>
          <cell r="EC15">
            <v>19489</v>
          </cell>
          <cell r="ED15">
            <v>18450</v>
          </cell>
          <cell r="EE15">
            <v>19976</v>
          </cell>
          <cell r="EF15">
            <v>19542</v>
          </cell>
          <cell r="EG15">
            <v>31319</v>
          </cell>
          <cell r="EH15">
            <v>39589</v>
          </cell>
          <cell r="EI15">
            <v>24019</v>
          </cell>
          <cell r="EJ15">
            <v>22300</v>
          </cell>
          <cell r="EK15">
            <v>22377</v>
          </cell>
          <cell r="EL15">
            <v>23041</v>
          </cell>
          <cell r="EM15">
            <v>15010</v>
          </cell>
          <cell r="EN15">
            <v>14163</v>
          </cell>
          <cell r="EO15">
            <v>16002</v>
          </cell>
          <cell r="EP15">
            <v>16499</v>
          </cell>
          <cell r="EQ15">
            <v>15360</v>
          </cell>
          <cell r="ER15">
            <v>17705</v>
          </cell>
          <cell r="ES15">
            <v>21158</v>
          </cell>
          <cell r="ET15">
            <v>28217</v>
          </cell>
          <cell r="EU15">
            <v>25993</v>
          </cell>
          <cell r="EV15">
            <v>23977</v>
          </cell>
          <cell r="EW15">
            <v>28055</v>
          </cell>
          <cell r="EX15">
            <v>27257</v>
          </cell>
          <cell r="EY15">
            <v>28066</v>
          </cell>
          <cell r="EZ15">
            <v>29462</v>
          </cell>
          <cell r="FA15">
            <v>34296</v>
          </cell>
          <cell r="FB15">
            <v>32466</v>
          </cell>
          <cell r="FC15">
            <v>34530</v>
          </cell>
          <cell r="FD15">
            <v>33188</v>
          </cell>
          <cell r="FE15">
            <v>34617</v>
          </cell>
          <cell r="FF15">
            <v>35646</v>
          </cell>
          <cell r="FG15">
            <v>31468</v>
          </cell>
          <cell r="FH15">
            <v>32417</v>
          </cell>
          <cell r="FI15">
            <v>33351</v>
          </cell>
          <cell r="FJ15">
            <v>32501</v>
          </cell>
          <cell r="FK15">
            <v>34182</v>
          </cell>
          <cell r="FL15">
            <v>34196</v>
          </cell>
          <cell r="FM15">
            <v>37378</v>
          </cell>
        </row>
        <row r="16">
          <cell r="A16" t="str">
            <v>Рязанская область</v>
          </cell>
          <cell r="B16">
            <v>6180</v>
          </cell>
          <cell r="C16">
            <v>6475</v>
          </cell>
          <cell r="D16">
            <v>7032</v>
          </cell>
          <cell r="E16">
            <v>7287</v>
          </cell>
          <cell r="F16">
            <v>6819</v>
          </cell>
          <cell r="G16">
            <v>6576</v>
          </cell>
          <cell r="H16">
            <v>6241</v>
          </cell>
          <cell r="I16">
            <v>6611</v>
          </cell>
          <cell r="J16">
            <v>6432</v>
          </cell>
          <cell r="K16">
            <v>6784</v>
          </cell>
          <cell r="L16">
            <v>6728</v>
          </cell>
          <cell r="M16">
            <v>7934</v>
          </cell>
          <cell r="N16">
            <v>7443</v>
          </cell>
          <cell r="O16">
            <v>7565</v>
          </cell>
          <cell r="P16">
            <v>8109</v>
          </cell>
          <cell r="Q16">
            <v>8204</v>
          </cell>
          <cell r="R16">
            <v>7733</v>
          </cell>
          <cell r="S16">
            <v>7406</v>
          </cell>
          <cell r="T16">
            <v>7657</v>
          </cell>
          <cell r="U16">
            <v>9008</v>
          </cell>
          <cell r="V16">
            <v>8110</v>
          </cell>
          <cell r="W16">
            <v>8088</v>
          </cell>
          <cell r="X16">
            <v>8038</v>
          </cell>
          <cell r="Y16">
            <v>8438</v>
          </cell>
          <cell r="Z16">
            <v>8292</v>
          </cell>
          <cell r="AA16">
            <v>9596</v>
          </cell>
          <cell r="AB16">
            <v>9542</v>
          </cell>
          <cell r="AC16">
            <v>10045</v>
          </cell>
          <cell r="AD16">
            <v>9994</v>
          </cell>
          <cell r="AE16">
            <v>9452</v>
          </cell>
          <cell r="AF16">
            <v>8959</v>
          </cell>
          <cell r="AG16">
            <v>8866</v>
          </cell>
          <cell r="AH16">
            <v>8457</v>
          </cell>
          <cell r="AI16">
            <v>9671</v>
          </cell>
          <cell r="AJ16">
            <v>9628</v>
          </cell>
          <cell r="AK16">
            <v>13361</v>
          </cell>
          <cell r="AL16">
            <v>13219</v>
          </cell>
          <cell r="AM16">
            <v>15051</v>
          </cell>
          <cell r="AN16">
            <v>13018</v>
          </cell>
          <cell r="AO16">
            <v>13568</v>
          </cell>
          <cell r="AP16">
            <v>12063</v>
          </cell>
          <cell r="AQ16">
            <v>11461</v>
          </cell>
          <cell r="AR16">
            <v>12322</v>
          </cell>
          <cell r="AS16">
            <v>11969</v>
          </cell>
          <cell r="AT16">
            <v>12122</v>
          </cell>
          <cell r="AU16">
            <v>12128</v>
          </cell>
          <cell r="AV16">
            <v>10968</v>
          </cell>
          <cell r="AW16">
            <v>14759</v>
          </cell>
          <cell r="AX16">
            <v>12366</v>
          </cell>
          <cell r="AY16">
            <v>12528</v>
          </cell>
          <cell r="AZ16">
            <v>14786</v>
          </cell>
          <cell r="BA16">
            <v>15402</v>
          </cell>
          <cell r="BB16">
            <v>15484</v>
          </cell>
          <cell r="BC16">
            <v>15428</v>
          </cell>
          <cell r="BD16">
            <v>15674</v>
          </cell>
          <cell r="BE16">
            <v>14495</v>
          </cell>
          <cell r="BF16">
            <v>14390</v>
          </cell>
          <cell r="BG16">
            <v>14043</v>
          </cell>
          <cell r="BH16">
            <v>14510</v>
          </cell>
          <cell r="BI16">
            <v>18656</v>
          </cell>
          <cell r="BJ16">
            <v>15272</v>
          </cell>
          <cell r="BK16">
            <v>20249</v>
          </cell>
          <cell r="BL16">
            <v>19428</v>
          </cell>
          <cell r="BM16">
            <v>18702</v>
          </cell>
          <cell r="BN16">
            <v>17386</v>
          </cell>
          <cell r="BO16">
            <v>17129</v>
          </cell>
          <cell r="BP16">
            <v>14370</v>
          </cell>
          <cell r="BQ16">
            <v>14373</v>
          </cell>
          <cell r="BR16">
            <v>13825</v>
          </cell>
          <cell r="BS16">
            <v>14510</v>
          </cell>
          <cell r="BT16">
            <v>15177</v>
          </cell>
          <cell r="BU16">
            <v>17280</v>
          </cell>
          <cell r="BV16">
            <v>14616</v>
          </cell>
          <cell r="BW16">
            <v>14603</v>
          </cell>
          <cell r="BX16">
            <v>17454</v>
          </cell>
          <cell r="BY16">
            <v>17748</v>
          </cell>
          <cell r="BZ16">
            <v>16254</v>
          </cell>
          <cell r="CA16">
            <v>16624</v>
          </cell>
          <cell r="CB16">
            <v>14165</v>
          </cell>
          <cell r="CC16">
            <v>14794</v>
          </cell>
          <cell r="CD16">
            <v>14247</v>
          </cell>
          <cell r="CE16">
            <v>15082</v>
          </cell>
          <cell r="CF16">
            <v>14987</v>
          </cell>
          <cell r="CG16">
            <v>17334</v>
          </cell>
          <cell r="CH16">
            <v>13825</v>
          </cell>
          <cell r="CI16">
            <v>17454</v>
          </cell>
          <cell r="CJ16">
            <v>16497</v>
          </cell>
          <cell r="CK16">
            <v>15479</v>
          </cell>
          <cell r="CL16">
            <v>14557</v>
          </cell>
          <cell r="CM16">
            <v>15074</v>
          </cell>
          <cell r="CN16">
            <v>14615</v>
          </cell>
          <cell r="CO16">
            <v>14996</v>
          </cell>
          <cell r="CP16">
            <v>14217</v>
          </cell>
          <cell r="CQ16">
            <v>15174</v>
          </cell>
          <cell r="CR16">
            <v>16538</v>
          </cell>
          <cell r="CS16">
            <v>22156</v>
          </cell>
          <cell r="CT16">
            <v>20180</v>
          </cell>
          <cell r="CU16">
            <v>23463</v>
          </cell>
          <cell r="CV16">
            <v>21326</v>
          </cell>
          <cell r="CW16">
            <v>23029</v>
          </cell>
          <cell r="CX16">
            <v>21659</v>
          </cell>
          <cell r="CY16">
            <v>17471</v>
          </cell>
          <cell r="CZ16">
            <v>21280</v>
          </cell>
          <cell r="DA16">
            <v>20707</v>
          </cell>
          <cell r="DB16">
            <v>19414</v>
          </cell>
          <cell r="DC16">
            <v>20420</v>
          </cell>
          <cell r="DD16">
            <v>19899</v>
          </cell>
          <cell r="DE16">
            <v>19629</v>
          </cell>
          <cell r="DF16">
            <v>17188</v>
          </cell>
          <cell r="DG16">
            <v>17370</v>
          </cell>
          <cell r="DH16">
            <v>18909</v>
          </cell>
          <cell r="DI16">
            <v>22073</v>
          </cell>
          <cell r="DJ16">
            <v>21794</v>
          </cell>
          <cell r="DK16">
            <v>29040</v>
          </cell>
          <cell r="DL16">
            <v>19892</v>
          </cell>
          <cell r="DM16">
            <v>18747</v>
          </cell>
          <cell r="DN16">
            <v>19127</v>
          </cell>
          <cell r="DO16">
            <v>20828</v>
          </cell>
          <cell r="DP16">
            <v>20095</v>
          </cell>
          <cell r="DQ16">
            <v>22738</v>
          </cell>
          <cell r="DR16">
            <v>20329</v>
          </cell>
          <cell r="DS16">
            <v>21589</v>
          </cell>
          <cell r="DT16">
            <v>22812</v>
          </cell>
          <cell r="DU16">
            <v>26735</v>
          </cell>
          <cell r="DV16">
            <v>23005</v>
          </cell>
          <cell r="DW16">
            <v>21580</v>
          </cell>
          <cell r="DX16">
            <v>21333</v>
          </cell>
          <cell r="DY16">
            <v>19438</v>
          </cell>
          <cell r="DZ16">
            <v>21853</v>
          </cell>
          <cell r="EA16">
            <v>23324</v>
          </cell>
          <cell r="EB16">
            <v>23839</v>
          </cell>
          <cell r="EC16">
            <v>28969</v>
          </cell>
          <cell r="ED16">
            <v>25409</v>
          </cell>
          <cell r="EE16">
            <v>22983</v>
          </cell>
          <cell r="EF16">
            <v>22212</v>
          </cell>
          <cell r="EG16">
            <v>23348</v>
          </cell>
          <cell r="EH16">
            <v>24562</v>
          </cell>
          <cell r="EI16">
            <v>25514</v>
          </cell>
          <cell r="EJ16">
            <v>26150</v>
          </cell>
          <cell r="EK16">
            <v>25775</v>
          </cell>
          <cell r="EL16">
            <v>33418</v>
          </cell>
          <cell r="EM16">
            <v>32353</v>
          </cell>
          <cell r="EN16">
            <v>34811</v>
          </cell>
          <cell r="EO16">
            <v>40745</v>
          </cell>
          <cell r="EP16">
            <v>40537</v>
          </cell>
          <cell r="EQ16">
            <v>38860</v>
          </cell>
          <cell r="ER16">
            <v>42992</v>
          </cell>
          <cell r="ES16">
            <v>46251</v>
          </cell>
          <cell r="ET16">
            <v>45370</v>
          </cell>
          <cell r="EU16">
            <v>45224</v>
          </cell>
          <cell r="EV16">
            <v>43757</v>
          </cell>
          <cell r="EW16">
            <v>47937</v>
          </cell>
          <cell r="EX16">
            <v>40659</v>
          </cell>
          <cell r="EY16">
            <v>55384</v>
          </cell>
          <cell r="EZ16">
            <v>62399</v>
          </cell>
          <cell r="FA16">
            <v>62451</v>
          </cell>
          <cell r="FB16">
            <v>57633</v>
          </cell>
          <cell r="FC16">
            <v>57999</v>
          </cell>
          <cell r="FD16">
            <v>50844</v>
          </cell>
          <cell r="FE16">
            <v>63890</v>
          </cell>
          <cell r="FF16">
            <v>70013</v>
          </cell>
          <cell r="FG16">
            <v>57191</v>
          </cell>
          <cell r="FH16">
            <v>52254</v>
          </cell>
          <cell r="FI16">
            <v>53136</v>
          </cell>
          <cell r="FJ16">
            <v>51977</v>
          </cell>
          <cell r="FK16">
            <v>55843</v>
          </cell>
          <cell r="FL16">
            <v>52429</v>
          </cell>
          <cell r="FM16">
            <v>57368</v>
          </cell>
        </row>
        <row r="17">
          <cell r="A17" t="str">
            <v>Смоленская область</v>
          </cell>
          <cell r="B17">
            <v>3985</v>
          </cell>
          <cell r="C17">
            <v>4249</v>
          </cell>
          <cell r="D17">
            <v>4363</v>
          </cell>
          <cell r="E17">
            <v>4325</v>
          </cell>
          <cell r="F17">
            <v>4439</v>
          </cell>
          <cell r="G17">
            <v>4432</v>
          </cell>
          <cell r="H17">
            <v>4140</v>
          </cell>
          <cell r="I17">
            <v>4553</v>
          </cell>
          <cell r="J17">
            <v>4602</v>
          </cell>
          <cell r="K17">
            <v>4339</v>
          </cell>
          <cell r="L17">
            <v>4348</v>
          </cell>
          <cell r="M17">
            <v>5644</v>
          </cell>
          <cell r="N17">
            <v>5046</v>
          </cell>
          <cell r="O17">
            <v>5144</v>
          </cell>
          <cell r="P17">
            <v>5652</v>
          </cell>
          <cell r="Q17">
            <v>5740</v>
          </cell>
          <cell r="R17">
            <v>5830</v>
          </cell>
          <cell r="S17">
            <v>6569</v>
          </cell>
          <cell r="T17">
            <v>6237</v>
          </cell>
          <cell r="U17">
            <v>6401</v>
          </cell>
          <cell r="V17">
            <v>6778</v>
          </cell>
          <cell r="W17">
            <v>6362</v>
          </cell>
          <cell r="X17">
            <v>6149</v>
          </cell>
          <cell r="Y17">
            <v>7367</v>
          </cell>
          <cell r="Z17">
            <v>7436</v>
          </cell>
          <cell r="AA17">
            <v>8455</v>
          </cell>
          <cell r="AB17">
            <v>7318</v>
          </cell>
          <cell r="AC17">
            <v>7729</v>
          </cell>
          <cell r="AD17">
            <v>7533</v>
          </cell>
          <cell r="AE17">
            <v>6906</v>
          </cell>
          <cell r="AF17">
            <v>6354</v>
          </cell>
          <cell r="AG17">
            <v>5554</v>
          </cell>
          <cell r="AH17">
            <v>5341</v>
          </cell>
          <cell r="AI17">
            <v>5722</v>
          </cell>
          <cell r="AJ17">
            <v>6126</v>
          </cell>
          <cell r="AK17">
            <v>7184</v>
          </cell>
          <cell r="AL17">
            <v>7302</v>
          </cell>
          <cell r="AM17">
            <v>7192</v>
          </cell>
          <cell r="AN17">
            <v>6498</v>
          </cell>
          <cell r="AO17">
            <v>6941</v>
          </cell>
          <cell r="AP17">
            <v>6237</v>
          </cell>
          <cell r="AQ17">
            <v>5565</v>
          </cell>
          <cell r="AR17">
            <v>5610</v>
          </cell>
          <cell r="AS17">
            <v>5698</v>
          </cell>
          <cell r="AT17">
            <v>5863</v>
          </cell>
          <cell r="AU17">
            <v>6260</v>
          </cell>
          <cell r="AV17">
            <v>6441</v>
          </cell>
          <cell r="AW17">
            <v>7904</v>
          </cell>
          <cell r="AX17">
            <v>7258</v>
          </cell>
          <cell r="AY17">
            <v>7242</v>
          </cell>
          <cell r="AZ17">
            <v>8424</v>
          </cell>
          <cell r="BA17">
            <v>8445</v>
          </cell>
          <cell r="BB17">
            <v>7964</v>
          </cell>
          <cell r="BC17">
            <v>7186</v>
          </cell>
          <cell r="BD17">
            <v>7998</v>
          </cell>
          <cell r="BE17">
            <v>8144</v>
          </cell>
          <cell r="BF17">
            <v>8355</v>
          </cell>
          <cell r="BG17">
            <v>7862</v>
          </cell>
          <cell r="BH17">
            <v>9092</v>
          </cell>
          <cell r="BI17">
            <v>13355</v>
          </cell>
          <cell r="BJ17">
            <v>10263</v>
          </cell>
          <cell r="BK17">
            <v>11335</v>
          </cell>
          <cell r="BL17">
            <v>10198</v>
          </cell>
          <cell r="BM17">
            <v>10753</v>
          </cell>
          <cell r="BN17">
            <v>8743</v>
          </cell>
          <cell r="BO17">
            <v>11101</v>
          </cell>
          <cell r="BP17">
            <v>11536</v>
          </cell>
          <cell r="BQ17">
            <v>11434</v>
          </cell>
          <cell r="BR17">
            <v>12164</v>
          </cell>
          <cell r="BS17">
            <v>12221</v>
          </cell>
          <cell r="BT17">
            <v>12233</v>
          </cell>
          <cell r="BU17">
            <v>12686</v>
          </cell>
          <cell r="BV17">
            <v>12436</v>
          </cell>
          <cell r="BW17">
            <v>12001</v>
          </cell>
          <cell r="BX17">
            <v>7225</v>
          </cell>
          <cell r="BY17">
            <v>7781</v>
          </cell>
          <cell r="BZ17">
            <v>7168</v>
          </cell>
          <cell r="CA17">
            <v>6619</v>
          </cell>
          <cell r="CB17">
            <v>6464</v>
          </cell>
          <cell r="CC17">
            <v>7241</v>
          </cell>
          <cell r="CD17">
            <v>7131</v>
          </cell>
          <cell r="CE17">
            <v>9139</v>
          </cell>
          <cell r="CF17">
            <v>9101</v>
          </cell>
          <cell r="CG17">
            <v>10904</v>
          </cell>
          <cell r="CH17">
            <v>11311</v>
          </cell>
          <cell r="CI17">
            <v>11792</v>
          </cell>
          <cell r="CJ17">
            <v>8960</v>
          </cell>
          <cell r="CK17">
            <v>9210</v>
          </cell>
          <cell r="CL17">
            <v>8481</v>
          </cell>
          <cell r="CM17">
            <v>7150</v>
          </cell>
          <cell r="CN17">
            <v>7709</v>
          </cell>
          <cell r="CO17">
            <v>8799</v>
          </cell>
          <cell r="CP17">
            <v>9304</v>
          </cell>
          <cell r="CQ17">
            <v>9325</v>
          </cell>
          <cell r="CR17">
            <v>8643</v>
          </cell>
          <cell r="CS17">
            <v>10550</v>
          </cell>
          <cell r="CT17">
            <v>9174</v>
          </cell>
          <cell r="CU17">
            <v>8690</v>
          </cell>
          <cell r="CV17">
            <v>7988</v>
          </cell>
          <cell r="CW17">
            <v>8383</v>
          </cell>
          <cell r="CX17">
            <v>8128</v>
          </cell>
          <cell r="CY17">
            <v>8035</v>
          </cell>
          <cell r="CZ17">
            <v>8013</v>
          </cell>
          <cell r="DA17">
            <v>8410</v>
          </cell>
          <cell r="DB17">
            <v>8434</v>
          </cell>
          <cell r="DC17">
            <v>8778</v>
          </cell>
          <cell r="DD17">
            <v>8831</v>
          </cell>
          <cell r="DE17">
            <v>10693</v>
          </cell>
          <cell r="DF17">
            <v>9149</v>
          </cell>
          <cell r="DG17">
            <v>8482</v>
          </cell>
          <cell r="DH17">
            <v>7742</v>
          </cell>
          <cell r="DI17">
            <v>8800</v>
          </cell>
          <cell r="DJ17">
            <v>9066</v>
          </cell>
          <cell r="DK17">
            <v>8233</v>
          </cell>
          <cell r="DL17">
            <v>8095</v>
          </cell>
          <cell r="DM17">
            <v>7851</v>
          </cell>
          <cell r="DN17">
            <v>8190</v>
          </cell>
          <cell r="DO17">
            <v>9808</v>
          </cell>
          <cell r="DP17">
            <v>8957</v>
          </cell>
          <cell r="DQ17">
            <v>12645</v>
          </cell>
          <cell r="DR17">
            <v>11898</v>
          </cell>
          <cell r="DS17">
            <v>9209</v>
          </cell>
          <cell r="DT17">
            <v>14530</v>
          </cell>
          <cell r="DU17">
            <v>15206</v>
          </cell>
          <cell r="DV17">
            <v>13232</v>
          </cell>
          <cell r="DW17">
            <v>13174</v>
          </cell>
          <cell r="DX17">
            <v>11817</v>
          </cell>
          <cell r="DY17">
            <v>12694</v>
          </cell>
          <cell r="DZ17">
            <v>13685</v>
          </cell>
          <cell r="EA17">
            <v>12984</v>
          </cell>
          <cell r="EB17">
            <v>11384</v>
          </cell>
          <cell r="EC17">
            <v>15527</v>
          </cell>
          <cell r="ED17">
            <v>13169</v>
          </cell>
          <cell r="EE17">
            <v>12640</v>
          </cell>
          <cell r="EF17">
            <v>12238</v>
          </cell>
          <cell r="EG17">
            <v>14800</v>
          </cell>
          <cell r="EH17">
            <v>14449</v>
          </cell>
          <cell r="EI17">
            <v>16047</v>
          </cell>
          <cell r="EJ17">
            <v>15121</v>
          </cell>
          <cell r="EK17">
            <v>21610</v>
          </cell>
          <cell r="EL17">
            <v>22403</v>
          </cell>
          <cell r="EM17">
            <v>23957</v>
          </cell>
          <cell r="EN17">
            <v>21559</v>
          </cell>
          <cell r="EO17">
            <v>24636</v>
          </cell>
          <cell r="EP17">
            <v>23136</v>
          </cell>
          <cell r="EQ17">
            <v>20922</v>
          </cell>
          <cell r="ER17">
            <v>20256</v>
          </cell>
          <cell r="ES17">
            <v>22429</v>
          </cell>
          <cell r="ET17">
            <v>21989</v>
          </cell>
          <cell r="EU17">
            <v>27934</v>
          </cell>
          <cell r="EV17">
            <v>22176</v>
          </cell>
          <cell r="EW17">
            <v>22967</v>
          </cell>
          <cell r="EX17">
            <v>26023</v>
          </cell>
          <cell r="EY17">
            <v>25441</v>
          </cell>
          <cell r="EZ17">
            <v>28237</v>
          </cell>
          <cell r="FA17">
            <v>33829</v>
          </cell>
          <cell r="FB17">
            <v>31816</v>
          </cell>
          <cell r="FC17">
            <v>37206</v>
          </cell>
          <cell r="FD17">
            <v>34257</v>
          </cell>
          <cell r="FE17">
            <v>30997</v>
          </cell>
          <cell r="FF17">
            <v>31328</v>
          </cell>
          <cell r="FG17">
            <v>33058</v>
          </cell>
          <cell r="FH17">
            <v>31858</v>
          </cell>
          <cell r="FI17">
            <v>32907</v>
          </cell>
          <cell r="FJ17">
            <v>30487</v>
          </cell>
          <cell r="FK17">
            <v>29811</v>
          </cell>
          <cell r="FL17">
            <v>30530</v>
          </cell>
          <cell r="FM17">
            <v>38162</v>
          </cell>
        </row>
        <row r="18">
          <cell r="A18" t="str">
            <v>Тамбовская область</v>
          </cell>
          <cell r="B18">
            <v>1565</v>
          </cell>
          <cell r="C18">
            <v>1979</v>
          </cell>
          <cell r="D18">
            <v>2265</v>
          </cell>
          <cell r="E18">
            <v>2513</v>
          </cell>
          <cell r="F18">
            <v>2558</v>
          </cell>
          <cell r="G18">
            <v>2569</v>
          </cell>
          <cell r="H18">
            <v>2207</v>
          </cell>
          <cell r="I18">
            <v>2086</v>
          </cell>
          <cell r="J18">
            <v>2099</v>
          </cell>
          <cell r="K18">
            <v>2577</v>
          </cell>
          <cell r="L18">
            <v>2530</v>
          </cell>
          <cell r="M18">
            <v>3730</v>
          </cell>
          <cell r="N18">
            <v>2536</v>
          </cell>
          <cell r="O18">
            <v>2566</v>
          </cell>
          <cell r="P18">
            <v>3037</v>
          </cell>
          <cell r="Q18">
            <v>2795</v>
          </cell>
          <cell r="R18">
            <v>2851</v>
          </cell>
          <cell r="S18">
            <v>2564</v>
          </cell>
          <cell r="T18">
            <v>3138</v>
          </cell>
          <cell r="U18">
            <v>3253</v>
          </cell>
          <cell r="V18">
            <v>3226</v>
          </cell>
          <cell r="W18">
            <v>2843</v>
          </cell>
          <cell r="X18">
            <v>3697</v>
          </cell>
          <cell r="Y18">
            <v>5050</v>
          </cell>
          <cell r="Z18">
            <v>4067</v>
          </cell>
          <cell r="AA18">
            <v>3924</v>
          </cell>
          <cell r="AB18">
            <v>4375</v>
          </cell>
          <cell r="AC18">
            <v>4450</v>
          </cell>
          <cell r="AD18">
            <v>5159</v>
          </cell>
          <cell r="AE18">
            <v>4530</v>
          </cell>
          <cell r="AF18">
            <v>4686</v>
          </cell>
          <cell r="AG18">
            <v>4342</v>
          </cell>
          <cell r="AH18">
            <v>4666</v>
          </cell>
          <cell r="AI18">
            <v>5393</v>
          </cell>
          <cell r="AJ18">
            <v>4863</v>
          </cell>
          <cell r="AK18">
            <v>7014</v>
          </cell>
          <cell r="AL18">
            <v>7979</v>
          </cell>
          <cell r="AM18">
            <v>5893</v>
          </cell>
          <cell r="AN18">
            <v>5819</v>
          </cell>
          <cell r="AO18">
            <v>6482</v>
          </cell>
          <cell r="AP18">
            <v>6891</v>
          </cell>
          <cell r="AQ18">
            <v>5086</v>
          </cell>
          <cell r="AR18">
            <v>5523</v>
          </cell>
          <cell r="AS18">
            <v>4588</v>
          </cell>
          <cell r="AT18">
            <v>4884</v>
          </cell>
          <cell r="AU18">
            <v>5231</v>
          </cell>
          <cell r="AV18">
            <v>5650</v>
          </cell>
          <cell r="AW18">
            <v>10417</v>
          </cell>
          <cell r="AX18">
            <v>7525</v>
          </cell>
          <cell r="AY18">
            <v>6921</v>
          </cell>
          <cell r="AZ18">
            <v>6525</v>
          </cell>
          <cell r="BA18">
            <v>6278</v>
          </cell>
          <cell r="BB18">
            <v>7160</v>
          </cell>
          <cell r="BC18">
            <v>5891</v>
          </cell>
          <cell r="BD18">
            <v>7414</v>
          </cell>
          <cell r="BE18">
            <v>5270</v>
          </cell>
          <cell r="BF18">
            <v>6083</v>
          </cell>
          <cell r="BG18">
            <v>5714</v>
          </cell>
          <cell r="BH18">
            <v>6498</v>
          </cell>
          <cell r="BI18">
            <v>7148</v>
          </cell>
          <cell r="BJ18">
            <v>5619</v>
          </cell>
          <cell r="BK18">
            <v>4763</v>
          </cell>
          <cell r="BL18">
            <v>6405</v>
          </cell>
          <cell r="BM18">
            <v>6876</v>
          </cell>
          <cell r="BN18">
            <v>5629</v>
          </cell>
          <cell r="BO18">
            <v>6060</v>
          </cell>
          <cell r="BP18">
            <v>5746</v>
          </cell>
          <cell r="BQ18">
            <v>6030</v>
          </cell>
          <cell r="BR18">
            <v>6069</v>
          </cell>
          <cell r="BS18">
            <v>6312</v>
          </cell>
          <cell r="BT18">
            <v>6891</v>
          </cell>
          <cell r="BU18">
            <v>7240</v>
          </cell>
          <cell r="BV18">
            <v>6043</v>
          </cell>
          <cell r="BW18">
            <v>5729</v>
          </cell>
          <cell r="BX18">
            <v>6625</v>
          </cell>
          <cell r="BY18">
            <v>6052</v>
          </cell>
          <cell r="BZ18">
            <v>6424</v>
          </cell>
          <cell r="CA18">
            <v>5689</v>
          </cell>
          <cell r="CB18">
            <v>6242</v>
          </cell>
          <cell r="CC18">
            <v>6341</v>
          </cell>
          <cell r="CD18">
            <v>7331</v>
          </cell>
          <cell r="CE18">
            <v>7734</v>
          </cell>
          <cell r="CF18">
            <v>8322</v>
          </cell>
          <cell r="CG18">
            <v>9765</v>
          </cell>
          <cell r="CH18">
            <v>8927</v>
          </cell>
          <cell r="CI18">
            <v>8061</v>
          </cell>
          <cell r="CJ18">
            <v>8019</v>
          </cell>
          <cell r="CK18">
            <v>8010</v>
          </cell>
          <cell r="CL18">
            <v>7304</v>
          </cell>
          <cell r="CM18">
            <v>7950</v>
          </cell>
          <cell r="CN18">
            <v>6860</v>
          </cell>
          <cell r="CO18">
            <v>6257</v>
          </cell>
          <cell r="CP18">
            <v>6988</v>
          </cell>
          <cell r="CQ18">
            <v>7273</v>
          </cell>
          <cell r="CR18">
            <v>8354</v>
          </cell>
          <cell r="CS18">
            <v>9002</v>
          </cell>
          <cell r="CT18">
            <v>8885</v>
          </cell>
          <cell r="CU18">
            <v>9098</v>
          </cell>
          <cell r="CV18">
            <v>9040</v>
          </cell>
          <cell r="CW18">
            <v>9891</v>
          </cell>
          <cell r="CX18">
            <v>8500</v>
          </cell>
          <cell r="CY18">
            <v>9558</v>
          </cell>
          <cell r="CZ18">
            <v>7599</v>
          </cell>
          <cell r="DA18">
            <v>6661</v>
          </cell>
          <cell r="DB18">
            <v>6875</v>
          </cell>
          <cell r="DC18">
            <v>8001</v>
          </cell>
          <cell r="DD18">
            <v>11330</v>
          </cell>
          <cell r="DE18">
            <v>14785</v>
          </cell>
          <cell r="DF18">
            <v>16011</v>
          </cell>
          <cell r="DG18">
            <v>16290</v>
          </cell>
          <cell r="DH18">
            <v>17462</v>
          </cell>
          <cell r="DI18">
            <v>15183</v>
          </cell>
          <cell r="DJ18">
            <v>17714</v>
          </cell>
          <cell r="DK18">
            <v>23511</v>
          </cell>
          <cell r="DL18">
            <v>18537</v>
          </cell>
          <cell r="DM18">
            <v>17993</v>
          </cell>
          <cell r="DN18">
            <v>18697</v>
          </cell>
          <cell r="DO18">
            <v>22472</v>
          </cell>
          <cell r="DP18">
            <v>24330</v>
          </cell>
          <cell r="DQ18">
            <v>26473</v>
          </cell>
          <cell r="DR18">
            <v>16549</v>
          </cell>
          <cell r="DS18">
            <v>18535</v>
          </cell>
          <cell r="DT18">
            <v>22498</v>
          </cell>
          <cell r="DU18">
            <v>25504</v>
          </cell>
          <cell r="DV18">
            <v>21329</v>
          </cell>
          <cell r="DW18">
            <v>16409</v>
          </cell>
          <cell r="DX18">
            <v>23913</v>
          </cell>
          <cell r="DY18">
            <v>19804</v>
          </cell>
          <cell r="DZ18">
            <v>20275</v>
          </cell>
          <cell r="EA18">
            <v>22358</v>
          </cell>
          <cell r="EB18">
            <v>18949</v>
          </cell>
          <cell r="EC18">
            <v>17971</v>
          </cell>
          <cell r="ED18">
            <v>18402</v>
          </cell>
          <cell r="EE18">
            <v>18132</v>
          </cell>
          <cell r="EF18">
            <v>15512</v>
          </cell>
          <cell r="EG18">
            <v>15552</v>
          </cell>
          <cell r="EH18">
            <v>15725</v>
          </cell>
          <cell r="EI18">
            <v>19317</v>
          </cell>
          <cell r="EJ18">
            <v>17488</v>
          </cell>
          <cell r="EK18">
            <v>20868</v>
          </cell>
          <cell r="EL18">
            <v>16100</v>
          </cell>
          <cell r="EM18">
            <v>19034</v>
          </cell>
          <cell r="EN18">
            <v>21201</v>
          </cell>
          <cell r="EO18">
            <v>21316</v>
          </cell>
          <cell r="EP18">
            <v>23953</v>
          </cell>
          <cell r="EQ18">
            <v>22806</v>
          </cell>
          <cell r="ER18">
            <v>21208</v>
          </cell>
          <cell r="ES18">
            <v>23386</v>
          </cell>
          <cell r="ET18">
            <v>28129</v>
          </cell>
          <cell r="EU18">
            <v>23900</v>
          </cell>
          <cell r="EV18">
            <v>23265</v>
          </cell>
          <cell r="EW18">
            <v>25201</v>
          </cell>
          <cell r="EX18">
            <v>24937</v>
          </cell>
          <cell r="EY18">
            <v>26171</v>
          </cell>
          <cell r="EZ18">
            <v>27542</v>
          </cell>
          <cell r="FA18">
            <v>30905</v>
          </cell>
          <cell r="FB18">
            <v>32766</v>
          </cell>
          <cell r="FC18">
            <v>32002</v>
          </cell>
          <cell r="FD18">
            <v>25431</v>
          </cell>
          <cell r="FE18">
            <v>27044</v>
          </cell>
          <cell r="FF18">
            <v>27640</v>
          </cell>
          <cell r="FG18">
            <v>29516</v>
          </cell>
          <cell r="FH18">
            <v>32751</v>
          </cell>
          <cell r="FI18">
            <v>33181</v>
          </cell>
          <cell r="FJ18">
            <v>30666</v>
          </cell>
          <cell r="FK18">
            <v>37226</v>
          </cell>
          <cell r="FL18">
            <v>33939</v>
          </cell>
          <cell r="FM18">
            <v>38512</v>
          </cell>
        </row>
        <row r="19">
          <cell r="A19" t="str">
            <v>Тверская область</v>
          </cell>
          <cell r="B19">
            <v>5283</v>
          </cell>
          <cell r="C19">
            <v>6542</v>
          </cell>
          <cell r="D19">
            <v>6350</v>
          </cell>
          <cell r="E19">
            <v>6152</v>
          </cell>
          <cell r="F19">
            <v>6624</v>
          </cell>
          <cell r="G19">
            <v>6712</v>
          </cell>
          <cell r="H19">
            <v>6000</v>
          </cell>
          <cell r="I19">
            <v>5207</v>
          </cell>
          <cell r="J19">
            <v>7215</v>
          </cell>
          <cell r="K19">
            <v>5371</v>
          </cell>
          <cell r="L19">
            <v>5548</v>
          </cell>
          <cell r="M19">
            <v>8701</v>
          </cell>
          <cell r="N19">
            <v>6104</v>
          </cell>
          <cell r="O19">
            <v>6841</v>
          </cell>
          <cell r="P19">
            <v>6316</v>
          </cell>
          <cell r="Q19">
            <v>6811</v>
          </cell>
          <cell r="R19">
            <v>5896</v>
          </cell>
          <cell r="S19">
            <v>6582</v>
          </cell>
          <cell r="T19">
            <v>6390</v>
          </cell>
          <cell r="U19">
            <v>5844</v>
          </cell>
          <cell r="V19">
            <v>5265</v>
          </cell>
          <cell r="W19">
            <v>4877</v>
          </cell>
          <cell r="X19">
            <v>6046</v>
          </cell>
          <cell r="Y19">
            <v>8787</v>
          </cell>
          <cell r="Z19">
            <v>6775</v>
          </cell>
          <cell r="AA19">
            <v>5904</v>
          </cell>
          <cell r="AB19">
            <v>5690</v>
          </cell>
          <cell r="AC19">
            <v>6301</v>
          </cell>
          <cell r="AD19">
            <v>6286</v>
          </cell>
          <cell r="AE19">
            <v>6508</v>
          </cell>
          <cell r="AF19">
            <v>7237</v>
          </cell>
          <cell r="AG19">
            <v>8532</v>
          </cell>
          <cell r="AH19">
            <v>7341</v>
          </cell>
          <cell r="AI19">
            <v>7323</v>
          </cell>
          <cell r="AJ19">
            <v>7721</v>
          </cell>
          <cell r="AK19">
            <v>11487</v>
          </cell>
          <cell r="AL19">
            <v>9865</v>
          </cell>
          <cell r="AM19">
            <v>9353</v>
          </cell>
          <cell r="AN19">
            <v>8973</v>
          </cell>
          <cell r="AO19">
            <v>8116</v>
          </cell>
          <cell r="AP19">
            <v>7945</v>
          </cell>
          <cell r="AQ19">
            <v>8006</v>
          </cell>
          <cell r="AR19">
            <v>9039</v>
          </cell>
          <cell r="AS19">
            <v>8558</v>
          </cell>
          <cell r="AT19">
            <v>9323</v>
          </cell>
          <cell r="AU19">
            <v>8883</v>
          </cell>
          <cell r="AV19">
            <v>9237</v>
          </cell>
          <cell r="AW19">
            <v>13936</v>
          </cell>
          <cell r="AX19">
            <v>10177</v>
          </cell>
          <cell r="AY19">
            <v>8635</v>
          </cell>
          <cell r="AZ19">
            <v>9533</v>
          </cell>
          <cell r="BA19">
            <v>9440</v>
          </cell>
          <cell r="BB19">
            <v>9159</v>
          </cell>
          <cell r="BC19">
            <v>9837</v>
          </cell>
          <cell r="BD19">
            <v>9606</v>
          </cell>
          <cell r="BE19">
            <v>10599</v>
          </cell>
          <cell r="BF19">
            <v>11289</v>
          </cell>
          <cell r="BG19">
            <v>9648</v>
          </cell>
          <cell r="BH19">
            <v>11772</v>
          </cell>
          <cell r="BI19">
            <v>14594</v>
          </cell>
          <cell r="BJ19">
            <v>12847</v>
          </cell>
          <cell r="BK19">
            <v>13775</v>
          </cell>
          <cell r="BL19">
            <v>13071</v>
          </cell>
          <cell r="BM19">
            <v>12557</v>
          </cell>
          <cell r="BN19">
            <v>12129</v>
          </cell>
          <cell r="BO19">
            <v>13959</v>
          </cell>
          <cell r="BP19">
            <v>10638</v>
          </cell>
          <cell r="BQ19">
            <v>11575</v>
          </cell>
          <cell r="BR19">
            <v>11546</v>
          </cell>
          <cell r="BS19">
            <v>11230</v>
          </cell>
          <cell r="BT19">
            <v>12104</v>
          </cell>
          <cell r="BU19">
            <v>12654</v>
          </cell>
          <cell r="BV19">
            <v>11956</v>
          </cell>
          <cell r="BW19">
            <v>11291</v>
          </cell>
          <cell r="BX19">
            <v>10406</v>
          </cell>
          <cell r="BY19">
            <v>10492</v>
          </cell>
          <cell r="BZ19">
            <v>11203</v>
          </cell>
          <cell r="CA19">
            <v>12084</v>
          </cell>
          <cell r="CB19">
            <v>11665</v>
          </cell>
          <cell r="CC19">
            <v>12041</v>
          </cell>
          <cell r="CD19">
            <v>12425</v>
          </cell>
          <cell r="CE19">
            <v>13580</v>
          </cell>
          <cell r="CF19">
            <v>14181</v>
          </cell>
          <cell r="CG19">
            <v>17313</v>
          </cell>
          <cell r="CH19">
            <v>17362</v>
          </cell>
          <cell r="CI19">
            <v>17515</v>
          </cell>
          <cell r="CJ19">
            <v>17874</v>
          </cell>
          <cell r="CK19">
            <v>17677</v>
          </cell>
          <cell r="CL19">
            <v>15514</v>
          </cell>
          <cell r="CM19">
            <v>16584</v>
          </cell>
          <cell r="CN19">
            <v>18134</v>
          </cell>
          <cell r="CO19">
            <v>20456</v>
          </cell>
          <cell r="CP19">
            <v>18489</v>
          </cell>
          <cell r="CQ19">
            <v>19283</v>
          </cell>
          <cell r="CR19">
            <v>20372</v>
          </cell>
          <cell r="CS19">
            <v>23042</v>
          </cell>
          <cell r="CT19">
            <v>21207</v>
          </cell>
          <cell r="CU19">
            <v>22911</v>
          </cell>
          <cell r="CV19">
            <v>28078</v>
          </cell>
          <cell r="CW19">
            <v>26433</v>
          </cell>
          <cell r="CX19">
            <v>25694</v>
          </cell>
          <cell r="CY19">
            <v>24663</v>
          </cell>
          <cell r="CZ19">
            <v>21261</v>
          </cell>
          <cell r="DA19">
            <v>24961</v>
          </cell>
          <cell r="DB19">
            <v>25302</v>
          </cell>
          <cell r="DC19">
            <v>22959</v>
          </cell>
          <cell r="DD19">
            <v>21268</v>
          </cell>
          <cell r="DE19">
            <v>36066</v>
          </cell>
          <cell r="DF19">
            <v>24943</v>
          </cell>
          <cell r="DG19">
            <v>22232</v>
          </cell>
          <cell r="DH19">
            <v>21464</v>
          </cell>
          <cell r="DI19">
            <v>21101</v>
          </cell>
          <cell r="DJ19">
            <v>18632</v>
          </cell>
          <cell r="DK19">
            <v>21024</v>
          </cell>
          <cell r="DL19">
            <v>20969</v>
          </cell>
          <cell r="DM19">
            <v>20080</v>
          </cell>
          <cell r="DN19">
            <v>22243</v>
          </cell>
          <cell r="DO19">
            <v>23232</v>
          </cell>
          <cell r="DP19">
            <v>22856</v>
          </cell>
          <cell r="DQ19">
            <v>27552</v>
          </cell>
          <cell r="DR19">
            <v>22913</v>
          </cell>
          <cell r="DS19">
            <v>20226</v>
          </cell>
          <cell r="DT19">
            <v>23235</v>
          </cell>
          <cell r="DU19">
            <v>26118</v>
          </cell>
          <cell r="DV19">
            <v>29323</v>
          </cell>
          <cell r="DW19">
            <v>32050</v>
          </cell>
          <cell r="DX19">
            <v>28678</v>
          </cell>
          <cell r="DY19">
            <v>35251</v>
          </cell>
          <cell r="DZ19">
            <v>35154</v>
          </cell>
          <cell r="EA19">
            <v>37937</v>
          </cell>
          <cell r="EB19">
            <v>37983</v>
          </cell>
          <cell r="EC19">
            <v>44579</v>
          </cell>
          <cell r="ED19">
            <v>44363</v>
          </cell>
          <cell r="EE19">
            <v>43945</v>
          </cell>
          <cell r="EF19">
            <v>38490</v>
          </cell>
          <cell r="EG19">
            <v>40674</v>
          </cell>
          <cell r="EH19">
            <v>38731</v>
          </cell>
          <cell r="EI19">
            <v>34956</v>
          </cell>
          <cell r="EJ19">
            <v>31638</v>
          </cell>
          <cell r="EK19">
            <v>34379</v>
          </cell>
          <cell r="EL19">
            <v>33979</v>
          </cell>
          <cell r="EM19">
            <v>34361</v>
          </cell>
          <cell r="EN19">
            <v>37616</v>
          </cell>
          <cell r="EO19">
            <v>42577</v>
          </cell>
          <cell r="EP19">
            <v>46802</v>
          </cell>
          <cell r="EQ19">
            <v>47467</v>
          </cell>
          <cell r="ER19">
            <v>45188</v>
          </cell>
          <cell r="ES19">
            <v>45649</v>
          </cell>
          <cell r="ET19">
            <v>50004</v>
          </cell>
          <cell r="EU19">
            <v>49646</v>
          </cell>
          <cell r="EV19">
            <v>53905</v>
          </cell>
          <cell r="EW19">
            <v>58115</v>
          </cell>
          <cell r="EX19">
            <v>57147</v>
          </cell>
          <cell r="EY19">
            <v>60128</v>
          </cell>
          <cell r="EZ19">
            <v>60208</v>
          </cell>
          <cell r="FA19">
            <v>67120</v>
          </cell>
          <cell r="FB19">
            <v>66140</v>
          </cell>
          <cell r="FC19">
            <v>60919</v>
          </cell>
          <cell r="FD19">
            <v>57762</v>
          </cell>
          <cell r="FE19">
            <v>60565</v>
          </cell>
          <cell r="FF19">
            <v>60731</v>
          </cell>
          <cell r="FG19">
            <v>62948</v>
          </cell>
          <cell r="FH19">
            <v>58022</v>
          </cell>
          <cell r="FI19">
            <v>63634</v>
          </cell>
          <cell r="FJ19">
            <v>66785</v>
          </cell>
          <cell r="FK19">
            <v>68210</v>
          </cell>
          <cell r="FL19">
            <v>71921</v>
          </cell>
          <cell r="FM19">
            <v>72275</v>
          </cell>
        </row>
        <row r="20">
          <cell r="A20" t="str">
            <v>Тульская область</v>
          </cell>
          <cell r="B20">
            <v>8523</v>
          </cell>
          <cell r="C20">
            <v>11929</v>
          </cell>
          <cell r="D20">
            <v>10781</v>
          </cell>
          <cell r="E20">
            <v>13146</v>
          </cell>
          <cell r="F20">
            <v>12262</v>
          </cell>
          <cell r="G20">
            <v>13320</v>
          </cell>
          <cell r="H20">
            <v>14472</v>
          </cell>
          <cell r="I20">
            <v>14210</v>
          </cell>
          <cell r="J20">
            <v>13200</v>
          </cell>
          <cell r="K20">
            <v>13611</v>
          </cell>
          <cell r="L20">
            <v>15682</v>
          </cell>
          <cell r="M20">
            <v>19821</v>
          </cell>
          <cell r="N20">
            <v>19446</v>
          </cell>
          <cell r="O20">
            <v>20211</v>
          </cell>
          <cell r="P20">
            <v>20391</v>
          </cell>
          <cell r="Q20">
            <v>20925</v>
          </cell>
          <cell r="R20">
            <v>21188</v>
          </cell>
          <cell r="S20">
            <v>20544</v>
          </cell>
          <cell r="T20">
            <v>20735</v>
          </cell>
          <cell r="U20">
            <v>20986</v>
          </cell>
          <cell r="V20">
            <v>20174</v>
          </cell>
          <cell r="W20">
            <v>21052</v>
          </cell>
          <cell r="X20">
            <v>19425</v>
          </cell>
          <cell r="Y20">
            <v>19244</v>
          </cell>
          <cell r="Z20">
            <v>18774</v>
          </cell>
          <cell r="AA20">
            <v>19073</v>
          </cell>
          <cell r="AB20">
            <v>19106</v>
          </cell>
          <cell r="AC20">
            <v>17200</v>
          </cell>
          <cell r="AD20">
            <v>13051</v>
          </cell>
          <cell r="AE20">
            <v>14008</v>
          </cell>
          <cell r="AF20">
            <v>16317</v>
          </cell>
          <cell r="AG20">
            <v>14402</v>
          </cell>
          <cell r="AH20">
            <v>15174</v>
          </cell>
          <cell r="AI20">
            <v>17216</v>
          </cell>
          <cell r="AJ20">
            <v>16910</v>
          </cell>
          <cell r="AK20">
            <v>36713</v>
          </cell>
          <cell r="AL20">
            <v>43428</v>
          </cell>
          <cell r="AM20">
            <v>30350</v>
          </cell>
          <cell r="AN20">
            <v>26458</v>
          </cell>
          <cell r="AO20">
            <v>23357</v>
          </cell>
          <cell r="AP20">
            <v>22656</v>
          </cell>
          <cell r="AQ20">
            <v>20983</v>
          </cell>
          <cell r="AR20">
            <v>20926</v>
          </cell>
          <cell r="AS20">
            <v>19264</v>
          </cell>
          <cell r="AT20">
            <v>19629</v>
          </cell>
          <cell r="AU20">
            <v>17017</v>
          </cell>
          <cell r="AV20">
            <v>20132</v>
          </cell>
          <cell r="AW20">
            <v>28854</v>
          </cell>
          <cell r="AX20">
            <v>22947</v>
          </cell>
          <cell r="AY20">
            <v>16943</v>
          </cell>
          <cell r="AZ20">
            <v>25809</v>
          </cell>
          <cell r="BA20">
            <v>27930</v>
          </cell>
          <cell r="BB20">
            <v>19585</v>
          </cell>
          <cell r="BC20">
            <v>18709</v>
          </cell>
          <cell r="BD20">
            <v>29777</v>
          </cell>
          <cell r="BE20">
            <v>24617</v>
          </cell>
          <cell r="BF20">
            <v>16602</v>
          </cell>
          <cell r="BG20">
            <v>22137</v>
          </cell>
          <cell r="BH20">
            <v>24458</v>
          </cell>
          <cell r="BI20">
            <v>33132</v>
          </cell>
          <cell r="BJ20">
            <v>29343</v>
          </cell>
          <cell r="BK20">
            <v>16745</v>
          </cell>
          <cell r="BL20">
            <v>36472</v>
          </cell>
          <cell r="BM20">
            <v>19797</v>
          </cell>
          <cell r="BN20">
            <v>29712</v>
          </cell>
          <cell r="BO20">
            <v>30144</v>
          </cell>
          <cell r="BP20">
            <v>17749</v>
          </cell>
          <cell r="BQ20">
            <v>17445</v>
          </cell>
          <cell r="BR20">
            <v>15969</v>
          </cell>
          <cell r="BS20">
            <v>15895</v>
          </cell>
          <cell r="BT20">
            <v>27349</v>
          </cell>
          <cell r="BU20">
            <v>27878</v>
          </cell>
          <cell r="BV20">
            <v>28105</v>
          </cell>
          <cell r="BW20">
            <v>26938</v>
          </cell>
          <cell r="BX20">
            <v>28987</v>
          </cell>
          <cell r="BY20">
            <v>36901</v>
          </cell>
          <cell r="BZ20">
            <v>28297</v>
          </cell>
          <cell r="CA20">
            <v>28081</v>
          </cell>
          <cell r="CB20">
            <v>20508</v>
          </cell>
          <cell r="CC20">
            <v>25915</v>
          </cell>
          <cell r="CD20">
            <v>22584</v>
          </cell>
          <cell r="CE20">
            <v>26730</v>
          </cell>
          <cell r="CF20">
            <v>25257</v>
          </cell>
          <cell r="CG20">
            <v>40034</v>
          </cell>
          <cell r="CH20">
            <v>40192</v>
          </cell>
          <cell r="CI20">
            <v>42017</v>
          </cell>
          <cell r="CJ20">
            <v>40630</v>
          </cell>
          <cell r="CK20">
            <v>37841</v>
          </cell>
          <cell r="CL20">
            <v>36582</v>
          </cell>
          <cell r="CM20">
            <v>42065</v>
          </cell>
          <cell r="CN20">
            <v>34412</v>
          </cell>
          <cell r="CO20">
            <v>34550</v>
          </cell>
          <cell r="CP20">
            <v>31679</v>
          </cell>
          <cell r="CQ20">
            <v>30072</v>
          </cell>
          <cell r="CR20">
            <v>33847</v>
          </cell>
          <cell r="CS20">
            <v>48290</v>
          </cell>
          <cell r="CT20">
            <v>36343</v>
          </cell>
          <cell r="CU20">
            <v>40556</v>
          </cell>
          <cell r="CV20">
            <v>42119</v>
          </cell>
          <cell r="CW20">
            <v>43786</v>
          </cell>
          <cell r="CX20">
            <v>39622</v>
          </cell>
          <cell r="CY20">
            <v>44514</v>
          </cell>
          <cell r="CZ20">
            <v>44464</v>
          </cell>
          <cell r="DA20">
            <v>37626</v>
          </cell>
          <cell r="DB20">
            <v>38333</v>
          </cell>
          <cell r="DC20">
            <v>38370</v>
          </cell>
          <cell r="DD20">
            <v>36363</v>
          </cell>
          <cell r="DE20">
            <v>38569</v>
          </cell>
          <cell r="DF20">
            <v>32469</v>
          </cell>
          <cell r="DG20">
            <v>45543</v>
          </cell>
          <cell r="DH20">
            <v>32068</v>
          </cell>
          <cell r="DI20">
            <v>39153</v>
          </cell>
          <cell r="DJ20">
            <v>28337</v>
          </cell>
          <cell r="DK20">
            <v>29787</v>
          </cell>
          <cell r="DL20">
            <v>30431</v>
          </cell>
          <cell r="DM20">
            <v>27120</v>
          </cell>
          <cell r="DN20">
            <v>33740</v>
          </cell>
          <cell r="DO20">
            <v>32992</v>
          </cell>
          <cell r="DP20">
            <v>28346</v>
          </cell>
          <cell r="DQ20">
            <v>60071</v>
          </cell>
          <cell r="DR20">
            <v>55432</v>
          </cell>
          <cell r="DS20">
            <v>38612</v>
          </cell>
          <cell r="DT20">
            <v>41761</v>
          </cell>
          <cell r="DU20">
            <v>40789</v>
          </cell>
          <cell r="DV20">
            <v>38884</v>
          </cell>
          <cell r="DW20">
            <v>35577</v>
          </cell>
          <cell r="DX20">
            <v>41505</v>
          </cell>
          <cell r="DY20">
            <v>43400</v>
          </cell>
          <cell r="DZ20">
            <v>40981</v>
          </cell>
          <cell r="EA20">
            <v>41593</v>
          </cell>
          <cell r="EB20">
            <v>42456</v>
          </cell>
          <cell r="EC20">
            <v>59042</v>
          </cell>
          <cell r="ED20">
            <v>48053</v>
          </cell>
          <cell r="EE20">
            <v>62832</v>
          </cell>
          <cell r="EF20">
            <v>70574</v>
          </cell>
          <cell r="EG20">
            <v>71580</v>
          </cell>
          <cell r="EH20">
            <v>47596</v>
          </cell>
          <cell r="EI20">
            <v>48825</v>
          </cell>
          <cell r="EJ20">
            <v>42966</v>
          </cell>
          <cell r="EK20">
            <v>51777</v>
          </cell>
          <cell r="EL20">
            <v>52798</v>
          </cell>
          <cell r="EM20">
            <v>50865</v>
          </cell>
          <cell r="EN20">
            <v>43645</v>
          </cell>
          <cell r="EO20">
            <v>58028</v>
          </cell>
          <cell r="EP20">
            <v>57320</v>
          </cell>
          <cell r="EQ20">
            <v>50404</v>
          </cell>
          <cell r="ER20">
            <v>53067</v>
          </cell>
          <cell r="ES20">
            <v>54861</v>
          </cell>
          <cell r="ET20">
            <v>70898</v>
          </cell>
          <cell r="EU20">
            <v>66516</v>
          </cell>
          <cell r="EV20">
            <v>100731</v>
          </cell>
          <cell r="EW20">
            <v>119820</v>
          </cell>
          <cell r="EX20">
            <v>177267</v>
          </cell>
          <cell r="EY20">
            <v>57000</v>
          </cell>
          <cell r="EZ20">
            <v>230009</v>
          </cell>
          <cell r="FA20">
            <v>83106</v>
          </cell>
          <cell r="FB20">
            <v>83781</v>
          </cell>
          <cell r="FC20">
            <v>76554</v>
          </cell>
          <cell r="FD20">
            <v>76176</v>
          </cell>
          <cell r="FE20">
            <v>80232</v>
          </cell>
          <cell r="FF20">
            <v>83626</v>
          </cell>
          <cell r="FG20">
            <v>76727</v>
          </cell>
          <cell r="FH20">
            <v>94795</v>
          </cell>
          <cell r="FI20">
            <v>119925</v>
          </cell>
          <cell r="FJ20">
            <v>122614</v>
          </cell>
          <cell r="FK20">
            <v>157109</v>
          </cell>
          <cell r="FL20">
            <v>157903</v>
          </cell>
          <cell r="FM20">
            <v>139233</v>
          </cell>
        </row>
        <row r="21">
          <cell r="A21" t="str">
            <v>Ярославская область</v>
          </cell>
          <cell r="B21">
            <v>13652</v>
          </cell>
          <cell r="C21">
            <v>13978</v>
          </cell>
          <cell r="D21">
            <v>12286</v>
          </cell>
          <cell r="E21">
            <v>13740</v>
          </cell>
          <cell r="F21">
            <v>13508</v>
          </cell>
          <cell r="G21">
            <v>13269</v>
          </cell>
          <cell r="H21">
            <v>14555</v>
          </cell>
          <cell r="I21">
            <v>14764</v>
          </cell>
          <cell r="J21">
            <v>14606</v>
          </cell>
          <cell r="K21">
            <v>18083</v>
          </cell>
          <cell r="L21">
            <v>18468</v>
          </cell>
          <cell r="M21">
            <v>19891</v>
          </cell>
          <cell r="N21">
            <v>22854</v>
          </cell>
          <cell r="O21">
            <v>23072</v>
          </cell>
          <cell r="P21">
            <v>24451</v>
          </cell>
          <cell r="Q21">
            <v>31632</v>
          </cell>
          <cell r="R21">
            <v>30016</v>
          </cell>
          <cell r="S21">
            <v>28616</v>
          </cell>
          <cell r="T21">
            <v>29190</v>
          </cell>
          <cell r="U21">
            <v>29218</v>
          </cell>
          <cell r="V21">
            <v>28812</v>
          </cell>
          <cell r="W21">
            <v>26126</v>
          </cell>
          <cell r="X21">
            <v>27929</v>
          </cell>
          <cell r="Y21">
            <v>31934</v>
          </cell>
          <cell r="Z21">
            <v>31995</v>
          </cell>
          <cell r="AA21">
            <v>29653</v>
          </cell>
          <cell r="AB21">
            <v>27526</v>
          </cell>
          <cell r="AC21">
            <v>21633</v>
          </cell>
          <cell r="AD21">
            <v>19975</v>
          </cell>
          <cell r="AE21">
            <v>19102</v>
          </cell>
          <cell r="AF21">
            <v>14411</v>
          </cell>
          <cell r="AG21">
            <v>13404</v>
          </cell>
          <cell r="AH21">
            <v>14776</v>
          </cell>
          <cell r="AI21">
            <v>14769</v>
          </cell>
          <cell r="AJ21">
            <v>13667</v>
          </cell>
          <cell r="AK21">
            <v>22366</v>
          </cell>
          <cell r="AL21">
            <v>20398</v>
          </cell>
          <cell r="AM21">
            <v>19911</v>
          </cell>
          <cell r="AN21">
            <v>19478</v>
          </cell>
          <cell r="AO21">
            <v>21179</v>
          </cell>
          <cell r="AP21">
            <v>19864</v>
          </cell>
          <cell r="AQ21">
            <v>17416</v>
          </cell>
          <cell r="AR21">
            <v>17347</v>
          </cell>
          <cell r="AS21">
            <v>17141</v>
          </cell>
          <cell r="AT21">
            <v>16577</v>
          </cell>
          <cell r="AU21">
            <v>15990</v>
          </cell>
          <cell r="AV21">
            <v>15614</v>
          </cell>
          <cell r="AW21">
            <v>15482</v>
          </cell>
          <cell r="AX21">
            <v>14053</v>
          </cell>
          <cell r="AY21">
            <v>14265</v>
          </cell>
          <cell r="AZ21">
            <v>14122</v>
          </cell>
          <cell r="BA21">
            <v>17243</v>
          </cell>
          <cell r="BB21">
            <v>15114</v>
          </cell>
          <cell r="BC21">
            <v>15552</v>
          </cell>
          <cell r="BD21">
            <v>16527</v>
          </cell>
          <cell r="BE21">
            <v>16208</v>
          </cell>
          <cell r="BF21">
            <v>16241</v>
          </cell>
          <cell r="BG21">
            <v>15389</v>
          </cell>
          <cell r="BH21">
            <v>16397</v>
          </cell>
          <cell r="BI21">
            <v>20505</v>
          </cell>
          <cell r="BJ21">
            <v>16782</v>
          </cell>
          <cell r="BK21">
            <v>16667</v>
          </cell>
          <cell r="BL21">
            <v>19281</v>
          </cell>
          <cell r="BM21">
            <v>17723</v>
          </cell>
          <cell r="BN21">
            <v>18470</v>
          </cell>
          <cell r="BO21">
            <v>20262</v>
          </cell>
          <cell r="BP21">
            <v>17930</v>
          </cell>
          <cell r="BQ21">
            <v>13559</v>
          </cell>
          <cell r="BR21">
            <v>13788</v>
          </cell>
          <cell r="BS21">
            <v>12909</v>
          </cell>
          <cell r="BT21">
            <v>14991</v>
          </cell>
          <cell r="BU21">
            <v>21002</v>
          </cell>
          <cell r="BV21">
            <v>19472</v>
          </cell>
          <cell r="BW21">
            <v>15523</v>
          </cell>
          <cell r="BX21">
            <v>17242</v>
          </cell>
          <cell r="BY21">
            <v>21527</v>
          </cell>
          <cell r="BZ21">
            <v>16800</v>
          </cell>
          <cell r="CA21">
            <v>19383</v>
          </cell>
          <cell r="CB21">
            <v>19015</v>
          </cell>
          <cell r="CC21">
            <v>22052</v>
          </cell>
          <cell r="CD21">
            <v>20825</v>
          </cell>
          <cell r="CE21">
            <v>19746</v>
          </cell>
          <cell r="CF21">
            <v>22169</v>
          </cell>
          <cell r="CG21">
            <v>22600</v>
          </cell>
          <cell r="CH21">
            <v>25133</v>
          </cell>
          <cell r="CI21">
            <v>25697</v>
          </cell>
          <cell r="CJ21">
            <v>23786</v>
          </cell>
          <cell r="CK21">
            <v>26223</v>
          </cell>
          <cell r="CL21">
            <v>25449</v>
          </cell>
          <cell r="CM21">
            <v>25913</v>
          </cell>
          <cell r="CN21">
            <v>26794</v>
          </cell>
          <cell r="CO21">
            <v>28926</v>
          </cell>
          <cell r="CP21">
            <v>26102</v>
          </cell>
          <cell r="CQ21">
            <v>25755</v>
          </cell>
          <cell r="CR21">
            <v>26558</v>
          </cell>
          <cell r="CS21">
            <v>28983</v>
          </cell>
          <cell r="CT21">
            <v>26505</v>
          </cell>
          <cell r="CU21">
            <v>27424</v>
          </cell>
          <cell r="CV21">
            <v>28259</v>
          </cell>
          <cell r="CW21">
            <v>27330</v>
          </cell>
          <cell r="CX21">
            <v>28437</v>
          </cell>
          <cell r="CY21">
            <v>26469</v>
          </cell>
          <cell r="CZ21">
            <v>28777</v>
          </cell>
          <cell r="DA21">
            <v>29114</v>
          </cell>
          <cell r="DB21">
            <v>29849</v>
          </cell>
          <cell r="DC21">
            <v>33189</v>
          </cell>
          <cell r="DD21">
            <v>30960</v>
          </cell>
          <cell r="DE21">
            <v>35500</v>
          </cell>
          <cell r="DF21">
            <v>31899</v>
          </cell>
          <cell r="DG21">
            <v>32263</v>
          </cell>
          <cell r="DH21">
            <v>27438</v>
          </cell>
          <cell r="DI21">
            <v>29922</v>
          </cell>
          <cell r="DJ21">
            <v>29774</v>
          </cell>
          <cell r="DK21">
            <v>26705</v>
          </cell>
          <cell r="DL21">
            <v>28821</v>
          </cell>
          <cell r="DM21">
            <v>28039</v>
          </cell>
          <cell r="DN21">
            <v>25424</v>
          </cell>
          <cell r="DO21">
            <v>31511</v>
          </cell>
          <cell r="DP21">
            <v>27167</v>
          </cell>
          <cell r="DQ21">
            <v>38954</v>
          </cell>
          <cell r="DR21">
            <v>34402</v>
          </cell>
          <cell r="DS21">
            <v>32424</v>
          </cell>
          <cell r="DT21">
            <v>30381</v>
          </cell>
          <cell r="DU21">
            <v>36120</v>
          </cell>
          <cell r="DV21">
            <v>30640</v>
          </cell>
          <cell r="DW21">
            <v>31231</v>
          </cell>
          <cell r="DX21">
            <v>32703</v>
          </cell>
          <cell r="DY21">
            <v>34782</v>
          </cell>
          <cell r="DZ21">
            <v>35491</v>
          </cell>
          <cell r="EA21">
            <v>40194</v>
          </cell>
          <cell r="EB21">
            <v>43201</v>
          </cell>
          <cell r="EC21">
            <v>50471</v>
          </cell>
          <cell r="ED21">
            <v>51395</v>
          </cell>
          <cell r="EE21">
            <v>49924</v>
          </cell>
          <cell r="EF21">
            <v>56708</v>
          </cell>
          <cell r="EG21">
            <v>47184</v>
          </cell>
          <cell r="EH21">
            <v>45051</v>
          </cell>
          <cell r="EI21">
            <v>58868</v>
          </cell>
          <cell r="EJ21">
            <v>46230</v>
          </cell>
          <cell r="EK21">
            <v>49463</v>
          </cell>
          <cell r="EL21">
            <v>49532</v>
          </cell>
          <cell r="EM21">
            <v>44646</v>
          </cell>
          <cell r="EN21">
            <v>46000</v>
          </cell>
          <cell r="EO21">
            <v>66057</v>
          </cell>
          <cell r="EP21">
            <v>52725</v>
          </cell>
          <cell r="EQ21">
            <v>51377</v>
          </cell>
          <cell r="ER21">
            <v>61294</v>
          </cell>
          <cell r="ES21">
            <v>57175</v>
          </cell>
          <cell r="ET21">
            <v>71124</v>
          </cell>
          <cell r="EU21">
            <v>80710</v>
          </cell>
          <cell r="EV21">
            <v>79889</v>
          </cell>
          <cell r="EW21">
            <v>76882</v>
          </cell>
          <cell r="EX21">
            <v>75426</v>
          </cell>
          <cell r="EY21">
            <v>74059</v>
          </cell>
          <cell r="EZ21">
            <v>75596</v>
          </cell>
          <cell r="FA21">
            <v>85597</v>
          </cell>
          <cell r="FB21">
            <v>85590</v>
          </cell>
          <cell r="FC21">
            <v>91694</v>
          </cell>
          <cell r="FD21">
            <v>81778</v>
          </cell>
          <cell r="FE21">
            <v>85592</v>
          </cell>
          <cell r="FF21">
            <v>88755</v>
          </cell>
          <cell r="FG21">
            <v>83679</v>
          </cell>
          <cell r="FH21">
            <v>86751</v>
          </cell>
          <cell r="FI21">
            <v>93259</v>
          </cell>
          <cell r="FJ21">
            <v>92961</v>
          </cell>
          <cell r="FK21">
            <v>96767</v>
          </cell>
          <cell r="FL21">
            <v>95568</v>
          </cell>
          <cell r="FM21">
            <v>105990</v>
          </cell>
        </row>
        <row r="22">
          <cell r="A22" t="str">
            <v>г. Москва</v>
          </cell>
          <cell r="B22">
            <v>4869956</v>
          </cell>
          <cell r="C22">
            <v>4606639</v>
          </cell>
          <cell r="D22">
            <v>4689968</v>
          </cell>
          <cell r="E22">
            <v>4835082</v>
          </cell>
          <cell r="F22">
            <v>5087150</v>
          </cell>
          <cell r="G22">
            <v>5008377</v>
          </cell>
          <cell r="H22">
            <v>5139497</v>
          </cell>
          <cell r="I22">
            <v>5453645</v>
          </cell>
          <cell r="J22">
            <v>5417053</v>
          </cell>
          <cell r="K22">
            <v>5638450</v>
          </cell>
          <cell r="L22">
            <v>5510420</v>
          </cell>
          <cell r="M22">
            <v>5642688</v>
          </cell>
          <cell r="N22">
            <v>5074667</v>
          </cell>
          <cell r="O22">
            <v>4924904</v>
          </cell>
          <cell r="P22">
            <v>5164592</v>
          </cell>
          <cell r="Q22">
            <v>5603834</v>
          </cell>
          <cell r="R22">
            <v>5693010</v>
          </cell>
          <cell r="S22">
            <v>5959823</v>
          </cell>
          <cell r="T22">
            <v>6182115</v>
          </cell>
          <cell r="U22">
            <v>6417334</v>
          </cell>
          <cell r="V22">
            <v>6431794</v>
          </cell>
          <cell r="W22">
            <v>6540564</v>
          </cell>
          <cell r="X22">
            <v>6336504</v>
          </cell>
          <cell r="Y22">
            <v>5761159</v>
          </cell>
          <cell r="Z22">
            <v>6108070</v>
          </cell>
          <cell r="AA22">
            <v>6576682</v>
          </cell>
          <cell r="AB22">
            <v>6609233</v>
          </cell>
          <cell r="AC22">
            <v>7000277</v>
          </cell>
          <cell r="AD22">
            <v>7297455</v>
          </cell>
          <cell r="AE22">
            <v>6972962</v>
          </cell>
          <cell r="AF22">
            <v>7031313</v>
          </cell>
          <cell r="AG22">
            <v>7181965</v>
          </cell>
          <cell r="AH22">
            <v>7384769</v>
          </cell>
          <cell r="AI22">
            <v>8136075</v>
          </cell>
          <cell r="AJ22">
            <v>8535438</v>
          </cell>
          <cell r="AK22">
            <v>8264410</v>
          </cell>
          <cell r="AL22">
            <v>9464996</v>
          </cell>
          <cell r="AM22">
            <v>8671464</v>
          </cell>
          <cell r="AN22">
            <v>8387999</v>
          </cell>
          <cell r="AO22">
            <v>8077216</v>
          </cell>
          <cell r="AP22">
            <v>7874192</v>
          </cell>
          <cell r="AQ22">
            <v>7977252</v>
          </cell>
          <cell r="AR22">
            <v>8502616</v>
          </cell>
          <cell r="AS22">
            <v>9120184</v>
          </cell>
          <cell r="AT22">
            <v>9575488</v>
          </cell>
          <cell r="AU22">
            <v>9937645</v>
          </cell>
          <cell r="AV22">
            <v>10163840</v>
          </cell>
          <cell r="AW22">
            <v>9751907</v>
          </cell>
          <cell r="AX22">
            <v>9840127</v>
          </cell>
          <cell r="AY22">
            <v>9440698</v>
          </cell>
          <cell r="AZ22">
            <v>8647432</v>
          </cell>
          <cell r="BA22">
            <v>9065784</v>
          </cell>
          <cell r="BB22">
            <v>9252558</v>
          </cell>
          <cell r="BC22">
            <v>9119843</v>
          </cell>
          <cell r="BD22">
            <v>9370443</v>
          </cell>
          <cell r="BE22">
            <v>9385639</v>
          </cell>
          <cell r="BF22">
            <v>9535876</v>
          </cell>
          <cell r="BG22">
            <v>9606094</v>
          </cell>
          <cell r="BH22">
            <v>9237434</v>
          </cell>
          <cell r="BI22">
            <v>8453969</v>
          </cell>
          <cell r="BJ22">
            <v>8805935</v>
          </cell>
          <cell r="BK22">
            <v>9389611</v>
          </cell>
          <cell r="BL22">
            <v>9653660</v>
          </cell>
          <cell r="BM22">
            <v>9854806</v>
          </cell>
          <cell r="BN22">
            <v>9837278</v>
          </cell>
          <cell r="BO22">
            <v>9951858</v>
          </cell>
          <cell r="BP22">
            <v>10049103</v>
          </cell>
          <cell r="BQ22">
            <v>10004228</v>
          </cell>
          <cell r="BR22">
            <v>10254623</v>
          </cell>
          <cell r="BS22">
            <v>10309642</v>
          </cell>
          <cell r="BT22">
            <v>10290762</v>
          </cell>
          <cell r="BU22">
            <v>10347822</v>
          </cell>
          <cell r="BV22">
            <v>10390706</v>
          </cell>
          <cell r="BW22">
            <v>10703742</v>
          </cell>
          <cell r="BX22">
            <v>11270424</v>
          </cell>
          <cell r="BY22">
            <v>11645062</v>
          </cell>
          <cell r="BZ22">
            <v>11859466</v>
          </cell>
          <cell r="CA22">
            <v>11985093</v>
          </cell>
          <cell r="CB22">
            <v>11848253</v>
          </cell>
          <cell r="CC22">
            <v>12372242</v>
          </cell>
          <cell r="CD22">
            <v>12391547</v>
          </cell>
          <cell r="CE22">
            <v>13242751</v>
          </cell>
          <cell r="CF22">
            <v>13537324</v>
          </cell>
          <cell r="CG22">
            <v>13664161</v>
          </cell>
          <cell r="CH22">
            <v>13410720</v>
          </cell>
          <cell r="CI22">
            <v>13256780</v>
          </cell>
          <cell r="CJ22">
            <v>13236414</v>
          </cell>
          <cell r="CK22">
            <v>13264548</v>
          </cell>
          <cell r="CL22">
            <v>13946536</v>
          </cell>
          <cell r="CM22">
            <v>13659481</v>
          </cell>
          <cell r="CN22">
            <v>14580974</v>
          </cell>
          <cell r="CO22">
            <v>14862462</v>
          </cell>
          <cell r="CP22">
            <v>14899581</v>
          </cell>
          <cell r="CQ22">
            <v>15029207</v>
          </cell>
          <cell r="CR22">
            <v>15394509</v>
          </cell>
          <cell r="CS22">
            <v>14325844</v>
          </cell>
          <cell r="CT22">
            <v>14266395</v>
          </cell>
          <cell r="CU22">
            <v>14184579</v>
          </cell>
          <cell r="CV22">
            <v>15206421</v>
          </cell>
          <cell r="CW22">
            <v>14594303</v>
          </cell>
          <cell r="CX22">
            <v>14397824</v>
          </cell>
          <cell r="CY22">
            <v>13902688</v>
          </cell>
          <cell r="CZ22">
            <v>14326008</v>
          </cell>
          <cell r="DA22">
            <v>14644097</v>
          </cell>
          <cell r="DB22">
            <v>15149888</v>
          </cell>
          <cell r="DC22">
            <v>16227476</v>
          </cell>
          <cell r="DD22">
            <v>16247594</v>
          </cell>
          <cell r="DE22">
            <v>15367449</v>
          </cell>
          <cell r="DF22">
            <v>14589822</v>
          </cell>
          <cell r="DG22">
            <v>15242915</v>
          </cell>
          <cell r="DH22">
            <v>15851680</v>
          </cell>
          <cell r="DI22">
            <v>17183328</v>
          </cell>
          <cell r="DJ22">
            <v>17887746</v>
          </cell>
          <cell r="DK22">
            <v>16659969</v>
          </cell>
          <cell r="DL22">
            <v>17834801</v>
          </cell>
          <cell r="DM22">
            <v>17886667</v>
          </cell>
          <cell r="DN22">
            <v>18234015</v>
          </cell>
          <cell r="DO22">
            <v>18137023</v>
          </cell>
          <cell r="DP22">
            <v>19437761</v>
          </cell>
          <cell r="DQ22">
            <v>18237565</v>
          </cell>
          <cell r="DR22">
            <v>18291945</v>
          </cell>
          <cell r="DS22">
            <v>17921307</v>
          </cell>
          <cell r="DT22">
            <v>21519099</v>
          </cell>
          <cell r="DU22">
            <v>20200380</v>
          </cell>
          <cell r="DV22">
            <v>18803701</v>
          </cell>
          <cell r="DW22">
            <v>16553554</v>
          </cell>
          <cell r="DX22">
            <v>16595745</v>
          </cell>
          <cell r="DY22">
            <v>16683678</v>
          </cell>
          <cell r="DZ22">
            <v>16916083</v>
          </cell>
          <cell r="EA22">
            <v>17628777</v>
          </cell>
          <cell r="EB22">
            <v>19415367</v>
          </cell>
          <cell r="EC22">
            <v>21422714</v>
          </cell>
          <cell r="ED22">
            <v>19634752</v>
          </cell>
          <cell r="EE22">
            <v>20443274</v>
          </cell>
          <cell r="EF22">
            <v>20803612</v>
          </cell>
          <cell r="EG22">
            <v>21017365</v>
          </cell>
          <cell r="EH22">
            <v>21251479</v>
          </cell>
          <cell r="EI22">
            <v>21541331</v>
          </cell>
          <cell r="EJ22">
            <v>22543946</v>
          </cell>
          <cell r="EK22">
            <v>24059352</v>
          </cell>
          <cell r="EL22">
            <v>23696271</v>
          </cell>
          <cell r="EM22">
            <v>24349485</v>
          </cell>
          <cell r="EN22">
            <v>24789938</v>
          </cell>
          <cell r="EO22">
            <v>24754036</v>
          </cell>
          <cell r="EP22">
            <v>26463803</v>
          </cell>
          <cell r="EQ22">
            <v>25933721</v>
          </cell>
          <cell r="ER22">
            <v>28224121</v>
          </cell>
          <cell r="ES22">
            <v>28323860</v>
          </cell>
          <cell r="ET22">
            <v>29007999</v>
          </cell>
          <cell r="EU22">
            <v>28948212</v>
          </cell>
          <cell r="EV22">
            <v>29481347</v>
          </cell>
          <cell r="EW22">
            <v>30196979</v>
          </cell>
          <cell r="EX22">
            <v>30819289</v>
          </cell>
          <cell r="EY22">
            <v>31939976</v>
          </cell>
          <cell r="EZ22">
            <v>33670234</v>
          </cell>
          <cell r="FA22">
            <v>32993857</v>
          </cell>
          <cell r="FB22">
            <v>31838898</v>
          </cell>
          <cell r="FC22">
            <v>31019434</v>
          </cell>
          <cell r="FD22">
            <v>31201395</v>
          </cell>
          <cell r="FE22">
            <v>31002023</v>
          </cell>
          <cell r="FF22">
            <v>30563346</v>
          </cell>
          <cell r="FG22">
            <v>30384585</v>
          </cell>
          <cell r="FH22">
            <v>30106231</v>
          </cell>
          <cell r="FI22">
            <v>31516308</v>
          </cell>
          <cell r="FJ22">
            <v>32168396</v>
          </cell>
          <cell r="FK22">
            <v>32776196</v>
          </cell>
          <cell r="FL22">
            <v>34273558</v>
          </cell>
          <cell r="FM22">
            <v>32458417</v>
          </cell>
        </row>
        <row r="23">
          <cell r="A23" t="str">
            <v>СЕВЕРО-ЗАПАДНЫЙ ФЕДЕРАЛЬНЫЙ ОКРУГ</v>
          </cell>
          <cell r="B23">
            <v>361157</v>
          </cell>
          <cell r="C23">
            <v>388749</v>
          </cell>
          <cell r="D23">
            <v>389439</v>
          </cell>
          <cell r="E23">
            <v>423034</v>
          </cell>
          <cell r="F23">
            <v>428900</v>
          </cell>
          <cell r="G23">
            <v>420092</v>
          </cell>
          <cell r="H23">
            <v>414321</v>
          </cell>
          <cell r="I23">
            <v>414757</v>
          </cell>
          <cell r="J23">
            <v>420137</v>
          </cell>
          <cell r="K23">
            <v>435365</v>
          </cell>
          <cell r="L23">
            <v>388479</v>
          </cell>
          <cell r="M23">
            <v>468542</v>
          </cell>
          <cell r="N23">
            <v>460603</v>
          </cell>
          <cell r="O23">
            <v>485620</v>
          </cell>
          <cell r="P23">
            <v>487493</v>
          </cell>
          <cell r="Q23">
            <v>539363</v>
          </cell>
          <cell r="R23">
            <v>574671</v>
          </cell>
          <cell r="S23">
            <v>538918</v>
          </cell>
          <cell r="T23">
            <v>528968</v>
          </cell>
          <cell r="U23">
            <v>543688</v>
          </cell>
          <cell r="V23">
            <v>543541</v>
          </cell>
          <cell r="W23">
            <v>537584</v>
          </cell>
          <cell r="X23">
            <v>512083</v>
          </cell>
          <cell r="Y23">
            <v>586024</v>
          </cell>
          <cell r="Z23">
            <v>541420</v>
          </cell>
          <cell r="AA23">
            <v>580316</v>
          </cell>
          <cell r="AB23">
            <v>538564</v>
          </cell>
          <cell r="AC23">
            <v>565213</v>
          </cell>
          <cell r="AD23">
            <v>527634</v>
          </cell>
          <cell r="AE23">
            <v>504771</v>
          </cell>
          <cell r="AF23">
            <v>530083</v>
          </cell>
          <cell r="AG23">
            <v>542602</v>
          </cell>
          <cell r="AH23">
            <v>542232</v>
          </cell>
          <cell r="AI23">
            <v>543849</v>
          </cell>
          <cell r="AJ23">
            <v>559114</v>
          </cell>
          <cell r="AK23">
            <v>654350</v>
          </cell>
          <cell r="AL23">
            <v>624615</v>
          </cell>
          <cell r="AM23">
            <v>658330</v>
          </cell>
          <cell r="AN23">
            <v>644905</v>
          </cell>
          <cell r="AO23">
            <v>668831</v>
          </cell>
          <cell r="AP23">
            <v>741421</v>
          </cell>
          <cell r="AQ23">
            <v>700867</v>
          </cell>
          <cell r="AR23">
            <v>751451</v>
          </cell>
          <cell r="AS23">
            <v>786485</v>
          </cell>
          <cell r="AT23">
            <v>705432</v>
          </cell>
          <cell r="AU23">
            <v>746503</v>
          </cell>
          <cell r="AV23">
            <v>722557</v>
          </cell>
          <cell r="AW23">
            <v>783179</v>
          </cell>
          <cell r="AX23">
            <v>787727</v>
          </cell>
          <cell r="AY23">
            <v>791059</v>
          </cell>
          <cell r="AZ23">
            <v>752761</v>
          </cell>
          <cell r="BA23">
            <v>792229</v>
          </cell>
          <cell r="BB23">
            <v>779581</v>
          </cell>
          <cell r="BC23">
            <v>731657</v>
          </cell>
          <cell r="BD23">
            <v>712087</v>
          </cell>
          <cell r="BE23">
            <v>712559</v>
          </cell>
          <cell r="BF23">
            <v>713957</v>
          </cell>
          <cell r="BG23">
            <v>679251</v>
          </cell>
          <cell r="BH23">
            <v>690812</v>
          </cell>
          <cell r="BI23">
            <v>740978</v>
          </cell>
          <cell r="BJ23">
            <v>653481</v>
          </cell>
          <cell r="BK23">
            <v>694756</v>
          </cell>
          <cell r="BL23">
            <v>725641</v>
          </cell>
          <cell r="BM23">
            <v>711919</v>
          </cell>
          <cell r="BN23">
            <v>727764</v>
          </cell>
          <cell r="BO23">
            <v>708808</v>
          </cell>
          <cell r="BP23">
            <v>688096</v>
          </cell>
          <cell r="BQ23">
            <v>727186</v>
          </cell>
          <cell r="BR23">
            <v>702433</v>
          </cell>
          <cell r="BS23">
            <v>685647</v>
          </cell>
          <cell r="BT23">
            <v>714207</v>
          </cell>
          <cell r="BU23">
            <v>794597</v>
          </cell>
          <cell r="BV23">
            <v>752616</v>
          </cell>
          <cell r="BW23">
            <v>760922</v>
          </cell>
          <cell r="BX23">
            <v>761979</v>
          </cell>
          <cell r="BY23">
            <v>784823</v>
          </cell>
          <cell r="BZ23">
            <v>799778</v>
          </cell>
          <cell r="CA23">
            <v>766871</v>
          </cell>
          <cell r="CB23">
            <v>752916</v>
          </cell>
          <cell r="CC23">
            <v>891278</v>
          </cell>
          <cell r="CD23">
            <v>832081</v>
          </cell>
          <cell r="CE23">
            <v>816846</v>
          </cell>
          <cell r="CF23">
            <v>837294</v>
          </cell>
          <cell r="CG23">
            <v>904494</v>
          </cell>
          <cell r="CH23">
            <v>809962</v>
          </cell>
          <cell r="CI23">
            <v>820524</v>
          </cell>
          <cell r="CJ23">
            <v>822965</v>
          </cell>
          <cell r="CK23">
            <v>898829</v>
          </cell>
          <cell r="CL23">
            <v>897487</v>
          </cell>
          <cell r="CM23">
            <v>860438</v>
          </cell>
          <cell r="CN23">
            <v>872855</v>
          </cell>
          <cell r="CO23">
            <v>940681</v>
          </cell>
          <cell r="CP23">
            <v>964716</v>
          </cell>
          <cell r="CQ23">
            <v>906038</v>
          </cell>
          <cell r="CR23">
            <v>891976</v>
          </cell>
          <cell r="CS23">
            <v>902875</v>
          </cell>
          <cell r="CT23">
            <v>855965</v>
          </cell>
          <cell r="CU23">
            <v>837616</v>
          </cell>
          <cell r="CV23">
            <v>891477</v>
          </cell>
          <cell r="CW23">
            <v>896929</v>
          </cell>
          <cell r="CX23">
            <v>885058</v>
          </cell>
          <cell r="CY23">
            <v>915910</v>
          </cell>
          <cell r="CZ23">
            <v>1002837</v>
          </cell>
          <cell r="DA23">
            <v>985083</v>
          </cell>
          <cell r="DB23">
            <v>935953</v>
          </cell>
          <cell r="DC23">
            <v>994080</v>
          </cell>
          <cell r="DD23">
            <v>961346</v>
          </cell>
          <cell r="DE23">
            <v>1052446</v>
          </cell>
          <cell r="DF23">
            <v>969383</v>
          </cell>
          <cell r="DG23">
            <v>966362</v>
          </cell>
          <cell r="DH23">
            <v>999852</v>
          </cell>
          <cell r="DI23">
            <v>1048406</v>
          </cell>
          <cell r="DJ23">
            <v>977669</v>
          </cell>
          <cell r="DK23">
            <v>976953</v>
          </cell>
          <cell r="DL23">
            <v>1138571</v>
          </cell>
          <cell r="DM23">
            <v>1088104</v>
          </cell>
          <cell r="DN23">
            <v>1202106</v>
          </cell>
          <cell r="DO23">
            <v>1185288</v>
          </cell>
          <cell r="DP23">
            <v>1246834</v>
          </cell>
          <cell r="DQ23">
            <v>1359031</v>
          </cell>
          <cell r="DR23">
            <v>1317065</v>
          </cell>
          <cell r="DS23">
            <v>1307917</v>
          </cell>
          <cell r="DT23">
            <v>1503580</v>
          </cell>
          <cell r="DU23">
            <v>1572201</v>
          </cell>
          <cell r="DV23">
            <v>1596331</v>
          </cell>
          <cell r="DW23">
            <v>1461230</v>
          </cell>
          <cell r="DX23">
            <v>1561890</v>
          </cell>
          <cell r="DY23">
            <v>1539020</v>
          </cell>
          <cell r="DZ23">
            <v>1499120</v>
          </cell>
          <cell r="EA23">
            <v>1573836</v>
          </cell>
          <cell r="EB23">
            <v>1666500</v>
          </cell>
          <cell r="EC23">
            <v>1705353</v>
          </cell>
          <cell r="ED23">
            <v>1718025</v>
          </cell>
          <cell r="EE23">
            <v>1557712</v>
          </cell>
          <cell r="EF23">
            <v>1870181</v>
          </cell>
          <cell r="EG23">
            <v>1812378</v>
          </cell>
          <cell r="EH23">
            <v>1878824</v>
          </cell>
          <cell r="EI23">
            <v>1909743</v>
          </cell>
          <cell r="EJ23">
            <v>1871422</v>
          </cell>
          <cell r="EK23">
            <v>2064409</v>
          </cell>
          <cell r="EL23">
            <v>2250537</v>
          </cell>
          <cell r="EM23">
            <v>2179623</v>
          </cell>
          <cell r="EN23">
            <v>2150929</v>
          </cell>
          <cell r="EO23">
            <v>2266835</v>
          </cell>
          <cell r="EP23">
            <v>2302565</v>
          </cell>
          <cell r="EQ23">
            <v>2222123</v>
          </cell>
          <cell r="ER23">
            <v>2223772</v>
          </cell>
          <cell r="ES23">
            <v>2274560</v>
          </cell>
          <cell r="ET23">
            <v>2282315</v>
          </cell>
          <cell r="EU23">
            <v>2311925</v>
          </cell>
          <cell r="EV23">
            <v>2265500</v>
          </cell>
          <cell r="EW23">
            <v>2289021</v>
          </cell>
          <cell r="EX23">
            <v>2079335</v>
          </cell>
          <cell r="EY23">
            <v>2673483</v>
          </cell>
          <cell r="EZ23">
            <v>2716151</v>
          </cell>
          <cell r="FA23">
            <v>2465398</v>
          </cell>
          <cell r="FB23">
            <v>2216995</v>
          </cell>
          <cell r="FC23">
            <v>2077483</v>
          </cell>
          <cell r="FD23">
            <v>2057844</v>
          </cell>
          <cell r="FE23">
            <v>2195810</v>
          </cell>
          <cell r="FF23">
            <v>2288888</v>
          </cell>
          <cell r="FG23">
            <v>2000950</v>
          </cell>
          <cell r="FH23">
            <v>2204946</v>
          </cell>
          <cell r="FI23">
            <v>2161933</v>
          </cell>
          <cell r="FJ23">
            <v>2174411</v>
          </cell>
          <cell r="FK23">
            <v>2282673</v>
          </cell>
          <cell r="FL23">
            <v>2294592</v>
          </cell>
          <cell r="FM23">
            <v>2197237</v>
          </cell>
        </row>
        <row r="24">
          <cell r="A24" t="str">
            <v>Республика Карелия</v>
          </cell>
          <cell r="B24">
            <v>1315</v>
          </cell>
          <cell r="C24">
            <v>1391</v>
          </cell>
          <cell r="D24">
            <v>1430</v>
          </cell>
          <cell r="E24">
            <v>1373</v>
          </cell>
          <cell r="F24">
            <v>1367</v>
          </cell>
          <cell r="G24">
            <v>1630</v>
          </cell>
          <cell r="H24">
            <v>1674</v>
          </cell>
          <cell r="I24">
            <v>1904</v>
          </cell>
          <cell r="J24">
            <v>1973</v>
          </cell>
          <cell r="K24">
            <v>1867</v>
          </cell>
          <cell r="L24">
            <v>1957</v>
          </cell>
          <cell r="M24">
            <v>2522</v>
          </cell>
          <cell r="N24">
            <v>2148</v>
          </cell>
          <cell r="O24">
            <v>2193</v>
          </cell>
          <cell r="P24">
            <v>2389</v>
          </cell>
          <cell r="Q24">
            <v>2322</v>
          </cell>
          <cell r="R24">
            <v>2380</v>
          </cell>
          <cell r="S24">
            <v>2051</v>
          </cell>
          <cell r="T24">
            <v>2245</v>
          </cell>
          <cell r="U24">
            <v>2638</v>
          </cell>
          <cell r="V24">
            <v>2851</v>
          </cell>
          <cell r="W24">
            <v>3086</v>
          </cell>
          <cell r="X24">
            <v>2963</v>
          </cell>
          <cell r="Y24">
            <v>3689</v>
          </cell>
          <cell r="Z24">
            <v>3422</v>
          </cell>
          <cell r="AA24">
            <v>3470</v>
          </cell>
          <cell r="AB24">
            <v>3207</v>
          </cell>
          <cell r="AC24">
            <v>3213</v>
          </cell>
          <cell r="AD24">
            <v>2938</v>
          </cell>
          <cell r="AE24">
            <v>2762</v>
          </cell>
          <cell r="AF24">
            <v>2825</v>
          </cell>
          <cell r="AG24">
            <v>3104</v>
          </cell>
          <cell r="AH24">
            <v>3040</v>
          </cell>
          <cell r="AI24">
            <v>3330</v>
          </cell>
          <cell r="AJ24">
            <v>3112</v>
          </cell>
          <cell r="AK24">
            <v>4997</v>
          </cell>
          <cell r="AL24">
            <v>4643</v>
          </cell>
          <cell r="AM24">
            <v>4287</v>
          </cell>
          <cell r="AN24">
            <v>3836</v>
          </cell>
          <cell r="AO24">
            <v>3526</v>
          </cell>
          <cell r="AP24">
            <v>3289</v>
          </cell>
          <cell r="AQ24">
            <v>3203</v>
          </cell>
          <cell r="AR24">
            <v>3163</v>
          </cell>
          <cell r="AS24">
            <v>2724</v>
          </cell>
          <cell r="AT24">
            <v>2906</v>
          </cell>
          <cell r="AU24">
            <v>2721</v>
          </cell>
          <cell r="AV24">
            <v>2975</v>
          </cell>
          <cell r="AW24">
            <v>5053</v>
          </cell>
          <cell r="AX24">
            <v>4231</v>
          </cell>
          <cell r="AY24">
            <v>3894</v>
          </cell>
          <cell r="AZ24">
            <v>3777</v>
          </cell>
          <cell r="BA24">
            <v>3762</v>
          </cell>
          <cell r="BB24">
            <v>3519</v>
          </cell>
          <cell r="BC24">
            <v>3587</v>
          </cell>
          <cell r="BD24">
            <v>3796</v>
          </cell>
          <cell r="BE24">
            <v>3627</v>
          </cell>
          <cell r="BF24">
            <v>3532</v>
          </cell>
          <cell r="BG24">
            <v>3462</v>
          </cell>
          <cell r="BH24">
            <v>4197</v>
          </cell>
          <cell r="BI24">
            <v>5761</v>
          </cell>
          <cell r="BJ24">
            <v>4720</v>
          </cell>
          <cell r="BK24">
            <v>4212</v>
          </cell>
          <cell r="BL24">
            <v>4551</v>
          </cell>
          <cell r="BM24">
            <v>4667</v>
          </cell>
          <cell r="BN24">
            <v>4513</v>
          </cell>
          <cell r="BO24">
            <v>4507</v>
          </cell>
          <cell r="BP24">
            <v>4196</v>
          </cell>
          <cell r="BQ24">
            <v>5151</v>
          </cell>
          <cell r="BR24">
            <v>5161</v>
          </cell>
          <cell r="BS24">
            <v>4645</v>
          </cell>
          <cell r="BT24">
            <v>4497</v>
          </cell>
          <cell r="BU24">
            <v>6280</v>
          </cell>
          <cell r="BV24">
            <v>5453</v>
          </cell>
          <cell r="BW24">
            <v>5023</v>
          </cell>
          <cell r="BX24">
            <v>5481</v>
          </cell>
          <cell r="BY24">
            <v>5206</v>
          </cell>
          <cell r="BZ24">
            <v>5226</v>
          </cell>
          <cell r="CA24">
            <v>5521</v>
          </cell>
          <cell r="CB24">
            <v>5236</v>
          </cell>
          <cell r="CC24">
            <v>5312</v>
          </cell>
          <cell r="CD24">
            <v>6249</v>
          </cell>
          <cell r="CE24">
            <v>5457</v>
          </cell>
          <cell r="CF24">
            <v>5995</v>
          </cell>
          <cell r="CG24">
            <v>7449</v>
          </cell>
          <cell r="CH24">
            <v>7255</v>
          </cell>
          <cell r="CI24">
            <v>7391</v>
          </cell>
          <cell r="CJ24">
            <v>6868</v>
          </cell>
          <cell r="CK24">
            <v>6762</v>
          </cell>
          <cell r="CL24">
            <v>6584</v>
          </cell>
          <cell r="CM24">
            <v>6304</v>
          </cell>
          <cell r="CN24">
            <v>6224</v>
          </cell>
          <cell r="CO24">
            <v>5914</v>
          </cell>
          <cell r="CP24">
            <v>5297</v>
          </cell>
          <cell r="CQ24">
            <v>5666</v>
          </cell>
          <cell r="CR24">
            <v>6027</v>
          </cell>
          <cell r="CS24">
            <v>8195</v>
          </cell>
          <cell r="CT24">
            <v>7353</v>
          </cell>
          <cell r="CU24">
            <v>7572</v>
          </cell>
          <cell r="CV24">
            <v>7193</v>
          </cell>
          <cell r="CW24">
            <v>6887</v>
          </cell>
          <cell r="CX24">
            <v>5920</v>
          </cell>
          <cell r="CY24">
            <v>6029</v>
          </cell>
          <cell r="CZ24">
            <v>6315</v>
          </cell>
          <cell r="DA24">
            <v>6245</v>
          </cell>
          <cell r="DB24">
            <v>5899</v>
          </cell>
          <cell r="DC24">
            <v>6048</v>
          </cell>
          <cell r="DD24">
            <v>6059</v>
          </cell>
          <cell r="DE24">
            <v>8820</v>
          </cell>
          <cell r="DF24">
            <v>8450</v>
          </cell>
          <cell r="DG24">
            <v>8334</v>
          </cell>
          <cell r="DH24">
            <v>7734</v>
          </cell>
          <cell r="DI24">
            <v>7706</v>
          </cell>
          <cell r="DJ24">
            <v>7174</v>
          </cell>
          <cell r="DK24">
            <v>6328</v>
          </cell>
          <cell r="DL24">
            <v>7177</v>
          </cell>
          <cell r="DM24">
            <v>7210</v>
          </cell>
          <cell r="DN24">
            <v>6751</v>
          </cell>
          <cell r="DO24">
            <v>7159</v>
          </cell>
          <cell r="DP24">
            <v>7224</v>
          </cell>
          <cell r="DQ24">
            <v>9946</v>
          </cell>
          <cell r="DR24">
            <v>7985</v>
          </cell>
          <cell r="DS24">
            <v>8181</v>
          </cell>
          <cell r="DT24">
            <v>10338</v>
          </cell>
          <cell r="DU24">
            <v>8868</v>
          </cell>
          <cell r="DV24">
            <v>8452</v>
          </cell>
          <cell r="DW24">
            <v>7556</v>
          </cell>
          <cell r="DX24">
            <v>6544</v>
          </cell>
          <cell r="DY24">
            <v>7793</v>
          </cell>
          <cell r="DZ24">
            <v>8675</v>
          </cell>
          <cell r="EA24">
            <v>9542</v>
          </cell>
          <cell r="EB24">
            <v>9434</v>
          </cell>
          <cell r="EC24">
            <v>13860</v>
          </cell>
          <cell r="ED24">
            <v>12611</v>
          </cell>
          <cell r="EE24">
            <v>12264</v>
          </cell>
          <cell r="EF24">
            <v>12843</v>
          </cell>
          <cell r="EG24">
            <v>12852</v>
          </cell>
          <cell r="EH24">
            <v>12088</v>
          </cell>
          <cell r="EI24">
            <v>11846</v>
          </cell>
          <cell r="EJ24">
            <v>11290</v>
          </cell>
          <cell r="EK24">
            <v>11723</v>
          </cell>
          <cell r="EL24">
            <v>12082</v>
          </cell>
          <cell r="EM24">
            <v>11613</v>
          </cell>
          <cell r="EN24">
            <v>12465</v>
          </cell>
          <cell r="EO24">
            <v>14940</v>
          </cell>
          <cell r="EP24">
            <v>14274</v>
          </cell>
          <cell r="EQ24">
            <v>13271</v>
          </cell>
          <cell r="ER24">
            <v>13569</v>
          </cell>
          <cell r="ES24">
            <v>13958</v>
          </cell>
          <cell r="ET24">
            <v>13173</v>
          </cell>
          <cell r="EU24">
            <v>11748</v>
          </cell>
          <cell r="EV24">
            <v>11082</v>
          </cell>
          <cell r="EW24">
            <v>13039</v>
          </cell>
          <cell r="EX24">
            <v>13715</v>
          </cell>
          <cell r="EY24">
            <v>13742</v>
          </cell>
          <cell r="EZ24">
            <v>19195</v>
          </cell>
          <cell r="FA24">
            <v>21157</v>
          </cell>
          <cell r="FB24">
            <v>20636</v>
          </cell>
          <cell r="FC24">
            <v>22463</v>
          </cell>
          <cell r="FD24">
            <v>22280</v>
          </cell>
          <cell r="FE24">
            <v>21850</v>
          </cell>
          <cell r="FF24">
            <v>20853</v>
          </cell>
          <cell r="FG24">
            <v>20133</v>
          </cell>
          <cell r="FH24">
            <v>21849</v>
          </cell>
          <cell r="FI24">
            <v>22290</v>
          </cell>
          <cell r="FJ24">
            <v>20225</v>
          </cell>
          <cell r="FK24">
            <v>20890</v>
          </cell>
          <cell r="FL24">
            <v>20528</v>
          </cell>
          <cell r="FM24">
            <v>22348</v>
          </cell>
        </row>
        <row r="25">
          <cell r="A25" t="str">
            <v>Республика Коми</v>
          </cell>
          <cell r="B25">
            <v>4959</v>
          </cell>
          <cell r="C25">
            <v>5341</v>
          </cell>
          <cell r="D25">
            <v>5407</v>
          </cell>
          <cell r="E25">
            <v>5651</v>
          </cell>
          <cell r="F25">
            <v>5597</v>
          </cell>
          <cell r="G25">
            <v>6386</v>
          </cell>
          <cell r="H25">
            <v>5740</v>
          </cell>
          <cell r="I25">
            <v>6945</v>
          </cell>
          <cell r="J25">
            <v>9958</v>
          </cell>
          <cell r="K25">
            <v>5690</v>
          </cell>
          <cell r="L25">
            <v>13413</v>
          </cell>
          <cell r="M25">
            <v>8863</v>
          </cell>
          <cell r="N25">
            <v>9580</v>
          </cell>
          <cell r="O25">
            <v>8279</v>
          </cell>
          <cell r="P25">
            <v>8629</v>
          </cell>
          <cell r="Q25">
            <v>9471</v>
          </cell>
          <cell r="R25">
            <v>10024</v>
          </cell>
          <cell r="S25">
            <v>7747</v>
          </cell>
          <cell r="T25">
            <v>8105</v>
          </cell>
          <cell r="U25">
            <v>8523</v>
          </cell>
          <cell r="V25">
            <v>5678</v>
          </cell>
          <cell r="W25">
            <v>7942</v>
          </cell>
          <cell r="X25">
            <v>5851</v>
          </cell>
          <cell r="Y25">
            <v>5912</v>
          </cell>
          <cell r="Z25">
            <v>5777</v>
          </cell>
          <cell r="AA25">
            <v>5385</v>
          </cell>
          <cell r="AB25">
            <v>4096</v>
          </cell>
          <cell r="AC25">
            <v>6287</v>
          </cell>
          <cell r="AD25">
            <v>3790</v>
          </cell>
          <cell r="AE25">
            <v>6245</v>
          </cell>
          <cell r="AF25">
            <v>6910</v>
          </cell>
          <cell r="AG25">
            <v>6950</v>
          </cell>
          <cell r="AH25">
            <v>5102</v>
          </cell>
          <cell r="AI25">
            <v>4631</v>
          </cell>
          <cell r="AJ25">
            <v>4858</v>
          </cell>
          <cell r="AK25">
            <v>6324</v>
          </cell>
          <cell r="AL25">
            <v>4166</v>
          </cell>
          <cell r="AM25">
            <v>4930</v>
          </cell>
          <cell r="AN25">
            <v>4525</v>
          </cell>
          <cell r="AO25">
            <v>4390</v>
          </cell>
          <cell r="AP25">
            <v>3800</v>
          </cell>
          <cell r="AQ25">
            <v>4076</v>
          </cell>
          <cell r="AR25">
            <v>6082</v>
          </cell>
          <cell r="AS25">
            <v>4669</v>
          </cell>
          <cell r="AT25">
            <v>4842</v>
          </cell>
          <cell r="AU25">
            <v>5357</v>
          </cell>
          <cell r="AV25">
            <v>4546</v>
          </cell>
          <cell r="AW25">
            <v>6271</v>
          </cell>
          <cell r="AX25">
            <v>5393</v>
          </cell>
          <cell r="AY25">
            <v>5166</v>
          </cell>
          <cell r="AZ25">
            <v>4951</v>
          </cell>
          <cell r="BA25">
            <v>5629</v>
          </cell>
          <cell r="BB25">
            <v>5667</v>
          </cell>
          <cell r="BC25">
            <v>5824</v>
          </cell>
          <cell r="BD25">
            <v>6456</v>
          </cell>
          <cell r="BE25">
            <v>6338</v>
          </cell>
          <cell r="BF25">
            <v>6728</v>
          </cell>
          <cell r="BG25">
            <v>6446</v>
          </cell>
          <cell r="BH25">
            <v>6843</v>
          </cell>
          <cell r="BI25">
            <v>8429</v>
          </cell>
          <cell r="BJ25">
            <v>7300</v>
          </cell>
          <cell r="BK25">
            <v>7158</v>
          </cell>
          <cell r="BL25">
            <v>6749</v>
          </cell>
          <cell r="BM25">
            <v>6901</v>
          </cell>
          <cell r="BN25">
            <v>6493</v>
          </cell>
          <cell r="BO25">
            <v>6810</v>
          </cell>
          <cell r="BP25">
            <v>6581</v>
          </cell>
          <cell r="BQ25">
            <v>6738</v>
          </cell>
          <cell r="BR25">
            <v>7169</v>
          </cell>
          <cell r="BS25">
            <v>6886</v>
          </cell>
          <cell r="BT25">
            <v>7177</v>
          </cell>
          <cell r="BU25">
            <v>8385</v>
          </cell>
          <cell r="BV25">
            <v>7785</v>
          </cell>
          <cell r="BW25">
            <v>8135</v>
          </cell>
          <cell r="BX25">
            <v>8087</v>
          </cell>
          <cell r="BY25">
            <v>7985</v>
          </cell>
          <cell r="BZ25">
            <v>7991</v>
          </cell>
          <cell r="CA25">
            <v>8196</v>
          </cell>
          <cell r="CB25">
            <v>7821</v>
          </cell>
          <cell r="CC25">
            <v>6209</v>
          </cell>
          <cell r="CD25">
            <v>5849</v>
          </cell>
          <cell r="CE25">
            <v>5318</v>
          </cell>
          <cell r="CF25">
            <v>6775</v>
          </cell>
          <cell r="CG25">
            <v>6870</v>
          </cell>
          <cell r="CH25">
            <v>6340</v>
          </cell>
          <cell r="CI25">
            <v>7167</v>
          </cell>
          <cell r="CJ25">
            <v>6725</v>
          </cell>
          <cell r="CK25">
            <v>11920</v>
          </cell>
          <cell r="CL25">
            <v>16406</v>
          </cell>
          <cell r="CM25">
            <v>14242</v>
          </cell>
          <cell r="CN25">
            <v>15743</v>
          </cell>
          <cell r="CO25">
            <v>15714</v>
          </cell>
          <cell r="CP25">
            <v>11338</v>
          </cell>
          <cell r="CQ25">
            <v>13386</v>
          </cell>
          <cell r="CR25">
            <v>14644</v>
          </cell>
          <cell r="CS25">
            <v>7891</v>
          </cell>
          <cell r="CT25">
            <v>12556</v>
          </cell>
          <cell r="CU25">
            <v>7325</v>
          </cell>
          <cell r="CV25">
            <v>6673</v>
          </cell>
          <cell r="CW25">
            <v>10298</v>
          </cell>
          <cell r="CX25">
            <v>12805</v>
          </cell>
          <cell r="CY25">
            <v>6887</v>
          </cell>
          <cell r="CZ25">
            <v>7149</v>
          </cell>
          <cell r="DA25">
            <v>6821</v>
          </cell>
          <cell r="DB25">
            <v>7321</v>
          </cell>
          <cell r="DC25">
            <v>7669</v>
          </cell>
          <cell r="DD25">
            <v>7199</v>
          </cell>
          <cell r="DE25">
            <v>8734</v>
          </cell>
          <cell r="DF25">
            <v>8652</v>
          </cell>
          <cell r="DG25">
            <v>7586</v>
          </cell>
          <cell r="DH25">
            <v>8022</v>
          </cell>
          <cell r="DI25">
            <v>8177</v>
          </cell>
          <cell r="DJ25">
            <v>8793</v>
          </cell>
          <cell r="DK25">
            <v>9568</v>
          </cell>
          <cell r="DL25">
            <v>7946</v>
          </cell>
          <cell r="DM25">
            <v>12342</v>
          </cell>
          <cell r="DN25">
            <v>13196</v>
          </cell>
          <cell r="DO25">
            <v>9238</v>
          </cell>
          <cell r="DP25">
            <v>14848</v>
          </cell>
          <cell r="DQ25">
            <v>10915</v>
          </cell>
          <cell r="DR25">
            <v>15055</v>
          </cell>
          <cell r="DS25">
            <v>11688</v>
          </cell>
          <cell r="DT25">
            <v>18805</v>
          </cell>
          <cell r="DU25">
            <v>18886</v>
          </cell>
          <cell r="DV25">
            <v>14815</v>
          </cell>
          <cell r="DW25">
            <v>11528</v>
          </cell>
          <cell r="DX25">
            <v>14918</v>
          </cell>
          <cell r="DY25">
            <v>27238</v>
          </cell>
          <cell r="DZ25">
            <v>16700</v>
          </cell>
          <cell r="EA25">
            <v>19558</v>
          </cell>
          <cell r="EB25">
            <v>12207</v>
          </cell>
          <cell r="EC25">
            <v>15055</v>
          </cell>
          <cell r="ED25">
            <v>27801</v>
          </cell>
          <cell r="EE25">
            <v>12248</v>
          </cell>
          <cell r="EF25">
            <v>17413</v>
          </cell>
          <cell r="EG25">
            <v>21314</v>
          </cell>
          <cell r="EH25">
            <v>12306</v>
          </cell>
          <cell r="EI25">
            <v>15794</v>
          </cell>
          <cell r="EJ25">
            <v>12781</v>
          </cell>
          <cell r="EK25">
            <v>34860</v>
          </cell>
          <cell r="EL25">
            <v>32016</v>
          </cell>
          <cell r="EM25">
            <v>33062</v>
          </cell>
          <cell r="EN25">
            <v>39958</v>
          </cell>
          <cell r="EO25">
            <v>16238</v>
          </cell>
          <cell r="EP25">
            <v>25394</v>
          </cell>
          <cell r="EQ25">
            <v>17941</v>
          </cell>
          <cell r="ER25">
            <v>26011</v>
          </cell>
          <cell r="ES25">
            <v>16440</v>
          </cell>
          <cell r="ET25">
            <v>15208</v>
          </cell>
          <cell r="EU25">
            <v>16714</v>
          </cell>
          <cell r="EV25">
            <v>23697</v>
          </cell>
          <cell r="EW25">
            <v>25368</v>
          </cell>
          <cell r="EX25">
            <v>21469</v>
          </cell>
          <cell r="EY25">
            <v>20706</v>
          </cell>
          <cell r="EZ25">
            <v>19747</v>
          </cell>
          <cell r="FA25">
            <v>14725</v>
          </cell>
          <cell r="FB25">
            <v>15850</v>
          </cell>
          <cell r="FC25">
            <v>17414</v>
          </cell>
          <cell r="FD25">
            <v>17661</v>
          </cell>
          <cell r="FE25">
            <v>15638</v>
          </cell>
          <cell r="FF25">
            <v>15470</v>
          </cell>
          <cell r="FG25">
            <v>13138</v>
          </cell>
          <cell r="FH25">
            <v>14802</v>
          </cell>
          <cell r="FI25">
            <v>14242</v>
          </cell>
          <cell r="FJ25">
            <v>14033</v>
          </cell>
          <cell r="FK25">
            <v>17658</v>
          </cell>
          <cell r="FL25">
            <v>16165</v>
          </cell>
          <cell r="FM25">
            <v>16503</v>
          </cell>
        </row>
        <row r="26">
          <cell r="A26" t="str">
            <v>Архангельская область</v>
          </cell>
          <cell r="B26">
            <v>20030</v>
          </cell>
          <cell r="C26">
            <v>23159</v>
          </cell>
          <cell r="D26">
            <v>23618</v>
          </cell>
          <cell r="E26">
            <v>16283</v>
          </cell>
          <cell r="F26">
            <v>15421</v>
          </cell>
          <cell r="G26">
            <v>11275</v>
          </cell>
          <cell r="H26">
            <v>13573</v>
          </cell>
          <cell r="I26">
            <v>10499</v>
          </cell>
          <cell r="J26">
            <v>12792</v>
          </cell>
          <cell r="K26">
            <v>13918</v>
          </cell>
          <cell r="L26">
            <v>12904</v>
          </cell>
          <cell r="M26">
            <v>13086</v>
          </cell>
          <cell r="N26">
            <v>8994</v>
          </cell>
          <cell r="O26">
            <v>25914</v>
          </cell>
          <cell r="P26">
            <v>25402</v>
          </cell>
          <cell r="Q26">
            <v>23311</v>
          </cell>
          <cell r="R26">
            <v>20091</v>
          </cell>
          <cell r="S26">
            <v>17092</v>
          </cell>
          <cell r="T26">
            <v>19075</v>
          </cell>
          <cell r="U26">
            <v>17701</v>
          </cell>
          <cell r="V26">
            <v>13937</v>
          </cell>
          <cell r="W26">
            <v>10855</v>
          </cell>
          <cell r="X26">
            <v>13505</v>
          </cell>
          <cell r="Y26">
            <v>28589</v>
          </cell>
          <cell r="Z26">
            <v>22207</v>
          </cell>
          <cell r="AA26">
            <v>40809</v>
          </cell>
          <cell r="AB26">
            <v>33807</v>
          </cell>
          <cell r="AC26">
            <v>37343</v>
          </cell>
          <cell r="AD26">
            <v>29809</v>
          </cell>
          <cell r="AE26">
            <v>26235</v>
          </cell>
          <cell r="AF26">
            <v>31657</v>
          </cell>
          <cell r="AG26">
            <v>25385</v>
          </cell>
          <cell r="AH26">
            <v>16629</v>
          </cell>
          <cell r="AI26">
            <v>10214</v>
          </cell>
          <cell r="AJ26">
            <v>6830</v>
          </cell>
          <cell r="AK26">
            <v>8500</v>
          </cell>
          <cell r="AL26">
            <v>7501</v>
          </cell>
          <cell r="AM26">
            <v>10373</v>
          </cell>
          <cell r="AN26">
            <v>9995</v>
          </cell>
          <cell r="AO26">
            <v>9688</v>
          </cell>
          <cell r="AP26">
            <v>9623</v>
          </cell>
          <cell r="AQ26">
            <v>7789</v>
          </cell>
          <cell r="AR26">
            <v>8612</v>
          </cell>
          <cell r="AS26">
            <v>7507</v>
          </cell>
          <cell r="AT26">
            <v>8886</v>
          </cell>
          <cell r="AU26">
            <v>11243</v>
          </cell>
          <cell r="AV26">
            <v>11017</v>
          </cell>
          <cell r="AW26">
            <v>8639</v>
          </cell>
          <cell r="AX26">
            <v>7606</v>
          </cell>
          <cell r="AY26">
            <v>6386</v>
          </cell>
          <cell r="AZ26">
            <v>8248</v>
          </cell>
          <cell r="BA26">
            <v>8922</v>
          </cell>
          <cell r="BB26">
            <v>7818</v>
          </cell>
          <cell r="BC26">
            <v>8316</v>
          </cell>
          <cell r="BD26">
            <v>7376</v>
          </cell>
          <cell r="BE26">
            <v>7874</v>
          </cell>
          <cell r="BF26">
            <v>7670</v>
          </cell>
          <cell r="BG26">
            <v>7012</v>
          </cell>
          <cell r="BH26">
            <v>7221</v>
          </cell>
          <cell r="BI26">
            <v>9486</v>
          </cell>
          <cell r="BJ26">
            <v>7707</v>
          </cell>
          <cell r="BK26">
            <v>8163</v>
          </cell>
          <cell r="BL26">
            <v>6844</v>
          </cell>
          <cell r="BM26">
            <v>7009</v>
          </cell>
          <cell r="BN26">
            <v>7073</v>
          </cell>
          <cell r="BO26">
            <v>7552</v>
          </cell>
          <cell r="BP26">
            <v>7398</v>
          </cell>
          <cell r="BQ26">
            <v>8535</v>
          </cell>
          <cell r="BR26">
            <v>9283</v>
          </cell>
          <cell r="BS26">
            <v>8177</v>
          </cell>
          <cell r="BT26">
            <v>7309</v>
          </cell>
          <cell r="BU26">
            <v>9374</v>
          </cell>
          <cell r="BV26">
            <v>9320</v>
          </cell>
          <cell r="BW26">
            <v>8959</v>
          </cell>
          <cell r="BX26">
            <v>9008</v>
          </cell>
          <cell r="BY26">
            <v>13636</v>
          </cell>
          <cell r="BZ26">
            <v>8965</v>
          </cell>
          <cell r="CA26">
            <v>10479</v>
          </cell>
          <cell r="CB26">
            <v>11090</v>
          </cell>
          <cell r="CC26">
            <v>10903</v>
          </cell>
          <cell r="CD26">
            <v>10447</v>
          </cell>
          <cell r="CE26">
            <v>13002</v>
          </cell>
          <cell r="CF26">
            <v>12632</v>
          </cell>
          <cell r="CG26">
            <v>16775</v>
          </cell>
          <cell r="CH26">
            <v>16789</v>
          </cell>
          <cell r="CI26">
            <v>17940</v>
          </cell>
          <cell r="CJ26">
            <v>17163</v>
          </cell>
          <cell r="CK26">
            <v>17530</v>
          </cell>
          <cell r="CL26">
            <v>11765</v>
          </cell>
          <cell r="CM26">
            <v>12501</v>
          </cell>
          <cell r="CN26">
            <v>12976</v>
          </cell>
          <cell r="CO26">
            <v>14509</v>
          </cell>
          <cell r="CP26">
            <v>13717</v>
          </cell>
          <cell r="CQ26">
            <v>15625</v>
          </cell>
          <cell r="CR26">
            <v>15131</v>
          </cell>
          <cell r="CS26">
            <v>17489</v>
          </cell>
          <cell r="CT26">
            <v>16230</v>
          </cell>
          <cell r="CU26">
            <v>14351</v>
          </cell>
          <cell r="CV26">
            <v>16300</v>
          </cell>
          <cell r="CW26">
            <v>15483</v>
          </cell>
          <cell r="CX26">
            <v>14885</v>
          </cell>
          <cell r="CY26">
            <v>15963</v>
          </cell>
          <cell r="CZ26">
            <v>15974</v>
          </cell>
          <cell r="DA26">
            <v>14680</v>
          </cell>
          <cell r="DB26">
            <v>15950</v>
          </cell>
          <cell r="DC26">
            <v>16276</v>
          </cell>
          <cell r="DD26">
            <v>15777</v>
          </cell>
          <cell r="DE26">
            <v>27200</v>
          </cell>
          <cell r="DF26">
            <v>25971</v>
          </cell>
          <cell r="DG26">
            <v>17443</v>
          </cell>
          <cell r="DH26">
            <v>16087</v>
          </cell>
          <cell r="DI26">
            <v>16406</v>
          </cell>
          <cell r="DJ26">
            <v>14931</v>
          </cell>
          <cell r="DK26">
            <v>16799</v>
          </cell>
          <cell r="DL26">
            <v>16944</v>
          </cell>
          <cell r="DM26">
            <v>16431</v>
          </cell>
          <cell r="DN26">
            <v>17356</v>
          </cell>
          <cell r="DO26">
            <v>17595</v>
          </cell>
          <cell r="DP26">
            <v>17434</v>
          </cell>
          <cell r="DQ26">
            <v>19387</v>
          </cell>
          <cell r="DR26">
            <v>17364</v>
          </cell>
          <cell r="DS26">
            <v>15250</v>
          </cell>
          <cell r="DT26">
            <v>26975</v>
          </cell>
          <cell r="DU26">
            <v>29531</v>
          </cell>
          <cell r="DV26">
            <v>26383</v>
          </cell>
          <cell r="DW26">
            <v>20895</v>
          </cell>
          <cell r="DX26">
            <v>19933</v>
          </cell>
          <cell r="DY26">
            <v>18226</v>
          </cell>
          <cell r="DZ26">
            <v>23780</v>
          </cell>
          <cell r="EA26">
            <v>25567</v>
          </cell>
          <cell r="EB26">
            <v>24167</v>
          </cell>
          <cell r="EC26">
            <v>26834</v>
          </cell>
          <cell r="ED26">
            <v>25060</v>
          </cell>
          <cell r="EE26">
            <v>23863</v>
          </cell>
          <cell r="EF26">
            <v>33156</v>
          </cell>
          <cell r="EG26">
            <v>32747</v>
          </cell>
          <cell r="EH26">
            <v>29997</v>
          </cell>
          <cell r="EI26">
            <v>32004</v>
          </cell>
          <cell r="EJ26">
            <v>25866</v>
          </cell>
          <cell r="EK26">
            <v>30625</v>
          </cell>
          <cell r="EL26">
            <v>30039</v>
          </cell>
          <cell r="EM26">
            <v>28060</v>
          </cell>
          <cell r="EN26">
            <v>30294</v>
          </cell>
          <cell r="EO26">
            <v>31335</v>
          </cell>
          <cell r="EP26">
            <v>29869</v>
          </cell>
          <cell r="EQ26">
            <v>33216</v>
          </cell>
          <cell r="ER26">
            <v>32153</v>
          </cell>
          <cell r="ES26">
            <v>33625</v>
          </cell>
          <cell r="ET26">
            <v>33891</v>
          </cell>
          <cell r="EU26">
            <v>40036</v>
          </cell>
          <cell r="EV26">
            <v>40759</v>
          </cell>
          <cell r="EW26">
            <v>44196</v>
          </cell>
          <cell r="EX26">
            <v>40245</v>
          </cell>
          <cell r="EY26">
            <v>46333</v>
          </cell>
          <cell r="EZ26">
            <v>46656</v>
          </cell>
          <cell r="FA26">
            <v>53279</v>
          </cell>
          <cell r="FB26">
            <v>37748</v>
          </cell>
          <cell r="FC26">
            <v>34628</v>
          </cell>
          <cell r="FD26">
            <v>38270</v>
          </cell>
          <cell r="FE26">
            <v>39855</v>
          </cell>
          <cell r="FF26">
            <v>38340</v>
          </cell>
          <cell r="FG26">
            <v>40614</v>
          </cell>
          <cell r="FH26">
            <v>35922</v>
          </cell>
          <cell r="FI26">
            <v>38331</v>
          </cell>
          <cell r="FJ26">
            <v>32355</v>
          </cell>
          <cell r="FK26">
            <v>31841</v>
          </cell>
          <cell r="FL26">
            <v>32753</v>
          </cell>
          <cell r="FM26">
            <v>30369</v>
          </cell>
        </row>
        <row r="27">
          <cell r="A27" t="str">
            <v>в том числе Ненецкий автономный округ</v>
          </cell>
          <cell r="B27">
            <v>175</v>
          </cell>
          <cell r="C27">
            <v>174</v>
          </cell>
          <cell r="D27">
            <v>163</v>
          </cell>
          <cell r="E27">
            <v>154</v>
          </cell>
          <cell r="F27">
            <v>264</v>
          </cell>
          <cell r="G27">
            <v>104</v>
          </cell>
          <cell r="H27">
            <v>89</v>
          </cell>
          <cell r="I27">
            <v>121</v>
          </cell>
          <cell r="J27">
            <v>105</v>
          </cell>
          <cell r="K27">
            <v>90</v>
          </cell>
          <cell r="L27">
            <v>120</v>
          </cell>
          <cell r="M27">
            <v>520</v>
          </cell>
          <cell r="N27">
            <v>440</v>
          </cell>
          <cell r="O27">
            <v>342</v>
          </cell>
          <cell r="P27">
            <v>351</v>
          </cell>
          <cell r="Q27">
            <v>548</v>
          </cell>
          <cell r="R27">
            <v>382</v>
          </cell>
          <cell r="S27">
            <v>223</v>
          </cell>
          <cell r="T27">
            <v>230</v>
          </cell>
          <cell r="U27">
            <v>279</v>
          </cell>
          <cell r="V27">
            <v>268</v>
          </cell>
          <cell r="W27">
            <v>337</v>
          </cell>
          <cell r="X27">
            <v>342</v>
          </cell>
          <cell r="Y27">
            <v>514</v>
          </cell>
          <cell r="Z27">
            <v>384</v>
          </cell>
          <cell r="AA27">
            <v>359</v>
          </cell>
          <cell r="AB27">
            <v>383</v>
          </cell>
          <cell r="AC27">
            <v>516</v>
          </cell>
          <cell r="AD27">
            <v>471</v>
          </cell>
          <cell r="AE27">
            <v>477</v>
          </cell>
          <cell r="AF27">
            <v>416</v>
          </cell>
          <cell r="AG27">
            <v>377</v>
          </cell>
          <cell r="AH27">
            <v>354</v>
          </cell>
          <cell r="AI27">
            <v>423</v>
          </cell>
          <cell r="AJ27">
            <v>582</v>
          </cell>
          <cell r="AK27">
            <v>846</v>
          </cell>
          <cell r="AL27">
            <v>667</v>
          </cell>
          <cell r="AM27">
            <v>680</v>
          </cell>
          <cell r="AN27">
            <v>443</v>
          </cell>
          <cell r="AO27">
            <v>701</v>
          </cell>
          <cell r="AP27">
            <v>553</v>
          </cell>
          <cell r="AQ27">
            <v>570</v>
          </cell>
          <cell r="AR27">
            <v>661</v>
          </cell>
          <cell r="AS27">
            <v>1012</v>
          </cell>
          <cell r="AT27">
            <v>668</v>
          </cell>
          <cell r="AU27">
            <v>558</v>
          </cell>
          <cell r="AV27">
            <v>739</v>
          </cell>
          <cell r="AW27">
            <v>1247</v>
          </cell>
          <cell r="AX27">
            <v>1054</v>
          </cell>
          <cell r="AY27">
            <v>374</v>
          </cell>
          <cell r="AZ27">
            <v>1012</v>
          </cell>
          <cell r="BA27">
            <v>1034</v>
          </cell>
          <cell r="BB27">
            <v>766</v>
          </cell>
          <cell r="BC27">
            <v>676</v>
          </cell>
          <cell r="BD27">
            <v>588</v>
          </cell>
          <cell r="BE27">
            <v>708</v>
          </cell>
          <cell r="BF27">
            <v>548</v>
          </cell>
          <cell r="BG27">
            <v>620</v>
          </cell>
          <cell r="BH27">
            <v>536</v>
          </cell>
          <cell r="BI27">
            <v>865</v>
          </cell>
          <cell r="BJ27">
            <v>531</v>
          </cell>
          <cell r="BK27">
            <v>677</v>
          </cell>
          <cell r="BL27">
            <v>750</v>
          </cell>
          <cell r="BM27">
            <v>699</v>
          </cell>
          <cell r="BN27">
            <v>674</v>
          </cell>
          <cell r="BO27">
            <v>752</v>
          </cell>
          <cell r="BP27">
            <v>770</v>
          </cell>
          <cell r="BQ27">
            <v>870</v>
          </cell>
          <cell r="BR27">
            <v>945</v>
          </cell>
          <cell r="BS27">
            <v>917</v>
          </cell>
          <cell r="BT27">
            <v>734</v>
          </cell>
          <cell r="BU27">
            <v>1074</v>
          </cell>
          <cell r="BV27">
            <v>989</v>
          </cell>
          <cell r="BW27">
            <v>725</v>
          </cell>
          <cell r="BX27">
            <v>685</v>
          </cell>
          <cell r="BY27">
            <v>741</v>
          </cell>
          <cell r="BZ27">
            <v>675</v>
          </cell>
          <cell r="CA27">
            <v>577</v>
          </cell>
          <cell r="CB27">
            <v>583</v>
          </cell>
          <cell r="CC27">
            <v>558</v>
          </cell>
          <cell r="CD27">
            <v>508</v>
          </cell>
          <cell r="CE27">
            <v>443</v>
          </cell>
          <cell r="CF27">
            <v>501</v>
          </cell>
          <cell r="CG27">
            <v>588</v>
          </cell>
          <cell r="CH27">
            <v>622</v>
          </cell>
          <cell r="CI27">
            <v>491</v>
          </cell>
          <cell r="CJ27">
            <v>520</v>
          </cell>
          <cell r="CK27">
            <v>561</v>
          </cell>
          <cell r="CL27">
            <v>601</v>
          </cell>
          <cell r="CM27">
            <v>585</v>
          </cell>
          <cell r="CN27">
            <v>570</v>
          </cell>
          <cell r="CO27">
            <v>534</v>
          </cell>
          <cell r="CP27">
            <v>467</v>
          </cell>
          <cell r="CQ27">
            <v>431</v>
          </cell>
          <cell r="CR27">
            <v>451</v>
          </cell>
          <cell r="CS27">
            <v>593</v>
          </cell>
          <cell r="CT27">
            <v>578</v>
          </cell>
          <cell r="CU27">
            <v>469</v>
          </cell>
          <cell r="CV27">
            <v>499</v>
          </cell>
          <cell r="CW27">
            <v>567</v>
          </cell>
          <cell r="CX27">
            <v>602</v>
          </cell>
          <cell r="CY27">
            <v>559</v>
          </cell>
          <cell r="CZ27">
            <v>518</v>
          </cell>
          <cell r="DA27">
            <v>477</v>
          </cell>
          <cell r="DB27">
            <v>443</v>
          </cell>
          <cell r="DC27">
            <v>505</v>
          </cell>
          <cell r="DD27">
            <v>362</v>
          </cell>
          <cell r="DE27">
            <v>598</v>
          </cell>
          <cell r="DF27">
            <v>613</v>
          </cell>
          <cell r="DG27">
            <v>537</v>
          </cell>
          <cell r="DH27">
            <v>584</v>
          </cell>
          <cell r="DI27">
            <v>687</v>
          </cell>
          <cell r="DJ27">
            <v>786</v>
          </cell>
          <cell r="DK27">
            <v>445</v>
          </cell>
          <cell r="DL27">
            <v>457</v>
          </cell>
          <cell r="DM27">
            <v>438</v>
          </cell>
          <cell r="DN27">
            <v>534</v>
          </cell>
          <cell r="DO27">
            <v>758</v>
          </cell>
          <cell r="DP27">
            <v>892</v>
          </cell>
          <cell r="DQ27">
            <v>1315</v>
          </cell>
          <cell r="DR27">
            <v>970</v>
          </cell>
          <cell r="DS27">
            <v>889</v>
          </cell>
          <cell r="DT27">
            <v>837</v>
          </cell>
          <cell r="DU27">
            <v>482</v>
          </cell>
          <cell r="DV27">
            <v>643</v>
          </cell>
          <cell r="DW27">
            <v>695</v>
          </cell>
          <cell r="DX27">
            <v>533</v>
          </cell>
          <cell r="DY27">
            <v>751</v>
          </cell>
          <cell r="DZ27">
            <v>582</v>
          </cell>
          <cell r="EA27">
            <v>779</v>
          </cell>
          <cell r="EB27">
            <v>741</v>
          </cell>
          <cell r="EC27">
            <v>943</v>
          </cell>
          <cell r="ED27">
            <v>415</v>
          </cell>
          <cell r="EE27">
            <v>481</v>
          </cell>
          <cell r="EF27">
            <v>939</v>
          </cell>
          <cell r="EG27">
            <v>858</v>
          </cell>
          <cell r="EH27">
            <v>334</v>
          </cell>
          <cell r="EI27">
            <v>372</v>
          </cell>
          <cell r="EJ27">
            <v>269</v>
          </cell>
          <cell r="EK27">
            <v>448</v>
          </cell>
          <cell r="EL27">
            <v>205</v>
          </cell>
          <cell r="EM27">
            <v>313</v>
          </cell>
          <cell r="EN27">
            <v>441</v>
          </cell>
          <cell r="EO27">
            <v>506</v>
          </cell>
          <cell r="EP27">
            <v>327</v>
          </cell>
          <cell r="EQ27">
            <v>377</v>
          </cell>
          <cell r="ER27">
            <v>622</v>
          </cell>
          <cell r="ES27">
            <v>415</v>
          </cell>
          <cell r="ET27">
            <v>365</v>
          </cell>
          <cell r="EU27">
            <v>632</v>
          </cell>
          <cell r="EV27">
            <v>510</v>
          </cell>
          <cell r="EW27">
            <v>575</v>
          </cell>
          <cell r="EX27">
            <v>547</v>
          </cell>
          <cell r="EY27">
            <v>548</v>
          </cell>
          <cell r="EZ27">
            <v>802</v>
          </cell>
          <cell r="FA27">
            <v>930</v>
          </cell>
          <cell r="FB27">
            <v>772</v>
          </cell>
          <cell r="FC27">
            <v>540</v>
          </cell>
          <cell r="FD27">
            <v>450</v>
          </cell>
          <cell r="FE27">
            <v>626</v>
          </cell>
          <cell r="FF27">
            <v>714</v>
          </cell>
          <cell r="FG27">
            <v>603</v>
          </cell>
          <cell r="FH27">
            <v>609</v>
          </cell>
          <cell r="FI27">
            <v>528</v>
          </cell>
          <cell r="FJ27">
            <v>387</v>
          </cell>
          <cell r="FK27">
            <v>594</v>
          </cell>
          <cell r="FL27">
            <v>460</v>
          </cell>
          <cell r="FM27">
            <v>746</v>
          </cell>
        </row>
        <row r="28">
          <cell r="A28" t="str">
            <v>Архангельская область без данных по Ненецкому автономному округу</v>
          </cell>
          <cell r="B28">
            <v>19855</v>
          </cell>
          <cell r="C28">
            <v>22985</v>
          </cell>
          <cell r="D28">
            <v>23456</v>
          </cell>
          <cell r="E28">
            <v>16129</v>
          </cell>
          <cell r="F28">
            <v>15157</v>
          </cell>
          <cell r="G28">
            <v>11171</v>
          </cell>
          <cell r="H28">
            <v>13484</v>
          </cell>
          <cell r="I28">
            <v>10379</v>
          </cell>
          <cell r="J28">
            <v>12688</v>
          </cell>
          <cell r="K28">
            <v>13828</v>
          </cell>
          <cell r="L28">
            <v>12784</v>
          </cell>
          <cell r="M28">
            <v>12566</v>
          </cell>
          <cell r="N28">
            <v>8554</v>
          </cell>
          <cell r="O28">
            <v>25572</v>
          </cell>
          <cell r="P28">
            <v>25051</v>
          </cell>
          <cell r="Q28">
            <v>22762</v>
          </cell>
          <cell r="R28">
            <v>19709</v>
          </cell>
          <cell r="S28">
            <v>16870</v>
          </cell>
          <cell r="T28">
            <v>18845</v>
          </cell>
          <cell r="U28">
            <v>17422</v>
          </cell>
          <cell r="V28">
            <v>13669</v>
          </cell>
          <cell r="W28">
            <v>10518</v>
          </cell>
          <cell r="X28">
            <v>13163</v>
          </cell>
          <cell r="Y28">
            <v>28075</v>
          </cell>
          <cell r="Z28">
            <v>21824</v>
          </cell>
          <cell r="AA28">
            <v>40450</v>
          </cell>
          <cell r="AB28">
            <v>33424</v>
          </cell>
          <cell r="AC28">
            <v>36828</v>
          </cell>
          <cell r="AD28">
            <v>29339</v>
          </cell>
          <cell r="AE28">
            <v>25758</v>
          </cell>
          <cell r="AF28">
            <v>31241</v>
          </cell>
          <cell r="AG28">
            <v>25008</v>
          </cell>
          <cell r="AH28">
            <v>16275</v>
          </cell>
          <cell r="AI28">
            <v>9791</v>
          </cell>
          <cell r="AJ28">
            <v>6248</v>
          </cell>
          <cell r="AK28">
            <v>7654</v>
          </cell>
          <cell r="AL28">
            <v>6834</v>
          </cell>
          <cell r="AM28">
            <v>9693</v>
          </cell>
          <cell r="AN28">
            <v>9553</v>
          </cell>
          <cell r="AO28">
            <v>8987</v>
          </cell>
          <cell r="AP28">
            <v>9070</v>
          </cell>
          <cell r="AQ28">
            <v>7219</v>
          </cell>
          <cell r="AR28">
            <v>7952</v>
          </cell>
          <cell r="AS28">
            <v>6495</v>
          </cell>
          <cell r="AT28">
            <v>8218</v>
          </cell>
          <cell r="AU28">
            <v>10685</v>
          </cell>
          <cell r="AV28">
            <v>10278</v>
          </cell>
          <cell r="AW28">
            <v>7392</v>
          </cell>
          <cell r="AX28">
            <v>6552</v>
          </cell>
          <cell r="AY28">
            <v>6012</v>
          </cell>
          <cell r="AZ28">
            <v>7236</v>
          </cell>
          <cell r="BA28">
            <v>7888</v>
          </cell>
          <cell r="BB28">
            <v>7052</v>
          </cell>
          <cell r="BC28">
            <v>7640</v>
          </cell>
          <cell r="BD28">
            <v>6788</v>
          </cell>
          <cell r="BE28">
            <v>7166</v>
          </cell>
          <cell r="BF28">
            <v>7122</v>
          </cell>
          <cell r="BG28">
            <v>6392</v>
          </cell>
          <cell r="BH28">
            <v>6686</v>
          </cell>
          <cell r="BI28">
            <v>8621</v>
          </cell>
          <cell r="BJ28">
            <v>7175</v>
          </cell>
          <cell r="BK28">
            <v>7486</v>
          </cell>
          <cell r="BL28">
            <v>6095</v>
          </cell>
          <cell r="BM28">
            <v>6310</v>
          </cell>
          <cell r="BN28">
            <v>6398</v>
          </cell>
          <cell r="BO28">
            <v>6799</v>
          </cell>
          <cell r="BP28">
            <v>6628</v>
          </cell>
          <cell r="BQ28">
            <v>7666</v>
          </cell>
          <cell r="BR28">
            <v>8338</v>
          </cell>
          <cell r="BS28">
            <v>7261</v>
          </cell>
          <cell r="BT28">
            <v>6575</v>
          </cell>
          <cell r="BU28">
            <v>8300</v>
          </cell>
          <cell r="BV28">
            <v>8331</v>
          </cell>
          <cell r="BW28">
            <v>8234</v>
          </cell>
          <cell r="BX28">
            <v>8323</v>
          </cell>
          <cell r="BY28">
            <v>12896</v>
          </cell>
          <cell r="BZ28">
            <v>8290</v>
          </cell>
          <cell r="CA28">
            <v>9902</v>
          </cell>
          <cell r="CB28">
            <v>10507</v>
          </cell>
          <cell r="CC28">
            <v>10346</v>
          </cell>
          <cell r="CD28">
            <v>9939</v>
          </cell>
          <cell r="CE28">
            <v>12559</v>
          </cell>
          <cell r="CF28">
            <v>12130</v>
          </cell>
          <cell r="CG28">
            <v>16187</v>
          </cell>
          <cell r="CH28">
            <v>16166</v>
          </cell>
          <cell r="CI28">
            <v>17449</v>
          </cell>
          <cell r="CJ28">
            <v>16642</v>
          </cell>
          <cell r="CK28">
            <v>16969</v>
          </cell>
          <cell r="CL28">
            <v>11164</v>
          </cell>
          <cell r="CM28">
            <v>11916</v>
          </cell>
          <cell r="CN28">
            <v>12406</v>
          </cell>
          <cell r="CO28">
            <v>13975</v>
          </cell>
          <cell r="CP28">
            <v>13250</v>
          </cell>
          <cell r="CQ28">
            <v>15194</v>
          </cell>
          <cell r="CR28">
            <v>14680</v>
          </cell>
          <cell r="CS28">
            <v>16896</v>
          </cell>
          <cell r="CT28">
            <v>15652</v>
          </cell>
          <cell r="CU28">
            <v>13882</v>
          </cell>
          <cell r="CV28">
            <v>15801</v>
          </cell>
          <cell r="CW28">
            <v>14916</v>
          </cell>
          <cell r="CX28">
            <v>14284</v>
          </cell>
          <cell r="CY28">
            <v>15404</v>
          </cell>
          <cell r="CZ28">
            <v>15456</v>
          </cell>
          <cell r="DA28">
            <v>14203</v>
          </cell>
          <cell r="DB28">
            <v>15507</v>
          </cell>
          <cell r="DC28">
            <v>15771</v>
          </cell>
          <cell r="DD28">
            <v>15415</v>
          </cell>
          <cell r="DE28">
            <v>26602</v>
          </cell>
          <cell r="DF28">
            <v>25358</v>
          </cell>
          <cell r="DG28">
            <v>16905</v>
          </cell>
          <cell r="DH28">
            <v>15503</v>
          </cell>
          <cell r="DI28">
            <v>15719</v>
          </cell>
          <cell r="DJ28">
            <v>14145</v>
          </cell>
          <cell r="DK28">
            <v>16354</v>
          </cell>
          <cell r="DL28">
            <v>16487</v>
          </cell>
          <cell r="DM28">
            <v>15993</v>
          </cell>
          <cell r="DN28">
            <v>16822</v>
          </cell>
          <cell r="DO28">
            <v>16838</v>
          </cell>
          <cell r="DP28">
            <v>16542</v>
          </cell>
          <cell r="DQ28">
            <v>18071</v>
          </cell>
          <cell r="DR28">
            <v>16393</v>
          </cell>
          <cell r="DS28">
            <v>14361</v>
          </cell>
          <cell r="DT28">
            <v>26137</v>
          </cell>
          <cell r="DU28">
            <v>29050</v>
          </cell>
          <cell r="DV28">
            <v>25740</v>
          </cell>
          <cell r="DW28">
            <v>20200</v>
          </cell>
          <cell r="DX28">
            <v>19399</v>
          </cell>
          <cell r="DY28">
            <v>17475</v>
          </cell>
          <cell r="DZ28">
            <v>23198</v>
          </cell>
          <cell r="EA28">
            <v>24787</v>
          </cell>
          <cell r="EB28">
            <v>23426</v>
          </cell>
          <cell r="EC28">
            <v>25891</v>
          </cell>
          <cell r="ED28">
            <v>24645</v>
          </cell>
          <cell r="EE28">
            <v>23382</v>
          </cell>
          <cell r="EF28">
            <v>32216</v>
          </cell>
          <cell r="EG28">
            <v>31889</v>
          </cell>
          <cell r="EH28">
            <v>29664</v>
          </cell>
          <cell r="EI28">
            <v>31632</v>
          </cell>
          <cell r="EJ28">
            <v>25597</v>
          </cell>
          <cell r="EK28">
            <v>30177</v>
          </cell>
          <cell r="EL28">
            <v>29833</v>
          </cell>
          <cell r="EM28">
            <v>27747</v>
          </cell>
          <cell r="EN28">
            <v>29853</v>
          </cell>
          <cell r="EO28">
            <v>30828</v>
          </cell>
          <cell r="EP28">
            <v>29542</v>
          </cell>
          <cell r="EQ28">
            <v>32839</v>
          </cell>
          <cell r="ER28">
            <v>31531</v>
          </cell>
          <cell r="ES28">
            <v>33211</v>
          </cell>
          <cell r="ET28">
            <v>33526</v>
          </cell>
          <cell r="EU28">
            <v>39404</v>
          </cell>
          <cell r="EV28">
            <v>40249</v>
          </cell>
          <cell r="EW28">
            <v>43620</v>
          </cell>
          <cell r="EX28">
            <v>39698</v>
          </cell>
          <cell r="EY28">
            <v>45785</v>
          </cell>
          <cell r="EZ28">
            <v>45853</v>
          </cell>
          <cell r="FA28">
            <v>52349</v>
          </cell>
          <cell r="FB28">
            <v>36975</v>
          </cell>
          <cell r="FC28">
            <v>34087</v>
          </cell>
          <cell r="FD28">
            <v>37820</v>
          </cell>
          <cell r="FE28">
            <v>39229</v>
          </cell>
          <cell r="FF28">
            <v>37626</v>
          </cell>
          <cell r="FG28">
            <v>40011</v>
          </cell>
          <cell r="FH28">
            <v>35313</v>
          </cell>
          <cell r="FI28">
            <v>37803</v>
          </cell>
          <cell r="FJ28">
            <v>31968</v>
          </cell>
          <cell r="FK28">
            <v>31247</v>
          </cell>
          <cell r="FL28">
            <v>32293</v>
          </cell>
          <cell r="FM28">
            <v>29623</v>
          </cell>
        </row>
        <row r="29">
          <cell r="A29" t="str">
            <v>Вологодская область</v>
          </cell>
          <cell r="B29">
            <v>17566</v>
          </cell>
          <cell r="C29">
            <v>17944</v>
          </cell>
          <cell r="D29">
            <v>17724</v>
          </cell>
          <cell r="E29">
            <v>20428</v>
          </cell>
          <cell r="F29">
            <v>19743</v>
          </cell>
          <cell r="G29">
            <v>19692</v>
          </cell>
          <cell r="H29">
            <v>16677</v>
          </cell>
          <cell r="I29">
            <v>23794</v>
          </cell>
          <cell r="J29">
            <v>17660</v>
          </cell>
          <cell r="K29">
            <v>25494</v>
          </cell>
          <cell r="L29">
            <v>17923</v>
          </cell>
          <cell r="M29">
            <v>19251</v>
          </cell>
          <cell r="N29">
            <v>19751</v>
          </cell>
          <cell r="O29">
            <v>13580</v>
          </cell>
          <cell r="P29">
            <v>18067</v>
          </cell>
          <cell r="Q29">
            <v>25003</v>
          </cell>
          <cell r="R29">
            <v>26664</v>
          </cell>
          <cell r="S29">
            <v>17947</v>
          </cell>
          <cell r="T29">
            <v>14373</v>
          </cell>
          <cell r="U29">
            <v>13078</v>
          </cell>
          <cell r="V29">
            <v>15825</v>
          </cell>
          <cell r="W29">
            <v>13670</v>
          </cell>
          <cell r="X29">
            <v>13578</v>
          </cell>
          <cell r="Y29">
            <v>14433</v>
          </cell>
          <cell r="Z29">
            <v>14265</v>
          </cell>
          <cell r="AA29">
            <v>12470</v>
          </cell>
          <cell r="AB29">
            <v>15982</v>
          </cell>
          <cell r="AC29">
            <v>15630</v>
          </cell>
          <cell r="AD29">
            <v>16680</v>
          </cell>
          <cell r="AE29">
            <v>9663</v>
          </cell>
          <cell r="AF29">
            <v>9346</v>
          </cell>
          <cell r="AG29">
            <v>10381</v>
          </cell>
          <cell r="AH29">
            <v>29141</v>
          </cell>
          <cell r="AI29">
            <v>27988</v>
          </cell>
          <cell r="AJ29">
            <v>29820</v>
          </cell>
          <cell r="AK29">
            <v>26739</v>
          </cell>
          <cell r="AL29">
            <v>45070</v>
          </cell>
          <cell r="AM29">
            <v>52045</v>
          </cell>
          <cell r="AN29">
            <v>75253</v>
          </cell>
          <cell r="AO29">
            <v>64887</v>
          </cell>
          <cell r="AP29">
            <v>63829</v>
          </cell>
          <cell r="AQ29">
            <v>54848</v>
          </cell>
          <cell r="AR29">
            <v>65567</v>
          </cell>
          <cell r="AS29">
            <v>79725</v>
          </cell>
          <cell r="AT29">
            <v>34466</v>
          </cell>
          <cell r="AU29">
            <v>30916</v>
          </cell>
          <cell r="AV29">
            <v>25985</v>
          </cell>
          <cell r="AW29">
            <v>31449</v>
          </cell>
          <cell r="AX29">
            <v>33170</v>
          </cell>
          <cell r="AY29">
            <v>38736</v>
          </cell>
          <cell r="AZ29">
            <v>37130</v>
          </cell>
          <cell r="BA29">
            <v>42284</v>
          </cell>
          <cell r="BB29">
            <v>39732</v>
          </cell>
          <cell r="BC29">
            <v>42015</v>
          </cell>
          <cell r="BD29">
            <v>31244</v>
          </cell>
          <cell r="BE29">
            <v>28791</v>
          </cell>
          <cell r="BF29">
            <v>35860</v>
          </cell>
          <cell r="BG29">
            <v>46188</v>
          </cell>
          <cell r="BH29">
            <v>42090</v>
          </cell>
          <cell r="BI29">
            <v>53323</v>
          </cell>
          <cell r="BJ29">
            <v>52667</v>
          </cell>
          <cell r="BK29">
            <v>103698</v>
          </cell>
          <cell r="BL29">
            <v>94795</v>
          </cell>
          <cell r="BM29">
            <v>92173</v>
          </cell>
          <cell r="BN29">
            <v>90158</v>
          </cell>
          <cell r="BO29">
            <v>93183</v>
          </cell>
          <cell r="BP29">
            <v>82880</v>
          </cell>
          <cell r="BQ29">
            <v>87379</v>
          </cell>
          <cell r="BR29">
            <v>95259</v>
          </cell>
          <cell r="BS29">
            <v>78818</v>
          </cell>
          <cell r="BT29">
            <v>99327</v>
          </cell>
          <cell r="BU29">
            <v>118051</v>
          </cell>
          <cell r="BV29">
            <v>117438</v>
          </cell>
          <cell r="BW29">
            <v>106060</v>
          </cell>
          <cell r="BX29">
            <v>75121</v>
          </cell>
          <cell r="BY29">
            <v>79005</v>
          </cell>
          <cell r="BZ29">
            <v>89746</v>
          </cell>
          <cell r="CA29">
            <v>69521</v>
          </cell>
          <cell r="CB29">
            <v>49985</v>
          </cell>
          <cell r="CC29">
            <v>124052</v>
          </cell>
          <cell r="CD29">
            <v>108067</v>
          </cell>
          <cell r="CE29">
            <v>80945</v>
          </cell>
          <cell r="CF29">
            <v>50204</v>
          </cell>
          <cell r="CG29">
            <v>45869</v>
          </cell>
          <cell r="CH29">
            <v>54688</v>
          </cell>
          <cell r="CI29">
            <v>51288</v>
          </cell>
          <cell r="CJ29">
            <v>53555</v>
          </cell>
          <cell r="CK29">
            <v>53773</v>
          </cell>
          <cell r="CL29">
            <v>48427</v>
          </cell>
          <cell r="CM29">
            <v>45530</v>
          </cell>
          <cell r="CN29">
            <v>42501</v>
          </cell>
          <cell r="CO29">
            <v>43956</v>
          </cell>
          <cell r="CP29">
            <v>45731</v>
          </cell>
          <cell r="CQ29">
            <v>46936</v>
          </cell>
          <cell r="CR29">
            <v>40244</v>
          </cell>
          <cell r="CS29">
            <v>47473</v>
          </cell>
          <cell r="CT29">
            <v>38146</v>
          </cell>
          <cell r="CU29">
            <v>49557</v>
          </cell>
          <cell r="CV29">
            <v>46175</v>
          </cell>
          <cell r="CW29">
            <v>45800</v>
          </cell>
          <cell r="CX29">
            <v>42496</v>
          </cell>
          <cell r="CY29">
            <v>101204</v>
          </cell>
          <cell r="CZ29">
            <v>107148</v>
          </cell>
          <cell r="DA29">
            <v>112053</v>
          </cell>
          <cell r="DB29">
            <v>33631</v>
          </cell>
          <cell r="DC29">
            <v>79395</v>
          </cell>
          <cell r="DD29">
            <v>64802</v>
          </cell>
          <cell r="DE29">
            <v>108462</v>
          </cell>
          <cell r="DF29">
            <v>75110</v>
          </cell>
          <cell r="DG29">
            <v>94656</v>
          </cell>
          <cell r="DH29">
            <v>103797</v>
          </cell>
          <cell r="DI29">
            <v>71730</v>
          </cell>
          <cell r="DJ29">
            <v>52190</v>
          </cell>
          <cell r="DK29">
            <v>81047</v>
          </cell>
          <cell r="DL29">
            <v>143860</v>
          </cell>
          <cell r="DM29">
            <v>129568</v>
          </cell>
          <cell r="DN29">
            <v>200378</v>
          </cell>
          <cell r="DO29">
            <v>145377</v>
          </cell>
          <cell r="DP29">
            <v>160142</v>
          </cell>
          <cell r="DQ29">
            <v>206456</v>
          </cell>
          <cell r="DR29">
            <v>202748</v>
          </cell>
          <cell r="DS29">
            <v>212742</v>
          </cell>
          <cell r="DT29">
            <v>126894</v>
          </cell>
          <cell r="DU29">
            <v>237179</v>
          </cell>
          <cell r="DV29">
            <v>233284</v>
          </cell>
          <cell r="DW29">
            <v>124551</v>
          </cell>
          <cell r="DX29">
            <v>124751</v>
          </cell>
          <cell r="DY29">
            <v>134473</v>
          </cell>
          <cell r="DZ29">
            <v>131941</v>
          </cell>
          <cell r="EA29">
            <v>148230</v>
          </cell>
          <cell r="EB29">
            <v>122591</v>
          </cell>
          <cell r="EC29">
            <v>100635</v>
          </cell>
          <cell r="ED29">
            <v>144318</v>
          </cell>
          <cell r="EE29">
            <v>144219</v>
          </cell>
          <cell r="EF29">
            <v>241480</v>
          </cell>
          <cell r="EG29">
            <v>256135</v>
          </cell>
          <cell r="EH29">
            <v>257317</v>
          </cell>
          <cell r="EI29">
            <v>178943</v>
          </cell>
          <cell r="EJ29">
            <v>228031</v>
          </cell>
          <cell r="EK29">
            <v>228471</v>
          </cell>
          <cell r="EL29">
            <v>239705</v>
          </cell>
          <cell r="EM29">
            <v>260261</v>
          </cell>
          <cell r="EN29">
            <v>208889</v>
          </cell>
          <cell r="EO29">
            <v>173879</v>
          </cell>
          <cell r="EP29">
            <v>159598</v>
          </cell>
          <cell r="EQ29">
            <v>175969</v>
          </cell>
          <cell r="ER29">
            <v>183229</v>
          </cell>
          <cell r="ES29">
            <v>176983</v>
          </cell>
          <cell r="ET29">
            <v>158757</v>
          </cell>
          <cell r="EU29">
            <v>289545</v>
          </cell>
          <cell r="EV29">
            <v>213328</v>
          </cell>
          <cell r="EW29">
            <v>214004</v>
          </cell>
          <cell r="EX29">
            <v>142435</v>
          </cell>
          <cell r="EY29">
            <v>146371</v>
          </cell>
          <cell r="EZ29">
            <v>146527</v>
          </cell>
          <cell r="FA29">
            <v>111479</v>
          </cell>
          <cell r="FB29">
            <v>89746</v>
          </cell>
          <cell r="FC29">
            <v>112518</v>
          </cell>
          <cell r="FD29">
            <v>89817</v>
          </cell>
          <cell r="FE29">
            <v>111282</v>
          </cell>
          <cell r="FF29">
            <v>102029</v>
          </cell>
          <cell r="FG29">
            <v>86533</v>
          </cell>
          <cell r="FH29">
            <v>90565</v>
          </cell>
          <cell r="FI29">
            <v>96609</v>
          </cell>
          <cell r="FJ29">
            <v>86685</v>
          </cell>
          <cell r="FK29">
            <v>67927</v>
          </cell>
          <cell r="FL29">
            <v>67640</v>
          </cell>
          <cell r="FM29">
            <v>106460</v>
          </cell>
        </row>
        <row r="30">
          <cell r="A30" t="str">
            <v>Калининградская область</v>
          </cell>
          <cell r="B30">
            <v>9108</v>
          </cell>
          <cell r="C30">
            <v>7338</v>
          </cell>
          <cell r="D30">
            <v>7794</v>
          </cell>
          <cell r="E30">
            <v>8435</v>
          </cell>
          <cell r="F30">
            <v>7928</v>
          </cell>
          <cell r="G30">
            <v>10299</v>
          </cell>
          <cell r="H30">
            <v>12010</v>
          </cell>
          <cell r="I30">
            <v>10048</v>
          </cell>
          <cell r="J30">
            <v>9219</v>
          </cell>
          <cell r="K30">
            <v>10264</v>
          </cell>
          <cell r="L30">
            <v>9484</v>
          </cell>
          <cell r="M30">
            <v>11221</v>
          </cell>
          <cell r="N30">
            <v>10248</v>
          </cell>
          <cell r="O30">
            <v>9021</v>
          </cell>
          <cell r="P30">
            <v>8578</v>
          </cell>
          <cell r="Q30">
            <v>9521</v>
          </cell>
          <cell r="R30">
            <v>9437</v>
          </cell>
          <cell r="S30">
            <v>8440</v>
          </cell>
          <cell r="T30">
            <v>8743</v>
          </cell>
          <cell r="U30">
            <v>8890</v>
          </cell>
          <cell r="V30">
            <v>10409</v>
          </cell>
          <cell r="W30">
            <v>9713</v>
          </cell>
          <cell r="X30">
            <v>9448</v>
          </cell>
          <cell r="Y30">
            <v>12592</v>
          </cell>
          <cell r="Z30">
            <v>10144</v>
          </cell>
          <cell r="AA30">
            <v>8868</v>
          </cell>
          <cell r="AB30">
            <v>7696</v>
          </cell>
          <cell r="AC30">
            <v>9997</v>
          </cell>
          <cell r="AD30">
            <v>7882</v>
          </cell>
          <cell r="AE30">
            <v>7165</v>
          </cell>
          <cell r="AF30">
            <v>7712</v>
          </cell>
          <cell r="AG30">
            <v>8237</v>
          </cell>
          <cell r="AH30">
            <v>8448</v>
          </cell>
          <cell r="AI30">
            <v>9516</v>
          </cell>
          <cell r="AJ30">
            <v>8756</v>
          </cell>
          <cell r="AK30">
            <v>13175</v>
          </cell>
          <cell r="AL30">
            <v>12658</v>
          </cell>
          <cell r="AM30">
            <v>13307</v>
          </cell>
          <cell r="AN30">
            <v>11698</v>
          </cell>
          <cell r="AO30">
            <v>13105</v>
          </cell>
          <cell r="AP30">
            <v>13425</v>
          </cell>
          <cell r="AQ30">
            <v>12384</v>
          </cell>
          <cell r="AR30">
            <v>12573</v>
          </cell>
          <cell r="AS30">
            <v>13771</v>
          </cell>
          <cell r="AT30">
            <v>12928</v>
          </cell>
          <cell r="AU30">
            <v>12931</v>
          </cell>
          <cell r="AV30">
            <v>10916</v>
          </cell>
          <cell r="AW30">
            <v>15985</v>
          </cell>
          <cell r="AX30">
            <v>13242</v>
          </cell>
          <cell r="AY30">
            <v>12740</v>
          </cell>
          <cell r="AZ30">
            <v>12035</v>
          </cell>
          <cell r="BA30">
            <v>12530</v>
          </cell>
          <cell r="BB30">
            <v>12286</v>
          </cell>
          <cell r="BC30">
            <v>12383</v>
          </cell>
          <cell r="BD30">
            <v>12284</v>
          </cell>
          <cell r="BE30">
            <v>12142</v>
          </cell>
          <cell r="BF30">
            <v>14094</v>
          </cell>
          <cell r="BG30">
            <v>11594</v>
          </cell>
          <cell r="BH30">
            <v>14126</v>
          </cell>
          <cell r="BI30">
            <v>19637</v>
          </cell>
          <cell r="BJ30">
            <v>12478</v>
          </cell>
          <cell r="BK30">
            <v>12747</v>
          </cell>
          <cell r="BL30">
            <v>15988</v>
          </cell>
          <cell r="BM30">
            <v>14698</v>
          </cell>
          <cell r="BN30">
            <v>13185</v>
          </cell>
          <cell r="BO30">
            <v>20638</v>
          </cell>
          <cell r="BP30">
            <v>11974</v>
          </cell>
          <cell r="BQ30">
            <v>12958</v>
          </cell>
          <cell r="BR30">
            <v>20670</v>
          </cell>
          <cell r="BS30">
            <v>21995</v>
          </cell>
          <cell r="BT30">
            <v>24238</v>
          </cell>
          <cell r="BU30">
            <v>24414</v>
          </cell>
          <cell r="BV30">
            <v>18067</v>
          </cell>
          <cell r="BW30">
            <v>21027</v>
          </cell>
          <cell r="BX30">
            <v>25953</v>
          </cell>
          <cell r="BY30">
            <v>26855</v>
          </cell>
          <cell r="BZ30">
            <v>28738</v>
          </cell>
          <cell r="CA30">
            <v>32123</v>
          </cell>
          <cell r="CB30">
            <v>31797</v>
          </cell>
          <cell r="CC30">
            <v>37805</v>
          </cell>
          <cell r="CD30">
            <v>42206</v>
          </cell>
          <cell r="CE30">
            <v>45178</v>
          </cell>
          <cell r="CF30">
            <v>46992</v>
          </cell>
          <cell r="CG30">
            <v>53233</v>
          </cell>
          <cell r="CH30">
            <v>41831</v>
          </cell>
          <cell r="CI30">
            <v>39345</v>
          </cell>
          <cell r="CJ30">
            <v>35855</v>
          </cell>
          <cell r="CK30">
            <v>44079</v>
          </cell>
          <cell r="CL30">
            <v>43465</v>
          </cell>
          <cell r="CM30">
            <v>42856</v>
          </cell>
          <cell r="CN30">
            <v>45987</v>
          </cell>
          <cell r="CO30">
            <v>45652</v>
          </cell>
          <cell r="CP30">
            <v>43184</v>
          </cell>
          <cell r="CQ30">
            <v>40535</v>
          </cell>
          <cell r="CR30">
            <v>40411</v>
          </cell>
          <cell r="CS30">
            <v>40174</v>
          </cell>
          <cell r="CT30">
            <v>38891</v>
          </cell>
          <cell r="CU30">
            <v>38173</v>
          </cell>
          <cell r="CV30">
            <v>36094</v>
          </cell>
          <cell r="CW30">
            <v>38845</v>
          </cell>
          <cell r="CX30">
            <v>36176</v>
          </cell>
          <cell r="CY30">
            <v>37577</v>
          </cell>
          <cell r="CZ30">
            <v>46075</v>
          </cell>
          <cell r="DA30">
            <v>49882</v>
          </cell>
          <cell r="DB30">
            <v>54659</v>
          </cell>
          <cell r="DC30">
            <v>46392</v>
          </cell>
          <cell r="DD30">
            <v>37792</v>
          </cell>
          <cell r="DE30">
            <v>39684</v>
          </cell>
          <cell r="DF30">
            <v>38346</v>
          </cell>
          <cell r="DG30">
            <v>42144</v>
          </cell>
          <cell r="DH30">
            <v>36243</v>
          </cell>
          <cell r="DI30">
            <v>47720</v>
          </cell>
          <cell r="DJ30">
            <v>37691</v>
          </cell>
          <cell r="DK30">
            <v>37276</v>
          </cell>
          <cell r="DL30">
            <v>40510</v>
          </cell>
          <cell r="DM30">
            <v>36201</v>
          </cell>
          <cell r="DN30">
            <v>43110</v>
          </cell>
          <cell r="DO30">
            <v>34268</v>
          </cell>
          <cell r="DP30">
            <v>32762</v>
          </cell>
          <cell r="DQ30">
            <v>44401</v>
          </cell>
          <cell r="DR30">
            <v>36755</v>
          </cell>
          <cell r="DS30">
            <v>28763</v>
          </cell>
          <cell r="DT30">
            <v>31165</v>
          </cell>
          <cell r="DU30">
            <v>38106</v>
          </cell>
          <cell r="DV30">
            <v>35001</v>
          </cell>
          <cell r="DW30">
            <v>32713</v>
          </cell>
          <cell r="DX30">
            <v>42377</v>
          </cell>
          <cell r="DY30">
            <v>35736</v>
          </cell>
          <cell r="DZ30">
            <v>35717</v>
          </cell>
          <cell r="EA30">
            <v>41392</v>
          </cell>
          <cell r="EB30">
            <v>36487</v>
          </cell>
          <cell r="EC30">
            <v>39962</v>
          </cell>
          <cell r="ED30">
            <v>37091</v>
          </cell>
          <cell r="EE30">
            <v>38388</v>
          </cell>
          <cell r="EF30">
            <v>40859</v>
          </cell>
          <cell r="EG30">
            <v>42347</v>
          </cell>
          <cell r="EH30">
            <v>39932</v>
          </cell>
          <cell r="EI30">
            <v>40248</v>
          </cell>
          <cell r="EJ30">
            <v>38162</v>
          </cell>
          <cell r="EK30">
            <v>39167</v>
          </cell>
          <cell r="EL30">
            <v>39697</v>
          </cell>
          <cell r="EM30">
            <v>41808</v>
          </cell>
          <cell r="EN30">
            <v>40922</v>
          </cell>
          <cell r="EO30">
            <v>50408</v>
          </cell>
          <cell r="EP30">
            <v>46671</v>
          </cell>
          <cell r="EQ30">
            <v>46963</v>
          </cell>
          <cell r="ER30">
            <v>45883</v>
          </cell>
          <cell r="ES30">
            <v>47646</v>
          </cell>
          <cell r="ET30">
            <v>46383</v>
          </cell>
          <cell r="EU30">
            <v>49515</v>
          </cell>
          <cell r="EV30">
            <v>48893</v>
          </cell>
          <cell r="EW30">
            <v>56107</v>
          </cell>
          <cell r="EX30">
            <v>54515</v>
          </cell>
          <cell r="EY30">
            <v>56694</v>
          </cell>
          <cell r="EZ30">
            <v>59435</v>
          </cell>
          <cell r="FA30">
            <v>75801</v>
          </cell>
          <cell r="FB30">
            <v>67889</v>
          </cell>
          <cell r="FC30">
            <v>63895</v>
          </cell>
          <cell r="FD30">
            <v>73350</v>
          </cell>
          <cell r="FE30">
            <v>65840</v>
          </cell>
          <cell r="FF30">
            <v>63399</v>
          </cell>
          <cell r="FG30">
            <v>82714</v>
          </cell>
          <cell r="FH30">
            <v>90588</v>
          </cell>
          <cell r="FI30">
            <v>87770</v>
          </cell>
          <cell r="FJ30">
            <v>65958</v>
          </cell>
          <cell r="FK30">
            <v>66828</v>
          </cell>
          <cell r="FL30">
            <v>70464</v>
          </cell>
          <cell r="FM30">
            <v>73070</v>
          </cell>
        </row>
        <row r="31">
          <cell r="A31" t="str">
            <v>Ленинградская область</v>
          </cell>
          <cell r="B31">
            <v>5557</v>
          </cell>
          <cell r="C31">
            <v>5525</v>
          </cell>
          <cell r="D31">
            <v>6123</v>
          </cell>
          <cell r="E31">
            <v>7690</v>
          </cell>
          <cell r="F31">
            <v>8760</v>
          </cell>
          <cell r="G31">
            <v>5279</v>
          </cell>
          <cell r="H31">
            <v>4993</v>
          </cell>
          <cell r="I31">
            <v>4993</v>
          </cell>
          <cell r="J31">
            <v>4924</v>
          </cell>
          <cell r="K31">
            <v>5074</v>
          </cell>
          <cell r="L31">
            <v>5049</v>
          </cell>
          <cell r="M31">
            <v>6215</v>
          </cell>
          <cell r="N31">
            <v>6143</v>
          </cell>
          <cell r="O31">
            <v>5479</v>
          </cell>
          <cell r="P31">
            <v>7498</v>
          </cell>
          <cell r="Q31">
            <v>8488</v>
          </cell>
          <cell r="R31">
            <v>9029</v>
          </cell>
          <cell r="S31">
            <v>9518</v>
          </cell>
          <cell r="T31">
            <v>9123</v>
          </cell>
          <cell r="U31">
            <v>8731</v>
          </cell>
          <cell r="V31">
            <v>8341</v>
          </cell>
          <cell r="W31">
            <v>9045</v>
          </cell>
          <cell r="X31">
            <v>9466</v>
          </cell>
          <cell r="Y31">
            <v>11852</v>
          </cell>
          <cell r="Z31">
            <v>12739</v>
          </cell>
          <cell r="AA31">
            <v>12676</v>
          </cell>
          <cell r="AB31">
            <v>9110</v>
          </cell>
          <cell r="AC31">
            <v>10247</v>
          </cell>
          <cell r="AD31">
            <v>9164</v>
          </cell>
          <cell r="AE31">
            <v>11152</v>
          </cell>
          <cell r="AF31">
            <v>11015</v>
          </cell>
          <cell r="AG31">
            <v>9320</v>
          </cell>
          <cell r="AH31">
            <v>8686</v>
          </cell>
          <cell r="AI31">
            <v>9545</v>
          </cell>
          <cell r="AJ31">
            <v>10298</v>
          </cell>
          <cell r="AK31">
            <v>12146</v>
          </cell>
          <cell r="AL31">
            <v>11832</v>
          </cell>
          <cell r="AM31">
            <v>10828</v>
          </cell>
          <cell r="AN31">
            <v>12450</v>
          </cell>
          <cell r="AO31">
            <v>12648</v>
          </cell>
          <cell r="AP31">
            <v>13232</v>
          </cell>
          <cell r="AQ31">
            <v>13043</v>
          </cell>
          <cell r="AR31">
            <v>12747</v>
          </cell>
          <cell r="AS31">
            <v>18631</v>
          </cell>
          <cell r="AT31">
            <v>22546</v>
          </cell>
          <cell r="AU31">
            <v>18787</v>
          </cell>
          <cell r="AV31">
            <v>15240</v>
          </cell>
          <cell r="AW31">
            <v>19978</v>
          </cell>
          <cell r="AX31">
            <v>20994</v>
          </cell>
          <cell r="AY31">
            <v>16263</v>
          </cell>
          <cell r="AZ31">
            <v>34048</v>
          </cell>
          <cell r="BA31">
            <v>41836</v>
          </cell>
          <cell r="BB31">
            <v>49686</v>
          </cell>
          <cell r="BC31">
            <v>35544</v>
          </cell>
          <cell r="BD31">
            <v>32359</v>
          </cell>
          <cell r="BE31">
            <v>37072</v>
          </cell>
          <cell r="BF31">
            <v>31018</v>
          </cell>
          <cell r="BG31">
            <v>33544</v>
          </cell>
          <cell r="BH31">
            <v>29439</v>
          </cell>
          <cell r="BI31">
            <v>31242</v>
          </cell>
          <cell r="BJ31">
            <v>28422</v>
          </cell>
          <cell r="BK31">
            <v>30139</v>
          </cell>
          <cell r="BL31">
            <v>28255</v>
          </cell>
          <cell r="BM31">
            <v>30797</v>
          </cell>
          <cell r="BN31">
            <v>30680</v>
          </cell>
          <cell r="BO31">
            <v>27875</v>
          </cell>
          <cell r="BP31">
            <v>25142</v>
          </cell>
          <cell r="BQ31">
            <v>22227</v>
          </cell>
          <cell r="BR31">
            <v>24896</v>
          </cell>
          <cell r="BS31">
            <v>22325</v>
          </cell>
          <cell r="BT31">
            <v>21611</v>
          </cell>
          <cell r="BU31">
            <v>21101</v>
          </cell>
          <cell r="BV31">
            <v>21106</v>
          </cell>
          <cell r="BW31">
            <v>21672</v>
          </cell>
          <cell r="BX31">
            <v>22476</v>
          </cell>
          <cell r="BY31">
            <v>23273</v>
          </cell>
          <cell r="BZ31">
            <v>23909</v>
          </cell>
          <cell r="CA31">
            <v>29234</v>
          </cell>
          <cell r="CB31">
            <v>33944</v>
          </cell>
          <cell r="CC31">
            <v>32671</v>
          </cell>
          <cell r="CD31">
            <v>28516</v>
          </cell>
          <cell r="CE31">
            <v>39920</v>
          </cell>
          <cell r="CF31">
            <v>44646</v>
          </cell>
          <cell r="CG31">
            <v>41717</v>
          </cell>
          <cell r="CH31">
            <v>34460</v>
          </cell>
          <cell r="CI31">
            <v>34134</v>
          </cell>
          <cell r="CJ31">
            <v>31787</v>
          </cell>
          <cell r="CK31">
            <v>47948</v>
          </cell>
          <cell r="CL31">
            <v>48623</v>
          </cell>
          <cell r="CM31">
            <v>44451</v>
          </cell>
          <cell r="CN31">
            <v>44299</v>
          </cell>
          <cell r="CO31">
            <v>44965</v>
          </cell>
          <cell r="CP31">
            <v>43830</v>
          </cell>
          <cell r="CQ31">
            <v>58616</v>
          </cell>
          <cell r="CR31">
            <v>61596</v>
          </cell>
          <cell r="CS31">
            <v>43595</v>
          </cell>
          <cell r="CT31">
            <v>44715</v>
          </cell>
          <cell r="CU31">
            <v>42125</v>
          </cell>
          <cell r="CV31">
            <v>44628</v>
          </cell>
          <cell r="CW31">
            <v>57505</v>
          </cell>
          <cell r="CX31">
            <v>55255</v>
          </cell>
          <cell r="CY31">
            <v>50084</v>
          </cell>
          <cell r="CZ31">
            <v>43106</v>
          </cell>
          <cell r="DA31">
            <v>34270</v>
          </cell>
          <cell r="DB31">
            <v>34166</v>
          </cell>
          <cell r="DC31">
            <v>40796</v>
          </cell>
          <cell r="DD31">
            <v>44039</v>
          </cell>
          <cell r="DE31">
            <v>26152</v>
          </cell>
          <cell r="DF31">
            <v>24708</v>
          </cell>
          <cell r="DG31">
            <v>24528</v>
          </cell>
          <cell r="DH31">
            <v>24930</v>
          </cell>
          <cell r="DI31">
            <v>26910</v>
          </cell>
          <cell r="DJ31">
            <v>25535</v>
          </cell>
          <cell r="DK31">
            <v>26650</v>
          </cell>
          <cell r="DL31">
            <v>31091</v>
          </cell>
          <cell r="DM31">
            <v>31396</v>
          </cell>
          <cell r="DN31">
            <v>30651</v>
          </cell>
          <cell r="DO31">
            <v>31911</v>
          </cell>
          <cell r="DP31">
            <v>29775</v>
          </cell>
          <cell r="DQ31">
            <v>31919</v>
          </cell>
          <cell r="DR31">
            <v>35251</v>
          </cell>
          <cell r="DS31">
            <v>32310</v>
          </cell>
          <cell r="DT31">
            <v>48435</v>
          </cell>
          <cell r="DU31">
            <v>47320</v>
          </cell>
          <cell r="DV31">
            <v>35696</v>
          </cell>
          <cell r="DW31">
            <v>36937</v>
          </cell>
          <cell r="DX31">
            <v>35798</v>
          </cell>
          <cell r="DY31">
            <v>33941</v>
          </cell>
          <cell r="DZ31">
            <v>38100</v>
          </cell>
          <cell r="EA31">
            <v>37605</v>
          </cell>
          <cell r="EB31">
            <v>25702</v>
          </cell>
          <cell r="EC31">
            <v>27559</v>
          </cell>
          <cell r="ED31">
            <v>27607</v>
          </cell>
          <cell r="EE31">
            <v>29770</v>
          </cell>
          <cell r="EF31">
            <v>36728</v>
          </cell>
          <cell r="EG31">
            <v>44741</v>
          </cell>
          <cell r="EH31">
            <v>53707</v>
          </cell>
          <cell r="EI31">
            <v>56496</v>
          </cell>
          <cell r="EJ31">
            <v>59688</v>
          </cell>
          <cell r="EK31">
            <v>62939</v>
          </cell>
          <cell r="EL31">
            <v>60549</v>
          </cell>
          <cell r="EM31">
            <v>64034</v>
          </cell>
          <cell r="EN31">
            <v>68053</v>
          </cell>
          <cell r="EO31">
            <v>72824</v>
          </cell>
          <cell r="EP31">
            <v>66729</v>
          </cell>
          <cell r="EQ31">
            <v>76403</v>
          </cell>
          <cell r="ER31">
            <v>70363</v>
          </cell>
          <cell r="ES31">
            <v>61369</v>
          </cell>
          <cell r="ET31">
            <v>93452</v>
          </cell>
          <cell r="EU31">
            <v>96790</v>
          </cell>
          <cell r="EV31">
            <v>113833</v>
          </cell>
          <cell r="EW31">
            <v>119001</v>
          </cell>
          <cell r="EX31">
            <v>117875</v>
          </cell>
          <cell r="EY31">
            <v>133251</v>
          </cell>
          <cell r="EZ31">
            <v>121256</v>
          </cell>
          <cell r="FA31">
            <v>117035</v>
          </cell>
          <cell r="FB31">
            <v>137889</v>
          </cell>
          <cell r="FC31">
            <v>128004</v>
          </cell>
          <cell r="FD31">
            <v>100491</v>
          </cell>
          <cell r="FE31">
            <v>112079</v>
          </cell>
          <cell r="FF31">
            <v>117017</v>
          </cell>
          <cell r="FG31">
            <v>126050</v>
          </cell>
          <cell r="FH31">
            <v>124559</v>
          </cell>
          <cell r="FI31">
            <v>129121</v>
          </cell>
          <cell r="FJ31">
            <v>136354</v>
          </cell>
          <cell r="FK31">
            <v>140553</v>
          </cell>
          <cell r="FL31">
            <v>144153</v>
          </cell>
          <cell r="FM31">
            <v>148504</v>
          </cell>
        </row>
        <row r="32">
          <cell r="A32" t="str">
            <v>Мурманская область</v>
          </cell>
          <cell r="B32">
            <v>4216</v>
          </cell>
          <cell r="C32">
            <v>4571</v>
          </cell>
          <cell r="D32">
            <v>6268</v>
          </cell>
          <cell r="E32">
            <v>4674</v>
          </cell>
          <cell r="F32">
            <v>4055</v>
          </cell>
          <cell r="G32">
            <v>7891</v>
          </cell>
          <cell r="H32">
            <v>8745</v>
          </cell>
          <cell r="I32">
            <v>7062</v>
          </cell>
          <cell r="J32">
            <v>8259</v>
          </cell>
          <cell r="K32">
            <v>8754</v>
          </cell>
          <cell r="L32">
            <v>6740</v>
          </cell>
          <cell r="M32">
            <v>6125</v>
          </cell>
          <cell r="N32">
            <v>5523</v>
          </cell>
          <cell r="O32">
            <v>6203</v>
          </cell>
          <cell r="P32">
            <v>8268</v>
          </cell>
          <cell r="Q32">
            <v>8384</v>
          </cell>
          <cell r="R32">
            <v>6966</v>
          </cell>
          <cell r="S32">
            <v>5653</v>
          </cell>
          <cell r="T32">
            <v>5585</v>
          </cell>
          <cell r="U32">
            <v>6413</v>
          </cell>
          <cell r="V32">
            <v>6394</v>
          </cell>
          <cell r="W32">
            <v>5556</v>
          </cell>
          <cell r="X32">
            <v>6564</v>
          </cell>
          <cell r="Y32">
            <v>5830</v>
          </cell>
          <cell r="Z32">
            <v>6255</v>
          </cell>
          <cell r="AA32">
            <v>5555</v>
          </cell>
          <cell r="AB32">
            <v>5233</v>
          </cell>
          <cell r="AC32">
            <v>6009</v>
          </cell>
          <cell r="AD32">
            <v>5317</v>
          </cell>
          <cell r="AE32">
            <v>5720</v>
          </cell>
          <cell r="AF32">
            <v>6736</v>
          </cell>
          <cell r="AG32">
            <v>6681</v>
          </cell>
          <cell r="AH32">
            <v>6593</v>
          </cell>
          <cell r="AI32">
            <v>7579</v>
          </cell>
          <cell r="AJ32">
            <v>7470</v>
          </cell>
          <cell r="AK32">
            <v>10169</v>
          </cell>
          <cell r="AL32">
            <v>10389</v>
          </cell>
          <cell r="AM32">
            <v>10883</v>
          </cell>
          <cell r="AN32">
            <v>9300</v>
          </cell>
          <cell r="AO32">
            <v>9825</v>
          </cell>
          <cell r="AP32">
            <v>8808</v>
          </cell>
          <cell r="AQ32">
            <v>8004</v>
          </cell>
          <cell r="AR32">
            <v>8490</v>
          </cell>
          <cell r="AS32">
            <v>7127</v>
          </cell>
          <cell r="AT32">
            <v>8132</v>
          </cell>
          <cell r="AU32">
            <v>9435</v>
          </cell>
          <cell r="AV32">
            <v>7262</v>
          </cell>
          <cell r="AW32">
            <v>12219</v>
          </cell>
          <cell r="AX32">
            <v>11648</v>
          </cell>
          <cell r="AY32">
            <v>8920</v>
          </cell>
          <cell r="AZ32">
            <v>11426</v>
          </cell>
          <cell r="BA32">
            <v>9491</v>
          </cell>
          <cell r="BB32">
            <v>9157</v>
          </cell>
          <cell r="BC32">
            <v>9973</v>
          </cell>
          <cell r="BD32">
            <v>9341</v>
          </cell>
          <cell r="BE32">
            <v>9457</v>
          </cell>
          <cell r="BF32">
            <v>10029</v>
          </cell>
          <cell r="BG32">
            <v>9980</v>
          </cell>
          <cell r="BH32">
            <v>12314</v>
          </cell>
          <cell r="BI32">
            <v>14891</v>
          </cell>
          <cell r="BJ32">
            <v>11936</v>
          </cell>
          <cell r="BK32">
            <v>10246</v>
          </cell>
          <cell r="BL32">
            <v>11261</v>
          </cell>
          <cell r="BM32">
            <v>11109</v>
          </cell>
          <cell r="BN32">
            <v>10176</v>
          </cell>
          <cell r="BO32">
            <v>13878</v>
          </cell>
          <cell r="BP32">
            <v>15531</v>
          </cell>
          <cell r="BQ32">
            <v>17679</v>
          </cell>
          <cell r="BR32">
            <v>16370</v>
          </cell>
          <cell r="BS32">
            <v>15639</v>
          </cell>
          <cell r="BT32">
            <v>15143</v>
          </cell>
          <cell r="BU32">
            <v>15837</v>
          </cell>
          <cell r="BV32">
            <v>14518</v>
          </cell>
          <cell r="BW32">
            <v>12964</v>
          </cell>
          <cell r="BX32">
            <v>13707</v>
          </cell>
          <cell r="BY32">
            <v>13979</v>
          </cell>
          <cell r="BZ32">
            <v>13192</v>
          </cell>
          <cell r="CA32">
            <v>10304</v>
          </cell>
          <cell r="CB32">
            <v>10411</v>
          </cell>
          <cell r="CC32">
            <v>10987</v>
          </cell>
          <cell r="CD32">
            <v>10413</v>
          </cell>
          <cell r="CE32">
            <v>12779</v>
          </cell>
          <cell r="CF32">
            <v>12153</v>
          </cell>
          <cell r="CG32">
            <v>14235</v>
          </cell>
          <cell r="CH32">
            <v>12819</v>
          </cell>
          <cell r="CI32">
            <v>12016</v>
          </cell>
          <cell r="CJ32">
            <v>11527</v>
          </cell>
          <cell r="CK32">
            <v>12949</v>
          </cell>
          <cell r="CL32">
            <v>13327</v>
          </cell>
          <cell r="CM32">
            <v>11138</v>
          </cell>
          <cell r="CN32">
            <v>12124</v>
          </cell>
          <cell r="CO32">
            <v>14703</v>
          </cell>
          <cell r="CP32">
            <v>13045</v>
          </cell>
          <cell r="CQ32">
            <v>13507</v>
          </cell>
          <cell r="CR32">
            <v>13954</v>
          </cell>
          <cell r="CS32">
            <v>15810</v>
          </cell>
          <cell r="CT32">
            <v>13381</v>
          </cell>
          <cell r="CU32">
            <v>13671</v>
          </cell>
          <cell r="CV32">
            <v>16912</v>
          </cell>
          <cell r="CW32">
            <v>15332</v>
          </cell>
          <cell r="CX32">
            <v>15417</v>
          </cell>
          <cell r="CY32">
            <v>17373</v>
          </cell>
          <cell r="CZ32">
            <v>18422</v>
          </cell>
          <cell r="DA32">
            <v>20179</v>
          </cell>
          <cell r="DB32">
            <v>19730</v>
          </cell>
          <cell r="DC32">
            <v>22263</v>
          </cell>
          <cell r="DD32">
            <v>20131</v>
          </cell>
          <cell r="DE32">
            <v>25614</v>
          </cell>
          <cell r="DF32">
            <v>20353</v>
          </cell>
          <cell r="DG32">
            <v>20822</v>
          </cell>
          <cell r="DH32">
            <v>20157</v>
          </cell>
          <cell r="DI32">
            <v>19532</v>
          </cell>
          <cell r="DJ32">
            <v>18207</v>
          </cell>
          <cell r="DK32">
            <v>17274</v>
          </cell>
          <cell r="DL32">
            <v>17025</v>
          </cell>
          <cell r="DM32">
            <v>15040</v>
          </cell>
          <cell r="DN32">
            <v>16981</v>
          </cell>
          <cell r="DO32">
            <v>16977</v>
          </cell>
          <cell r="DP32">
            <v>14704</v>
          </cell>
          <cell r="DQ32">
            <v>18809</v>
          </cell>
          <cell r="DR32">
            <v>16561</v>
          </cell>
          <cell r="DS32">
            <v>15082</v>
          </cell>
          <cell r="DT32">
            <v>15779</v>
          </cell>
          <cell r="DU32">
            <v>14397</v>
          </cell>
          <cell r="DV32">
            <v>12166</v>
          </cell>
          <cell r="DW32">
            <v>11867</v>
          </cell>
          <cell r="DX32">
            <v>11477</v>
          </cell>
          <cell r="DY32">
            <v>11516</v>
          </cell>
          <cell r="DZ32">
            <v>9543</v>
          </cell>
          <cell r="EA32">
            <v>8763</v>
          </cell>
          <cell r="EB32">
            <v>11349</v>
          </cell>
          <cell r="EC32">
            <v>15229</v>
          </cell>
          <cell r="ED32">
            <v>10775</v>
          </cell>
          <cell r="EE32">
            <v>16733</v>
          </cell>
          <cell r="EF32">
            <v>16627</v>
          </cell>
          <cell r="EG32">
            <v>17234</v>
          </cell>
          <cell r="EH32">
            <v>17379</v>
          </cell>
          <cell r="EI32">
            <v>20413</v>
          </cell>
          <cell r="EJ32">
            <v>19835</v>
          </cell>
          <cell r="EK32">
            <v>25953</v>
          </cell>
          <cell r="EL32">
            <v>27523</v>
          </cell>
          <cell r="EM32">
            <v>34261</v>
          </cell>
          <cell r="EN32">
            <v>32142</v>
          </cell>
          <cell r="EO32">
            <v>29065</v>
          </cell>
          <cell r="EP32">
            <v>25954</v>
          </cell>
          <cell r="EQ32">
            <v>27972</v>
          </cell>
          <cell r="ER32">
            <v>24561</v>
          </cell>
          <cell r="ES32">
            <v>29496</v>
          </cell>
          <cell r="ET32">
            <v>30350</v>
          </cell>
          <cell r="EU32">
            <v>27769</v>
          </cell>
          <cell r="EV32">
            <v>27392</v>
          </cell>
          <cell r="EW32">
            <v>33275</v>
          </cell>
          <cell r="EX32">
            <v>34406</v>
          </cell>
          <cell r="EY32">
            <v>32845</v>
          </cell>
          <cell r="EZ32">
            <v>36613</v>
          </cell>
          <cell r="FA32">
            <v>39958</v>
          </cell>
          <cell r="FB32">
            <v>40094</v>
          </cell>
          <cell r="FC32">
            <v>37989</v>
          </cell>
          <cell r="FD32">
            <v>38161</v>
          </cell>
          <cell r="FE32">
            <v>40022</v>
          </cell>
          <cell r="FF32">
            <v>40338</v>
          </cell>
          <cell r="FG32">
            <v>40599</v>
          </cell>
          <cell r="FH32">
            <v>39153</v>
          </cell>
          <cell r="FI32">
            <v>34174</v>
          </cell>
          <cell r="FJ32">
            <v>31912</v>
          </cell>
          <cell r="FK32">
            <v>31554</v>
          </cell>
          <cell r="FL32">
            <v>35144</v>
          </cell>
          <cell r="FM32">
            <v>35397</v>
          </cell>
        </row>
        <row r="33">
          <cell r="A33" t="str">
            <v>Новгородская область</v>
          </cell>
          <cell r="B33">
            <v>1524</v>
          </cell>
          <cell r="C33">
            <v>1785</v>
          </cell>
          <cell r="D33">
            <v>2859</v>
          </cell>
          <cell r="E33">
            <v>2646</v>
          </cell>
          <cell r="F33">
            <v>2378</v>
          </cell>
          <cell r="G33">
            <v>2106</v>
          </cell>
          <cell r="H33">
            <v>1841</v>
          </cell>
          <cell r="I33">
            <v>2594</v>
          </cell>
          <cell r="J33">
            <v>2457</v>
          </cell>
          <cell r="K33">
            <v>2061</v>
          </cell>
          <cell r="L33">
            <v>2294</v>
          </cell>
          <cell r="M33">
            <v>2347</v>
          </cell>
          <cell r="N33">
            <v>2024</v>
          </cell>
          <cell r="O33">
            <v>3275</v>
          </cell>
          <cell r="P33">
            <v>3358</v>
          </cell>
          <cell r="Q33">
            <v>3029</v>
          </cell>
          <cell r="R33">
            <v>2761</v>
          </cell>
          <cell r="S33">
            <v>2545</v>
          </cell>
          <cell r="T33">
            <v>2424</v>
          </cell>
          <cell r="U33">
            <v>2912</v>
          </cell>
          <cell r="V33">
            <v>2693</v>
          </cell>
          <cell r="W33">
            <v>2853</v>
          </cell>
          <cell r="X33">
            <v>2876</v>
          </cell>
          <cell r="Y33">
            <v>2648</v>
          </cell>
          <cell r="Z33">
            <v>3658</v>
          </cell>
          <cell r="AA33">
            <v>4135</v>
          </cell>
          <cell r="AB33">
            <v>3777</v>
          </cell>
          <cell r="AC33">
            <v>6056</v>
          </cell>
          <cell r="AD33">
            <v>3854</v>
          </cell>
          <cell r="AE33">
            <v>3691</v>
          </cell>
          <cell r="AF33">
            <v>3566</v>
          </cell>
          <cell r="AG33">
            <v>3149</v>
          </cell>
          <cell r="AH33">
            <v>2876</v>
          </cell>
          <cell r="AI33">
            <v>2944</v>
          </cell>
          <cell r="AJ33">
            <v>2861</v>
          </cell>
          <cell r="AK33">
            <v>4449</v>
          </cell>
          <cell r="AL33">
            <v>3800</v>
          </cell>
          <cell r="AM33">
            <v>3916</v>
          </cell>
          <cell r="AN33">
            <v>9643</v>
          </cell>
          <cell r="AO33">
            <v>3968</v>
          </cell>
          <cell r="AP33">
            <v>4012</v>
          </cell>
          <cell r="AQ33">
            <v>4173</v>
          </cell>
          <cell r="AR33">
            <v>4522</v>
          </cell>
          <cell r="AS33">
            <v>4467</v>
          </cell>
          <cell r="AT33">
            <v>4822</v>
          </cell>
          <cell r="AU33">
            <v>4442</v>
          </cell>
          <cell r="AV33">
            <v>4398</v>
          </cell>
          <cell r="AW33">
            <v>4870</v>
          </cell>
          <cell r="AX33">
            <v>4401</v>
          </cell>
          <cell r="AY33">
            <v>4592</v>
          </cell>
          <cell r="AZ33">
            <v>4812</v>
          </cell>
          <cell r="BA33">
            <v>5121</v>
          </cell>
          <cell r="BB33">
            <v>4638</v>
          </cell>
          <cell r="BC33">
            <v>4327</v>
          </cell>
          <cell r="BD33">
            <v>5654</v>
          </cell>
          <cell r="BE33">
            <v>5723</v>
          </cell>
          <cell r="BF33">
            <v>5257</v>
          </cell>
          <cell r="BG33">
            <v>5079</v>
          </cell>
          <cell r="BH33">
            <v>6220</v>
          </cell>
          <cell r="BI33">
            <v>6865</v>
          </cell>
          <cell r="BJ33">
            <v>5888</v>
          </cell>
          <cell r="BK33">
            <v>4982</v>
          </cell>
          <cell r="BL33">
            <v>4660</v>
          </cell>
          <cell r="BM33">
            <v>5096</v>
          </cell>
          <cell r="BN33">
            <v>5398</v>
          </cell>
          <cell r="BO33">
            <v>5517</v>
          </cell>
          <cell r="BP33">
            <v>4674</v>
          </cell>
          <cell r="BQ33">
            <v>5180</v>
          </cell>
          <cell r="BR33">
            <v>5446</v>
          </cell>
          <cell r="BS33">
            <v>5797</v>
          </cell>
          <cell r="BT33">
            <v>5642</v>
          </cell>
          <cell r="BU33">
            <v>5947</v>
          </cell>
          <cell r="BV33">
            <v>5548</v>
          </cell>
          <cell r="BW33">
            <v>5462</v>
          </cell>
          <cell r="BX33">
            <v>5300</v>
          </cell>
          <cell r="BY33">
            <v>6685</v>
          </cell>
          <cell r="BZ33">
            <v>6184</v>
          </cell>
          <cell r="CA33">
            <v>5874</v>
          </cell>
          <cell r="CB33">
            <v>6830</v>
          </cell>
          <cell r="CC33">
            <v>5698</v>
          </cell>
          <cell r="CD33">
            <v>5931</v>
          </cell>
          <cell r="CE33">
            <v>5461</v>
          </cell>
          <cell r="CF33">
            <v>6309</v>
          </cell>
          <cell r="CG33">
            <v>6341</v>
          </cell>
          <cell r="CH33">
            <v>6098</v>
          </cell>
          <cell r="CI33">
            <v>6115</v>
          </cell>
          <cell r="CJ33">
            <v>6444</v>
          </cell>
          <cell r="CK33">
            <v>6205</v>
          </cell>
          <cell r="CL33">
            <v>7743</v>
          </cell>
          <cell r="CM33">
            <v>7435</v>
          </cell>
          <cell r="CN33">
            <v>7194</v>
          </cell>
          <cell r="CO33">
            <v>7407</v>
          </cell>
          <cell r="CP33">
            <v>7270</v>
          </cell>
          <cell r="CQ33">
            <v>7298</v>
          </cell>
          <cell r="CR33">
            <v>7347</v>
          </cell>
          <cell r="CS33">
            <v>7218</v>
          </cell>
          <cell r="CT33">
            <v>6903</v>
          </cell>
          <cell r="CU33">
            <v>6972</v>
          </cell>
          <cell r="CV33">
            <v>7333</v>
          </cell>
          <cell r="CW33">
            <v>7516</v>
          </cell>
          <cell r="CX33">
            <v>7782</v>
          </cell>
          <cell r="CY33">
            <v>7904</v>
          </cell>
          <cell r="CZ33">
            <v>8482</v>
          </cell>
          <cell r="DA33">
            <v>8257</v>
          </cell>
          <cell r="DB33">
            <v>9105</v>
          </cell>
          <cell r="DC33">
            <v>7769</v>
          </cell>
          <cell r="DD33">
            <v>7447</v>
          </cell>
          <cell r="DE33">
            <v>8767</v>
          </cell>
          <cell r="DF33">
            <v>10606</v>
          </cell>
          <cell r="DG33">
            <v>10856</v>
          </cell>
          <cell r="DH33">
            <v>10489</v>
          </cell>
          <cell r="DI33">
            <v>10628</v>
          </cell>
          <cell r="DJ33">
            <v>10399</v>
          </cell>
          <cell r="DK33">
            <v>11597</v>
          </cell>
          <cell r="DL33">
            <v>11088</v>
          </cell>
          <cell r="DM33">
            <v>11906</v>
          </cell>
          <cell r="DN33">
            <v>11880</v>
          </cell>
          <cell r="DO33">
            <v>11331</v>
          </cell>
          <cell r="DP33">
            <v>10823</v>
          </cell>
          <cell r="DQ33">
            <v>12566</v>
          </cell>
          <cell r="DR33">
            <v>11398</v>
          </cell>
          <cell r="DS33">
            <v>10509</v>
          </cell>
          <cell r="DT33">
            <v>11497</v>
          </cell>
          <cell r="DU33">
            <v>11863</v>
          </cell>
          <cell r="DV33">
            <v>12371</v>
          </cell>
          <cell r="DW33">
            <v>13070</v>
          </cell>
          <cell r="DX33">
            <v>13043</v>
          </cell>
          <cell r="DY33">
            <v>14095</v>
          </cell>
          <cell r="DZ33">
            <v>14886</v>
          </cell>
          <cell r="EA33">
            <v>14045</v>
          </cell>
          <cell r="EB33">
            <v>13951</v>
          </cell>
          <cell r="EC33">
            <v>15561</v>
          </cell>
          <cell r="ED33">
            <v>14063</v>
          </cell>
          <cell r="EE33">
            <v>13840</v>
          </cell>
          <cell r="EF33">
            <v>12884</v>
          </cell>
          <cell r="EG33">
            <v>13979</v>
          </cell>
          <cell r="EH33">
            <v>13396</v>
          </cell>
          <cell r="EI33">
            <v>12960</v>
          </cell>
          <cell r="EJ33">
            <v>11722</v>
          </cell>
          <cell r="EK33">
            <v>13324</v>
          </cell>
          <cell r="EL33">
            <v>13947</v>
          </cell>
          <cell r="EM33">
            <v>14818</v>
          </cell>
          <cell r="EN33">
            <v>14178</v>
          </cell>
          <cell r="EO33">
            <v>16172</v>
          </cell>
          <cell r="EP33">
            <v>14315</v>
          </cell>
          <cell r="EQ33">
            <v>14794</v>
          </cell>
          <cell r="ER33">
            <v>15248</v>
          </cell>
          <cell r="ES33">
            <v>15816</v>
          </cell>
          <cell r="ET33">
            <v>16302</v>
          </cell>
          <cell r="EU33">
            <v>17635</v>
          </cell>
          <cell r="EV33">
            <v>16559</v>
          </cell>
          <cell r="EW33">
            <v>16722</v>
          </cell>
          <cell r="EX33">
            <v>17049</v>
          </cell>
          <cell r="EY33">
            <v>19836</v>
          </cell>
          <cell r="EZ33">
            <v>18256</v>
          </cell>
          <cell r="FA33">
            <v>17149</v>
          </cell>
          <cell r="FB33">
            <v>17102</v>
          </cell>
          <cell r="FC33">
            <v>16852</v>
          </cell>
          <cell r="FD33">
            <v>18798</v>
          </cell>
          <cell r="FE33">
            <v>20204</v>
          </cell>
          <cell r="FF33">
            <v>20651</v>
          </cell>
          <cell r="FG33">
            <v>20454</v>
          </cell>
          <cell r="FH33">
            <v>22001</v>
          </cell>
          <cell r="FI33">
            <v>21765</v>
          </cell>
          <cell r="FJ33">
            <v>20929</v>
          </cell>
          <cell r="FK33">
            <v>21377</v>
          </cell>
          <cell r="FL33">
            <v>20915</v>
          </cell>
          <cell r="FM33">
            <v>22260</v>
          </cell>
        </row>
        <row r="34">
          <cell r="A34" t="str">
            <v>Псковская область</v>
          </cell>
          <cell r="B34">
            <v>1962</v>
          </cell>
          <cell r="C34">
            <v>2120</v>
          </cell>
          <cell r="D34">
            <v>2102</v>
          </cell>
          <cell r="E34">
            <v>1979</v>
          </cell>
          <cell r="F34">
            <v>1909</v>
          </cell>
          <cell r="G34">
            <v>2161</v>
          </cell>
          <cell r="H34">
            <v>2504</v>
          </cell>
          <cell r="I34">
            <v>3013</v>
          </cell>
          <cell r="J34">
            <v>3001</v>
          </cell>
          <cell r="K34">
            <v>2675</v>
          </cell>
          <cell r="L34">
            <v>2758</v>
          </cell>
          <cell r="M34">
            <v>3316</v>
          </cell>
          <cell r="N34">
            <v>2724</v>
          </cell>
          <cell r="O34">
            <v>2656</v>
          </cell>
          <cell r="P34">
            <v>2812</v>
          </cell>
          <cell r="Q34">
            <v>3227</v>
          </cell>
          <cell r="R34">
            <v>3264</v>
          </cell>
          <cell r="S34">
            <v>3730</v>
          </cell>
          <cell r="T34">
            <v>3838</v>
          </cell>
          <cell r="U34">
            <v>4023</v>
          </cell>
          <cell r="V34">
            <v>4408</v>
          </cell>
          <cell r="W34">
            <v>4596</v>
          </cell>
          <cell r="X34">
            <v>4888</v>
          </cell>
          <cell r="Y34">
            <v>7422</v>
          </cell>
          <cell r="Z34">
            <v>6863</v>
          </cell>
          <cell r="AA34">
            <v>6999</v>
          </cell>
          <cell r="AB34">
            <v>7098</v>
          </cell>
          <cell r="AC34">
            <v>7047</v>
          </cell>
          <cell r="AD34">
            <v>7817</v>
          </cell>
          <cell r="AE34">
            <v>7627</v>
          </cell>
          <cell r="AF34">
            <v>7754</v>
          </cell>
          <cell r="AG34">
            <v>8055</v>
          </cell>
          <cell r="AH34">
            <v>8520</v>
          </cell>
          <cell r="AI34">
            <v>8586</v>
          </cell>
          <cell r="AJ34">
            <v>8811</v>
          </cell>
          <cell r="AK34">
            <v>9514</v>
          </cell>
          <cell r="AL34">
            <v>9795</v>
          </cell>
          <cell r="AM34">
            <v>8768</v>
          </cell>
          <cell r="AN34">
            <v>9008</v>
          </cell>
          <cell r="AO34">
            <v>8128</v>
          </cell>
          <cell r="AP34">
            <v>7997</v>
          </cell>
          <cell r="AQ34">
            <v>7520</v>
          </cell>
          <cell r="AR34">
            <v>7681</v>
          </cell>
          <cell r="AS34">
            <v>8170</v>
          </cell>
          <cell r="AT34">
            <v>5389</v>
          </cell>
          <cell r="AU34">
            <v>8325</v>
          </cell>
          <cell r="AV34">
            <v>8213</v>
          </cell>
          <cell r="AW34">
            <v>9040</v>
          </cell>
          <cell r="AX34">
            <v>8096</v>
          </cell>
          <cell r="AY34">
            <v>7581</v>
          </cell>
          <cell r="AZ34">
            <v>7975</v>
          </cell>
          <cell r="BA34">
            <v>7762</v>
          </cell>
          <cell r="BB34">
            <v>7186</v>
          </cell>
          <cell r="BC34">
            <v>7719</v>
          </cell>
          <cell r="BD34">
            <v>7682</v>
          </cell>
          <cell r="BE34">
            <v>7396</v>
          </cell>
          <cell r="BF34">
            <v>7186</v>
          </cell>
          <cell r="BG34">
            <v>7030</v>
          </cell>
          <cell r="BH34">
            <v>6536</v>
          </cell>
          <cell r="BI34">
            <v>8047</v>
          </cell>
          <cell r="BJ34">
            <v>5704</v>
          </cell>
          <cell r="BK34">
            <v>5578</v>
          </cell>
          <cell r="BL34">
            <v>5821</v>
          </cell>
          <cell r="BM34">
            <v>5946</v>
          </cell>
          <cell r="BN34">
            <v>6318</v>
          </cell>
          <cell r="BO34">
            <v>5835</v>
          </cell>
          <cell r="BP34">
            <v>6100</v>
          </cell>
          <cell r="BQ34">
            <v>5762</v>
          </cell>
          <cell r="BR34">
            <v>6226</v>
          </cell>
          <cell r="BS34">
            <v>6383</v>
          </cell>
          <cell r="BT34">
            <v>6623</v>
          </cell>
          <cell r="BU34">
            <v>7358</v>
          </cell>
          <cell r="BV34">
            <v>6783</v>
          </cell>
          <cell r="BW34">
            <v>7147</v>
          </cell>
          <cell r="BX34">
            <v>8058</v>
          </cell>
          <cell r="BY34">
            <v>8264</v>
          </cell>
          <cell r="BZ34">
            <v>8344</v>
          </cell>
          <cell r="CA34">
            <v>8248</v>
          </cell>
          <cell r="CB34">
            <v>8228</v>
          </cell>
          <cell r="CC34">
            <v>8020</v>
          </cell>
          <cell r="CD34">
            <v>7561</v>
          </cell>
          <cell r="CE34">
            <v>7914</v>
          </cell>
          <cell r="CF34">
            <v>7972</v>
          </cell>
          <cell r="CG34">
            <v>8190</v>
          </cell>
          <cell r="CH34">
            <v>8423</v>
          </cell>
          <cell r="CI34">
            <v>7331</v>
          </cell>
          <cell r="CJ34">
            <v>7418</v>
          </cell>
          <cell r="CK34">
            <v>7974</v>
          </cell>
          <cell r="CL34">
            <v>7809</v>
          </cell>
          <cell r="CM34">
            <v>7110</v>
          </cell>
          <cell r="CN34">
            <v>6989</v>
          </cell>
          <cell r="CO34">
            <v>7680</v>
          </cell>
          <cell r="CP34">
            <v>7414</v>
          </cell>
          <cell r="CQ34">
            <v>7876</v>
          </cell>
          <cell r="CR34">
            <v>8396</v>
          </cell>
          <cell r="CS34">
            <v>9052</v>
          </cell>
          <cell r="CT34">
            <v>8997</v>
          </cell>
          <cell r="CU34">
            <v>8217</v>
          </cell>
          <cell r="CV34">
            <v>8281</v>
          </cell>
          <cell r="CW34">
            <v>8488</v>
          </cell>
          <cell r="CX34">
            <v>8613</v>
          </cell>
          <cell r="CY34">
            <v>8365</v>
          </cell>
          <cell r="CZ34">
            <v>8575</v>
          </cell>
          <cell r="DA34">
            <v>7827</v>
          </cell>
          <cell r="DB34">
            <v>8658</v>
          </cell>
          <cell r="DC34">
            <v>8763</v>
          </cell>
          <cell r="DD34">
            <v>8595</v>
          </cell>
          <cell r="DE34">
            <v>9899</v>
          </cell>
          <cell r="DF34">
            <v>9204</v>
          </cell>
          <cell r="DG34">
            <v>8876</v>
          </cell>
          <cell r="DH34">
            <v>8332</v>
          </cell>
          <cell r="DI34">
            <v>8293</v>
          </cell>
          <cell r="DJ34">
            <v>8152</v>
          </cell>
          <cell r="DK34">
            <v>7796</v>
          </cell>
          <cell r="DL34">
            <v>8019</v>
          </cell>
          <cell r="DM34">
            <v>7990</v>
          </cell>
          <cell r="DN34">
            <v>8340</v>
          </cell>
          <cell r="DO34">
            <v>8133</v>
          </cell>
          <cell r="DP34">
            <v>8742</v>
          </cell>
          <cell r="DQ34">
            <v>9641</v>
          </cell>
          <cell r="DR34">
            <v>8838</v>
          </cell>
          <cell r="DS34">
            <v>8049</v>
          </cell>
          <cell r="DT34">
            <v>9264</v>
          </cell>
          <cell r="DU34">
            <v>9775</v>
          </cell>
          <cell r="DV34">
            <v>10620</v>
          </cell>
          <cell r="DW34">
            <v>9418</v>
          </cell>
          <cell r="DX34">
            <v>9111</v>
          </cell>
          <cell r="DY34">
            <v>9256</v>
          </cell>
          <cell r="DZ34">
            <v>11371</v>
          </cell>
          <cell r="EA34">
            <v>11025</v>
          </cell>
          <cell r="EB34">
            <v>10660</v>
          </cell>
          <cell r="EC34">
            <v>14106</v>
          </cell>
          <cell r="ED34">
            <v>12952</v>
          </cell>
          <cell r="EE34">
            <v>12352</v>
          </cell>
          <cell r="EF34">
            <v>12358</v>
          </cell>
          <cell r="EG34">
            <v>11197</v>
          </cell>
          <cell r="EH34">
            <v>11136</v>
          </cell>
          <cell r="EI34">
            <v>11556</v>
          </cell>
          <cell r="EJ34">
            <v>11673</v>
          </cell>
          <cell r="EK34">
            <v>12762</v>
          </cell>
          <cell r="EL34">
            <v>13581</v>
          </cell>
          <cell r="EM34">
            <v>13136</v>
          </cell>
          <cell r="EN34">
            <v>12891</v>
          </cell>
          <cell r="EO34">
            <v>15312</v>
          </cell>
          <cell r="EP34">
            <v>13657</v>
          </cell>
          <cell r="EQ34">
            <v>13053</v>
          </cell>
          <cell r="ER34">
            <v>14827</v>
          </cell>
          <cell r="ES34">
            <v>14772</v>
          </cell>
          <cell r="ET34">
            <v>14463</v>
          </cell>
          <cell r="EU34">
            <v>14665</v>
          </cell>
          <cell r="EV34">
            <v>14243</v>
          </cell>
          <cell r="EW34">
            <v>14756</v>
          </cell>
          <cell r="EX34">
            <v>13241</v>
          </cell>
          <cell r="EY34">
            <v>14554</v>
          </cell>
          <cell r="EZ34">
            <v>15328</v>
          </cell>
          <cell r="FA34">
            <v>17788</v>
          </cell>
          <cell r="FB34">
            <v>16525</v>
          </cell>
          <cell r="FC34">
            <v>17217</v>
          </cell>
          <cell r="FD34">
            <v>15120</v>
          </cell>
          <cell r="FE34">
            <v>17592</v>
          </cell>
          <cell r="FF34">
            <v>17844</v>
          </cell>
          <cell r="FG34">
            <v>17165</v>
          </cell>
          <cell r="FH34">
            <v>18555</v>
          </cell>
          <cell r="FI34">
            <v>18206</v>
          </cell>
          <cell r="FJ34">
            <v>19047</v>
          </cell>
          <cell r="FK34">
            <v>21124</v>
          </cell>
          <cell r="FL34">
            <v>21394</v>
          </cell>
          <cell r="FM34">
            <v>28017</v>
          </cell>
        </row>
        <row r="35">
          <cell r="A35" t="str">
            <v>г. Санкт-Петербург</v>
          </cell>
          <cell r="B35">
            <v>294920</v>
          </cell>
          <cell r="C35">
            <v>319575</v>
          </cell>
          <cell r="D35">
            <v>316113</v>
          </cell>
          <cell r="E35">
            <v>353877</v>
          </cell>
          <cell r="F35">
            <v>361741</v>
          </cell>
          <cell r="G35">
            <v>353370</v>
          </cell>
          <cell r="H35">
            <v>346564</v>
          </cell>
          <cell r="I35">
            <v>343906</v>
          </cell>
          <cell r="J35">
            <v>349894</v>
          </cell>
          <cell r="K35">
            <v>359569</v>
          </cell>
          <cell r="L35">
            <v>315956</v>
          </cell>
          <cell r="M35">
            <v>395597</v>
          </cell>
          <cell r="N35">
            <v>393469</v>
          </cell>
          <cell r="O35">
            <v>409018</v>
          </cell>
          <cell r="P35">
            <v>402493</v>
          </cell>
          <cell r="Q35">
            <v>446608</v>
          </cell>
          <cell r="R35">
            <v>484056</v>
          </cell>
          <cell r="S35">
            <v>464194</v>
          </cell>
          <cell r="T35">
            <v>455458</v>
          </cell>
          <cell r="U35">
            <v>470781</v>
          </cell>
          <cell r="V35">
            <v>473007</v>
          </cell>
          <cell r="W35">
            <v>470267</v>
          </cell>
          <cell r="X35">
            <v>442943</v>
          </cell>
          <cell r="Y35">
            <v>493058</v>
          </cell>
          <cell r="Z35">
            <v>456089</v>
          </cell>
          <cell r="AA35">
            <v>479950</v>
          </cell>
          <cell r="AB35">
            <v>448557</v>
          </cell>
          <cell r="AC35">
            <v>463383</v>
          </cell>
          <cell r="AD35">
            <v>440383</v>
          </cell>
          <cell r="AE35">
            <v>424511</v>
          </cell>
          <cell r="AF35">
            <v>442562</v>
          </cell>
          <cell r="AG35">
            <v>461340</v>
          </cell>
          <cell r="AH35">
            <v>453197</v>
          </cell>
          <cell r="AI35">
            <v>459517</v>
          </cell>
          <cell r="AJ35">
            <v>476298</v>
          </cell>
          <cell r="AK35">
            <v>558337</v>
          </cell>
          <cell r="AL35">
            <v>514763</v>
          </cell>
          <cell r="AM35">
            <v>538993</v>
          </cell>
          <cell r="AN35">
            <v>499196</v>
          </cell>
          <cell r="AO35">
            <v>538667</v>
          </cell>
          <cell r="AP35">
            <v>613407</v>
          </cell>
          <cell r="AQ35">
            <v>585829</v>
          </cell>
          <cell r="AR35">
            <v>622012</v>
          </cell>
          <cell r="AS35">
            <v>639695</v>
          </cell>
          <cell r="AT35">
            <v>600516</v>
          </cell>
          <cell r="AU35">
            <v>642346</v>
          </cell>
          <cell r="AV35">
            <v>632006</v>
          </cell>
          <cell r="AW35">
            <v>669675</v>
          </cell>
          <cell r="AX35">
            <v>678946</v>
          </cell>
          <cell r="AY35">
            <v>686781</v>
          </cell>
          <cell r="AZ35">
            <v>628360</v>
          </cell>
          <cell r="BA35">
            <v>654891</v>
          </cell>
          <cell r="BB35">
            <v>639891</v>
          </cell>
          <cell r="BC35">
            <v>601970</v>
          </cell>
          <cell r="BD35">
            <v>595894</v>
          </cell>
          <cell r="BE35">
            <v>594139</v>
          </cell>
          <cell r="BF35">
            <v>592584</v>
          </cell>
          <cell r="BG35">
            <v>548915</v>
          </cell>
          <cell r="BH35">
            <v>561825</v>
          </cell>
          <cell r="BI35">
            <v>583297</v>
          </cell>
          <cell r="BJ35">
            <v>516658</v>
          </cell>
          <cell r="BK35">
            <v>507833</v>
          </cell>
          <cell r="BL35">
            <v>546717</v>
          </cell>
          <cell r="BM35">
            <v>533523</v>
          </cell>
          <cell r="BN35">
            <v>553769</v>
          </cell>
          <cell r="BO35">
            <v>523012</v>
          </cell>
          <cell r="BP35">
            <v>523621</v>
          </cell>
          <cell r="BQ35">
            <v>555577</v>
          </cell>
          <cell r="BR35">
            <v>511953</v>
          </cell>
          <cell r="BS35">
            <v>514982</v>
          </cell>
          <cell r="BT35">
            <v>522641</v>
          </cell>
          <cell r="BU35">
            <v>577851</v>
          </cell>
          <cell r="BV35">
            <v>546599</v>
          </cell>
          <cell r="BW35">
            <v>564474</v>
          </cell>
          <cell r="BX35">
            <v>588789</v>
          </cell>
          <cell r="BY35">
            <v>599933</v>
          </cell>
          <cell r="BZ35">
            <v>607482</v>
          </cell>
          <cell r="CA35">
            <v>587372</v>
          </cell>
          <cell r="CB35">
            <v>587574</v>
          </cell>
          <cell r="CC35">
            <v>649621</v>
          </cell>
          <cell r="CD35">
            <v>606841</v>
          </cell>
          <cell r="CE35">
            <v>600871</v>
          </cell>
          <cell r="CF35">
            <v>643618</v>
          </cell>
          <cell r="CG35">
            <v>703816</v>
          </cell>
          <cell r="CH35">
            <v>621260</v>
          </cell>
          <cell r="CI35">
            <v>637796</v>
          </cell>
          <cell r="CJ35">
            <v>645622</v>
          </cell>
          <cell r="CK35">
            <v>689688</v>
          </cell>
          <cell r="CL35">
            <v>693337</v>
          </cell>
          <cell r="CM35">
            <v>668871</v>
          </cell>
          <cell r="CN35">
            <v>678817</v>
          </cell>
          <cell r="CO35">
            <v>740182</v>
          </cell>
          <cell r="CP35">
            <v>773891</v>
          </cell>
          <cell r="CQ35">
            <v>696592</v>
          </cell>
          <cell r="CR35">
            <v>684225</v>
          </cell>
          <cell r="CS35">
            <v>705977</v>
          </cell>
          <cell r="CT35">
            <v>668793</v>
          </cell>
          <cell r="CU35">
            <v>649653</v>
          </cell>
          <cell r="CV35">
            <v>701889</v>
          </cell>
          <cell r="CW35">
            <v>690774</v>
          </cell>
          <cell r="CX35">
            <v>685708</v>
          </cell>
          <cell r="CY35">
            <v>664523</v>
          </cell>
          <cell r="CZ35">
            <v>741591</v>
          </cell>
          <cell r="DA35">
            <v>724870</v>
          </cell>
          <cell r="DB35">
            <v>746832</v>
          </cell>
          <cell r="DC35">
            <v>758708</v>
          </cell>
          <cell r="DD35">
            <v>749506</v>
          </cell>
          <cell r="DE35">
            <v>789112</v>
          </cell>
          <cell r="DF35">
            <v>747983</v>
          </cell>
          <cell r="DG35">
            <v>731119</v>
          </cell>
          <cell r="DH35">
            <v>764061</v>
          </cell>
          <cell r="DI35">
            <v>831303</v>
          </cell>
          <cell r="DJ35">
            <v>794596</v>
          </cell>
          <cell r="DK35">
            <v>762618</v>
          </cell>
          <cell r="DL35">
            <v>854911</v>
          </cell>
          <cell r="DM35">
            <v>820020</v>
          </cell>
          <cell r="DN35">
            <v>853463</v>
          </cell>
          <cell r="DO35">
            <v>903299</v>
          </cell>
          <cell r="DP35">
            <v>950381</v>
          </cell>
          <cell r="DQ35">
            <v>994991</v>
          </cell>
          <cell r="DR35">
            <v>965110</v>
          </cell>
          <cell r="DS35">
            <v>965344</v>
          </cell>
          <cell r="DT35">
            <v>1204428</v>
          </cell>
          <cell r="DU35">
            <v>1156276</v>
          </cell>
          <cell r="DV35">
            <v>1207544</v>
          </cell>
          <cell r="DW35">
            <v>1192694</v>
          </cell>
          <cell r="DX35">
            <v>1283939</v>
          </cell>
          <cell r="DY35">
            <v>1246746</v>
          </cell>
          <cell r="DZ35">
            <v>1208407</v>
          </cell>
          <cell r="EA35">
            <v>1258109</v>
          </cell>
          <cell r="EB35">
            <v>1399952</v>
          </cell>
          <cell r="EC35">
            <v>1436552</v>
          </cell>
          <cell r="ED35">
            <v>1405748</v>
          </cell>
          <cell r="EE35">
            <v>1254035</v>
          </cell>
          <cell r="EF35">
            <v>1445833</v>
          </cell>
          <cell r="EG35">
            <v>1359834</v>
          </cell>
          <cell r="EH35">
            <v>1431566</v>
          </cell>
          <cell r="EI35">
            <v>1529482</v>
          </cell>
          <cell r="EJ35">
            <v>1452375</v>
          </cell>
          <cell r="EK35">
            <v>1604585</v>
          </cell>
          <cell r="EL35">
            <v>1781399</v>
          </cell>
          <cell r="EM35">
            <v>1678569</v>
          </cell>
          <cell r="EN35">
            <v>1691136</v>
          </cell>
          <cell r="EO35">
            <v>1846661</v>
          </cell>
          <cell r="EP35">
            <v>1906103</v>
          </cell>
          <cell r="EQ35">
            <v>1802541</v>
          </cell>
          <cell r="ER35">
            <v>1797930</v>
          </cell>
          <cell r="ES35">
            <v>1864453</v>
          </cell>
          <cell r="ET35">
            <v>1860337</v>
          </cell>
          <cell r="EU35">
            <v>1747509</v>
          </cell>
          <cell r="EV35">
            <v>1755714</v>
          </cell>
          <cell r="EW35">
            <v>1752553</v>
          </cell>
          <cell r="EX35">
            <v>1624386</v>
          </cell>
          <cell r="EY35">
            <v>2189150</v>
          </cell>
          <cell r="EZ35">
            <v>2233139</v>
          </cell>
          <cell r="FA35">
            <v>1997027</v>
          </cell>
          <cell r="FB35">
            <v>1773517</v>
          </cell>
          <cell r="FC35">
            <v>1626503</v>
          </cell>
          <cell r="FD35">
            <v>1643897</v>
          </cell>
          <cell r="FE35">
            <v>1751448</v>
          </cell>
          <cell r="FF35">
            <v>1852949</v>
          </cell>
          <cell r="FG35">
            <v>1553550</v>
          </cell>
          <cell r="FH35">
            <v>1746953</v>
          </cell>
          <cell r="FI35">
            <v>1699425</v>
          </cell>
          <cell r="FJ35">
            <v>1746915</v>
          </cell>
          <cell r="FK35">
            <v>1862922</v>
          </cell>
          <cell r="FL35">
            <v>1865435</v>
          </cell>
          <cell r="FM35">
            <v>1714310</v>
          </cell>
        </row>
        <row r="36">
          <cell r="A36" t="str">
            <v>ЮЖНЫЙ ФЕДЕРАЛЬНЫЙ ОКРУГ*</v>
          </cell>
          <cell r="B36">
            <v>77668</v>
          </cell>
          <cell r="C36">
            <v>83128</v>
          </cell>
          <cell r="D36">
            <v>75968</v>
          </cell>
          <cell r="E36">
            <v>81645</v>
          </cell>
          <cell r="F36">
            <v>73195</v>
          </cell>
          <cell r="G36">
            <v>72489</v>
          </cell>
          <cell r="H36">
            <v>72661</v>
          </cell>
          <cell r="I36">
            <v>74362</v>
          </cell>
          <cell r="J36">
            <v>76635</v>
          </cell>
          <cell r="K36">
            <v>76976</v>
          </cell>
          <cell r="L36">
            <v>72002</v>
          </cell>
          <cell r="M36">
            <v>86675</v>
          </cell>
          <cell r="N36">
            <v>73099</v>
          </cell>
          <cell r="O36">
            <v>76003</v>
          </cell>
          <cell r="P36">
            <v>72192</v>
          </cell>
          <cell r="Q36">
            <v>82028</v>
          </cell>
          <cell r="R36">
            <v>78628</v>
          </cell>
          <cell r="S36">
            <v>77548</v>
          </cell>
          <cell r="T36">
            <v>74706</v>
          </cell>
          <cell r="U36">
            <v>78548</v>
          </cell>
          <cell r="V36">
            <v>76343</v>
          </cell>
          <cell r="W36">
            <v>75867</v>
          </cell>
          <cell r="X36">
            <v>79831</v>
          </cell>
          <cell r="Y36">
            <v>98749</v>
          </cell>
          <cell r="Z36">
            <v>85978</v>
          </cell>
          <cell r="AA36">
            <v>82003</v>
          </cell>
          <cell r="AB36">
            <v>78960</v>
          </cell>
          <cell r="AC36">
            <v>83791</v>
          </cell>
          <cell r="AD36">
            <v>78787</v>
          </cell>
          <cell r="AE36">
            <v>77543</v>
          </cell>
          <cell r="AF36">
            <v>78618</v>
          </cell>
          <cell r="AG36">
            <v>84602</v>
          </cell>
          <cell r="AH36">
            <v>88078</v>
          </cell>
          <cell r="AI36">
            <v>97182</v>
          </cell>
          <cell r="AJ36">
            <v>95393</v>
          </cell>
          <cell r="AK36">
            <v>143163</v>
          </cell>
          <cell r="AL36">
            <v>119633</v>
          </cell>
          <cell r="AM36">
            <v>111834</v>
          </cell>
          <cell r="AN36">
            <v>105653</v>
          </cell>
          <cell r="AO36">
            <v>109395</v>
          </cell>
          <cell r="AP36">
            <v>100488</v>
          </cell>
          <cell r="AQ36">
            <v>104679</v>
          </cell>
          <cell r="AR36">
            <v>97629</v>
          </cell>
          <cell r="AS36">
            <v>114780</v>
          </cell>
          <cell r="AT36">
            <v>109133</v>
          </cell>
          <cell r="AU36">
            <v>112920</v>
          </cell>
          <cell r="AV36">
            <v>116690</v>
          </cell>
          <cell r="AW36">
            <v>151742</v>
          </cell>
          <cell r="AX36">
            <v>121689</v>
          </cell>
          <cell r="AY36">
            <v>126043</v>
          </cell>
          <cell r="AZ36">
            <v>118498</v>
          </cell>
          <cell r="BA36">
            <v>125246</v>
          </cell>
          <cell r="BB36">
            <v>130403</v>
          </cell>
          <cell r="BC36">
            <v>122397</v>
          </cell>
          <cell r="BD36">
            <v>131871</v>
          </cell>
          <cell r="BE36">
            <v>131568</v>
          </cell>
          <cell r="BF36">
            <v>139488</v>
          </cell>
          <cell r="BG36">
            <v>118468</v>
          </cell>
          <cell r="BH36">
            <v>126399</v>
          </cell>
          <cell r="BI36">
            <v>153991</v>
          </cell>
          <cell r="BJ36">
            <v>129585</v>
          </cell>
          <cell r="BK36">
            <v>116796</v>
          </cell>
          <cell r="BL36">
            <v>119570</v>
          </cell>
          <cell r="BM36">
            <v>123990</v>
          </cell>
          <cell r="BN36">
            <v>126636</v>
          </cell>
          <cell r="BO36">
            <v>121301</v>
          </cell>
          <cell r="BP36">
            <v>109846</v>
          </cell>
          <cell r="BQ36">
            <v>117100</v>
          </cell>
          <cell r="BR36">
            <v>122629</v>
          </cell>
          <cell r="BS36">
            <v>126217</v>
          </cell>
          <cell r="BT36">
            <v>155713</v>
          </cell>
          <cell r="BU36">
            <v>158126</v>
          </cell>
          <cell r="BV36">
            <v>137585</v>
          </cell>
          <cell r="BW36">
            <v>148026</v>
          </cell>
          <cell r="BX36">
            <v>138382</v>
          </cell>
          <cell r="BY36">
            <v>134638</v>
          </cell>
          <cell r="BZ36">
            <v>137891</v>
          </cell>
          <cell r="CA36">
            <v>137617</v>
          </cell>
          <cell r="CB36">
            <v>139615</v>
          </cell>
          <cell r="CC36">
            <v>161229</v>
          </cell>
          <cell r="CD36">
            <v>163199</v>
          </cell>
          <cell r="CE36">
            <v>163588</v>
          </cell>
          <cell r="CF36">
            <v>172195</v>
          </cell>
          <cell r="CG36">
            <v>190773</v>
          </cell>
          <cell r="CH36">
            <v>177207</v>
          </cell>
          <cell r="CI36">
            <v>165338</v>
          </cell>
          <cell r="CJ36">
            <v>167875</v>
          </cell>
          <cell r="CK36">
            <v>165963</v>
          </cell>
          <cell r="CL36">
            <v>197365</v>
          </cell>
          <cell r="CM36">
            <v>184089</v>
          </cell>
          <cell r="CN36">
            <v>174197</v>
          </cell>
          <cell r="CO36">
            <v>190290</v>
          </cell>
          <cell r="CP36">
            <v>186362</v>
          </cell>
          <cell r="CQ36">
            <v>184525</v>
          </cell>
          <cell r="CR36">
            <v>178506</v>
          </cell>
          <cell r="CS36">
            <v>203890</v>
          </cell>
          <cell r="CT36">
            <v>177737</v>
          </cell>
          <cell r="CU36">
            <v>170506</v>
          </cell>
          <cell r="CV36">
            <v>196145</v>
          </cell>
          <cell r="CW36">
            <v>212653</v>
          </cell>
          <cell r="CX36">
            <v>211335</v>
          </cell>
          <cell r="CY36">
            <v>173409</v>
          </cell>
          <cell r="CZ36">
            <v>203108</v>
          </cell>
          <cell r="DA36">
            <v>197657</v>
          </cell>
          <cell r="DB36">
            <v>220742</v>
          </cell>
          <cell r="DC36">
            <v>239564</v>
          </cell>
          <cell r="DD36">
            <v>230217</v>
          </cell>
          <cell r="DE36">
            <v>258967</v>
          </cell>
          <cell r="DF36">
            <v>239062</v>
          </cell>
          <cell r="DG36">
            <v>237446</v>
          </cell>
          <cell r="DH36">
            <v>233743</v>
          </cell>
          <cell r="DI36">
            <v>253324</v>
          </cell>
          <cell r="DJ36">
            <v>254868</v>
          </cell>
          <cell r="DK36">
            <v>287130</v>
          </cell>
          <cell r="DL36">
            <v>260371</v>
          </cell>
          <cell r="DM36">
            <v>265422</v>
          </cell>
          <cell r="DN36">
            <v>285372</v>
          </cell>
          <cell r="DO36">
            <v>268896</v>
          </cell>
          <cell r="DP36">
            <v>267885</v>
          </cell>
          <cell r="DQ36">
            <v>339999</v>
          </cell>
          <cell r="DR36">
            <v>273426</v>
          </cell>
          <cell r="DS36">
            <v>277347</v>
          </cell>
          <cell r="DT36">
            <v>357068</v>
          </cell>
          <cell r="DU36">
            <v>375626</v>
          </cell>
          <cell r="DV36">
            <v>347502</v>
          </cell>
          <cell r="DW36">
            <v>322554</v>
          </cell>
          <cell r="DX36">
            <v>430709</v>
          </cell>
          <cell r="DY36">
            <v>375178</v>
          </cell>
          <cell r="DZ36">
            <v>426346</v>
          </cell>
          <cell r="EA36">
            <v>436268</v>
          </cell>
          <cell r="EB36">
            <v>493067</v>
          </cell>
          <cell r="EC36">
            <v>610052</v>
          </cell>
          <cell r="ED36">
            <v>641723</v>
          </cell>
          <cell r="EE36">
            <v>641181</v>
          </cell>
          <cell r="EF36">
            <v>615804</v>
          </cell>
          <cell r="EG36">
            <v>613385</v>
          </cell>
          <cell r="EH36">
            <v>644561</v>
          </cell>
          <cell r="EI36">
            <v>645731</v>
          </cell>
          <cell r="EJ36">
            <v>622083</v>
          </cell>
          <cell r="EK36">
            <v>712340</v>
          </cell>
          <cell r="EL36">
            <v>671811</v>
          </cell>
          <cell r="EM36">
            <v>712104</v>
          </cell>
          <cell r="EN36">
            <v>671288</v>
          </cell>
          <cell r="EO36">
            <v>822451</v>
          </cell>
          <cell r="EP36">
            <v>776314</v>
          </cell>
          <cell r="EQ36">
            <v>811795</v>
          </cell>
          <cell r="ER36">
            <v>780390</v>
          </cell>
          <cell r="ES36">
            <v>817162</v>
          </cell>
          <cell r="ET36">
            <v>745822</v>
          </cell>
          <cell r="EU36">
            <v>712628</v>
          </cell>
          <cell r="EV36">
            <v>712018</v>
          </cell>
          <cell r="EW36">
            <v>742877</v>
          </cell>
          <cell r="EX36">
            <v>753665</v>
          </cell>
          <cell r="EY36">
            <v>802022</v>
          </cell>
          <cell r="EZ36">
            <v>852417</v>
          </cell>
          <cell r="FA36">
            <v>894685</v>
          </cell>
          <cell r="FB36">
            <v>912040</v>
          </cell>
          <cell r="FC36">
            <v>897782</v>
          </cell>
          <cell r="FD36">
            <v>804553</v>
          </cell>
          <cell r="FE36">
            <v>900255</v>
          </cell>
          <cell r="FF36">
            <v>782383</v>
          </cell>
          <cell r="FG36">
            <v>749043</v>
          </cell>
          <cell r="FH36">
            <v>884570</v>
          </cell>
          <cell r="FI36">
            <v>884565</v>
          </cell>
          <cell r="FJ36">
            <v>868002</v>
          </cell>
          <cell r="FK36">
            <v>892242</v>
          </cell>
          <cell r="FL36">
            <v>869551</v>
          </cell>
          <cell r="FM36">
            <v>922468</v>
          </cell>
        </row>
        <row r="37">
          <cell r="A37" t="str">
            <v>Республика Адыгея (Адыгея)</v>
          </cell>
          <cell r="B37">
            <v>412</v>
          </cell>
          <cell r="C37">
            <v>456</v>
          </cell>
          <cell r="D37">
            <v>510</v>
          </cell>
          <cell r="E37">
            <v>505</v>
          </cell>
          <cell r="F37">
            <v>438</v>
          </cell>
          <cell r="G37">
            <v>494</v>
          </cell>
          <cell r="H37">
            <v>528</v>
          </cell>
          <cell r="I37">
            <v>485</v>
          </cell>
          <cell r="J37">
            <v>528</v>
          </cell>
          <cell r="K37">
            <v>551</v>
          </cell>
          <cell r="L37">
            <v>485</v>
          </cell>
          <cell r="M37">
            <v>574</v>
          </cell>
          <cell r="N37">
            <v>534</v>
          </cell>
          <cell r="O37">
            <v>523</v>
          </cell>
          <cell r="P37">
            <v>560</v>
          </cell>
          <cell r="Q37">
            <v>525</v>
          </cell>
          <cell r="R37">
            <v>679</v>
          </cell>
          <cell r="S37">
            <v>720</v>
          </cell>
          <cell r="T37">
            <v>568</v>
          </cell>
          <cell r="U37">
            <v>658</v>
          </cell>
          <cell r="V37">
            <v>711</v>
          </cell>
          <cell r="W37">
            <v>641</v>
          </cell>
          <cell r="X37">
            <v>632</v>
          </cell>
          <cell r="Y37">
            <v>796</v>
          </cell>
          <cell r="Z37">
            <v>596</v>
          </cell>
          <cell r="AA37">
            <v>642</v>
          </cell>
          <cell r="AB37">
            <v>647</v>
          </cell>
          <cell r="AC37">
            <v>733</v>
          </cell>
          <cell r="AD37">
            <v>622</v>
          </cell>
          <cell r="AE37">
            <v>577</v>
          </cell>
          <cell r="AF37">
            <v>599</v>
          </cell>
          <cell r="AG37">
            <v>694</v>
          </cell>
          <cell r="AH37">
            <v>565</v>
          </cell>
          <cell r="AI37">
            <v>815</v>
          </cell>
          <cell r="AJ37">
            <v>781</v>
          </cell>
          <cell r="AK37">
            <v>1197</v>
          </cell>
          <cell r="AL37">
            <v>675</v>
          </cell>
          <cell r="AM37">
            <v>820</v>
          </cell>
          <cell r="AN37">
            <v>789</v>
          </cell>
          <cell r="AO37">
            <v>935</v>
          </cell>
          <cell r="AP37">
            <v>888</v>
          </cell>
          <cell r="AQ37">
            <v>809</v>
          </cell>
          <cell r="AR37">
            <v>950</v>
          </cell>
          <cell r="AS37">
            <v>821</v>
          </cell>
          <cell r="AT37">
            <v>830</v>
          </cell>
          <cell r="AU37">
            <v>759</v>
          </cell>
          <cell r="AV37">
            <v>690</v>
          </cell>
          <cell r="AW37">
            <v>817</v>
          </cell>
          <cell r="AX37">
            <v>733</v>
          </cell>
          <cell r="AY37">
            <v>708</v>
          </cell>
          <cell r="AZ37">
            <v>664</v>
          </cell>
          <cell r="BA37">
            <v>857</v>
          </cell>
          <cell r="BB37">
            <v>604</v>
          </cell>
          <cell r="BC37">
            <v>640</v>
          </cell>
          <cell r="BD37">
            <v>586</v>
          </cell>
          <cell r="BE37">
            <v>573</v>
          </cell>
          <cell r="BF37">
            <v>693</v>
          </cell>
          <cell r="BG37">
            <v>531</v>
          </cell>
          <cell r="BH37">
            <v>550</v>
          </cell>
          <cell r="BI37">
            <v>577</v>
          </cell>
          <cell r="BJ37">
            <v>668</v>
          </cell>
          <cell r="BK37">
            <v>602</v>
          </cell>
          <cell r="BL37">
            <v>794</v>
          </cell>
          <cell r="BM37">
            <v>805</v>
          </cell>
          <cell r="BN37">
            <v>893</v>
          </cell>
          <cell r="BO37">
            <v>977</v>
          </cell>
          <cell r="BP37">
            <v>736</v>
          </cell>
          <cell r="BQ37">
            <v>797</v>
          </cell>
          <cell r="BR37">
            <v>647</v>
          </cell>
          <cell r="BS37">
            <v>672</v>
          </cell>
          <cell r="BT37">
            <v>744</v>
          </cell>
          <cell r="BU37">
            <v>695</v>
          </cell>
          <cell r="BV37">
            <v>664</v>
          </cell>
          <cell r="BW37">
            <v>682</v>
          </cell>
          <cell r="BX37">
            <v>603</v>
          </cell>
          <cell r="BY37">
            <v>585</v>
          </cell>
          <cell r="BZ37">
            <v>579</v>
          </cell>
          <cell r="CA37">
            <v>540</v>
          </cell>
          <cell r="CB37">
            <v>478</v>
          </cell>
          <cell r="CC37">
            <v>505</v>
          </cell>
          <cell r="CD37">
            <v>616</v>
          </cell>
          <cell r="CE37">
            <v>690</v>
          </cell>
          <cell r="CF37">
            <v>744</v>
          </cell>
          <cell r="CG37">
            <v>859</v>
          </cell>
          <cell r="CH37">
            <v>742</v>
          </cell>
          <cell r="CI37">
            <v>720</v>
          </cell>
          <cell r="CJ37">
            <v>680</v>
          </cell>
          <cell r="CK37">
            <v>952</v>
          </cell>
          <cell r="CL37">
            <v>1230</v>
          </cell>
          <cell r="CM37">
            <v>1282</v>
          </cell>
          <cell r="CN37">
            <v>1179</v>
          </cell>
          <cell r="CO37">
            <v>1075</v>
          </cell>
          <cell r="CP37">
            <v>1003</v>
          </cell>
          <cell r="CQ37">
            <v>1164</v>
          </cell>
          <cell r="CR37">
            <v>1456</v>
          </cell>
          <cell r="CS37">
            <v>1748</v>
          </cell>
          <cell r="CT37">
            <v>1420</v>
          </cell>
          <cell r="CU37">
            <v>1215</v>
          </cell>
          <cell r="CV37">
            <v>1177</v>
          </cell>
          <cell r="CW37">
            <v>1340</v>
          </cell>
          <cell r="CX37">
            <v>1657</v>
          </cell>
          <cell r="CY37">
            <v>1581</v>
          </cell>
          <cell r="CZ37">
            <v>1481</v>
          </cell>
          <cell r="DA37">
            <v>1535</v>
          </cell>
          <cell r="DB37">
            <v>1473</v>
          </cell>
          <cell r="DC37">
            <v>1570</v>
          </cell>
          <cell r="DD37">
            <v>1364</v>
          </cell>
          <cell r="DE37">
            <v>1396</v>
          </cell>
          <cell r="DF37">
            <v>1644</v>
          </cell>
          <cell r="DG37">
            <v>1635</v>
          </cell>
          <cell r="DH37">
            <v>1846</v>
          </cell>
          <cell r="DI37">
            <v>1736</v>
          </cell>
          <cell r="DJ37">
            <v>1662</v>
          </cell>
          <cell r="DK37">
            <v>1387</v>
          </cell>
          <cell r="DL37">
            <v>1446</v>
          </cell>
          <cell r="DM37">
            <v>1553</v>
          </cell>
          <cell r="DN37">
            <v>1586</v>
          </cell>
          <cell r="DO37">
            <v>1540</v>
          </cell>
          <cell r="DP37">
            <v>1427</v>
          </cell>
          <cell r="DQ37">
            <v>1955</v>
          </cell>
          <cell r="DR37">
            <v>1762</v>
          </cell>
          <cell r="DS37">
            <v>1485</v>
          </cell>
          <cell r="DT37">
            <v>1620</v>
          </cell>
          <cell r="DU37">
            <v>1985</v>
          </cell>
          <cell r="DV37">
            <v>2118</v>
          </cell>
          <cell r="DW37">
            <v>2610</v>
          </cell>
          <cell r="DX37">
            <v>2668</v>
          </cell>
          <cell r="DY37">
            <v>2042</v>
          </cell>
          <cell r="DZ37">
            <v>1933</v>
          </cell>
          <cell r="EA37">
            <v>1695</v>
          </cell>
          <cell r="EB37">
            <v>1614</v>
          </cell>
          <cell r="EC37">
            <v>1740</v>
          </cell>
          <cell r="ED37">
            <v>1626</v>
          </cell>
          <cell r="EE37">
            <v>1440</v>
          </cell>
          <cell r="EF37">
            <v>1689</v>
          </cell>
          <cell r="EG37">
            <v>1516</v>
          </cell>
          <cell r="EH37">
            <v>1812</v>
          </cell>
          <cell r="EI37">
            <v>2095</v>
          </cell>
          <cell r="EJ37">
            <v>2022</v>
          </cell>
          <cell r="EK37">
            <v>2002</v>
          </cell>
          <cell r="EL37">
            <v>2136</v>
          </cell>
          <cell r="EM37">
            <v>2108</v>
          </cell>
          <cell r="EN37">
            <v>2252</v>
          </cell>
          <cell r="EO37">
            <v>2398</v>
          </cell>
          <cell r="EP37">
            <v>2331</v>
          </cell>
          <cell r="EQ37">
            <v>2252</v>
          </cell>
          <cell r="ER37">
            <v>2408</v>
          </cell>
          <cell r="ES37">
            <v>2361</v>
          </cell>
          <cell r="ET37">
            <v>2701</v>
          </cell>
          <cell r="EU37">
            <v>2518</v>
          </cell>
          <cell r="EV37">
            <v>2618</v>
          </cell>
          <cell r="EW37">
            <v>3082</v>
          </cell>
          <cell r="EX37">
            <v>3020</v>
          </cell>
          <cell r="EY37">
            <v>3028</v>
          </cell>
          <cell r="EZ37">
            <v>3113</v>
          </cell>
          <cell r="FA37">
            <v>3352</v>
          </cell>
          <cell r="FB37">
            <v>3355</v>
          </cell>
          <cell r="FC37">
            <v>3413</v>
          </cell>
          <cell r="FD37">
            <v>3126</v>
          </cell>
          <cell r="FE37">
            <v>3279</v>
          </cell>
          <cell r="FF37">
            <v>3584</v>
          </cell>
          <cell r="FG37">
            <v>3261</v>
          </cell>
          <cell r="FH37">
            <v>3296</v>
          </cell>
          <cell r="FI37">
            <v>3800</v>
          </cell>
          <cell r="FJ37">
            <v>3687</v>
          </cell>
          <cell r="FK37">
            <v>3823</v>
          </cell>
          <cell r="FL37">
            <v>3873</v>
          </cell>
          <cell r="FM37">
            <v>3833</v>
          </cell>
        </row>
        <row r="38">
          <cell r="A38" t="str">
            <v>Республика Калмыкия</v>
          </cell>
          <cell r="B38">
            <v>251</v>
          </cell>
          <cell r="C38">
            <v>275</v>
          </cell>
          <cell r="D38">
            <v>318</v>
          </cell>
          <cell r="E38">
            <v>310</v>
          </cell>
          <cell r="F38">
            <v>346</v>
          </cell>
          <cell r="G38">
            <v>345</v>
          </cell>
          <cell r="H38">
            <v>362</v>
          </cell>
          <cell r="I38">
            <v>358</v>
          </cell>
          <cell r="J38">
            <v>347</v>
          </cell>
          <cell r="K38">
            <v>325</v>
          </cell>
          <cell r="L38">
            <v>347</v>
          </cell>
          <cell r="M38">
            <v>353</v>
          </cell>
          <cell r="N38">
            <v>410</v>
          </cell>
          <cell r="O38">
            <v>403</v>
          </cell>
          <cell r="P38">
            <v>396</v>
          </cell>
          <cell r="Q38">
            <v>399</v>
          </cell>
          <cell r="R38">
            <v>348</v>
          </cell>
          <cell r="S38">
            <v>298</v>
          </cell>
          <cell r="T38">
            <v>329</v>
          </cell>
          <cell r="U38">
            <v>323</v>
          </cell>
          <cell r="V38">
            <v>307</v>
          </cell>
          <cell r="W38">
            <v>320</v>
          </cell>
          <cell r="X38">
            <v>294</v>
          </cell>
          <cell r="Y38">
            <v>272</v>
          </cell>
          <cell r="Z38">
            <v>264</v>
          </cell>
          <cell r="AA38">
            <v>258</v>
          </cell>
          <cell r="AB38">
            <v>244</v>
          </cell>
          <cell r="AC38">
            <v>263</v>
          </cell>
          <cell r="AD38">
            <v>227</v>
          </cell>
          <cell r="AE38">
            <v>194</v>
          </cell>
          <cell r="AF38">
            <v>198</v>
          </cell>
          <cell r="AG38">
            <v>214</v>
          </cell>
          <cell r="AH38">
            <v>211</v>
          </cell>
          <cell r="AI38">
            <v>225</v>
          </cell>
          <cell r="AJ38">
            <v>190</v>
          </cell>
          <cell r="AK38">
            <v>337</v>
          </cell>
          <cell r="AL38">
            <v>179</v>
          </cell>
          <cell r="AM38">
            <v>179</v>
          </cell>
          <cell r="AN38">
            <v>241</v>
          </cell>
          <cell r="AO38">
            <v>251</v>
          </cell>
          <cell r="AP38">
            <v>192</v>
          </cell>
          <cell r="AQ38">
            <v>154</v>
          </cell>
          <cell r="AR38">
            <v>261</v>
          </cell>
          <cell r="AS38">
            <v>258</v>
          </cell>
          <cell r="AT38">
            <v>270</v>
          </cell>
          <cell r="AU38">
            <v>237</v>
          </cell>
          <cell r="AV38">
            <v>210</v>
          </cell>
          <cell r="AW38">
            <v>162</v>
          </cell>
          <cell r="AX38">
            <v>151</v>
          </cell>
          <cell r="AY38">
            <v>174</v>
          </cell>
          <cell r="AZ38">
            <v>179</v>
          </cell>
          <cell r="BA38">
            <v>209</v>
          </cell>
          <cell r="BB38">
            <v>203</v>
          </cell>
          <cell r="BC38">
            <v>229</v>
          </cell>
          <cell r="BD38">
            <v>221</v>
          </cell>
          <cell r="BE38">
            <v>214</v>
          </cell>
          <cell r="BF38">
            <v>238</v>
          </cell>
          <cell r="BG38">
            <v>223</v>
          </cell>
          <cell r="BH38">
            <v>330</v>
          </cell>
          <cell r="BI38">
            <v>362</v>
          </cell>
          <cell r="BJ38">
            <v>359</v>
          </cell>
          <cell r="BK38">
            <v>342</v>
          </cell>
          <cell r="BL38">
            <v>343</v>
          </cell>
          <cell r="BM38">
            <v>352</v>
          </cell>
          <cell r="BN38">
            <v>340</v>
          </cell>
          <cell r="BO38">
            <v>329</v>
          </cell>
          <cell r="BP38">
            <v>292</v>
          </cell>
          <cell r="BQ38">
            <v>336</v>
          </cell>
          <cell r="BR38">
            <v>341</v>
          </cell>
          <cell r="BS38">
            <v>239</v>
          </cell>
          <cell r="BT38">
            <v>240</v>
          </cell>
          <cell r="BU38">
            <v>304</v>
          </cell>
          <cell r="BV38">
            <v>252</v>
          </cell>
          <cell r="BW38">
            <v>251</v>
          </cell>
          <cell r="BX38">
            <v>285</v>
          </cell>
          <cell r="BY38">
            <v>277</v>
          </cell>
          <cell r="BZ38">
            <v>280</v>
          </cell>
          <cell r="CA38">
            <v>288</v>
          </cell>
          <cell r="CB38">
            <v>251</v>
          </cell>
          <cell r="CC38">
            <v>269</v>
          </cell>
          <cell r="CD38">
            <v>251</v>
          </cell>
          <cell r="CE38">
            <v>265</v>
          </cell>
          <cell r="CF38">
            <v>271</v>
          </cell>
          <cell r="CG38">
            <v>294</v>
          </cell>
          <cell r="CH38">
            <v>308</v>
          </cell>
          <cell r="CI38">
            <v>312</v>
          </cell>
          <cell r="CJ38">
            <v>269</v>
          </cell>
          <cell r="CK38">
            <v>275</v>
          </cell>
          <cell r="CL38">
            <v>293</v>
          </cell>
          <cell r="CM38">
            <v>292</v>
          </cell>
          <cell r="CN38">
            <v>294</v>
          </cell>
          <cell r="CO38">
            <v>285</v>
          </cell>
          <cell r="CP38">
            <v>270</v>
          </cell>
          <cell r="CQ38">
            <v>282</v>
          </cell>
          <cell r="CR38">
            <v>278</v>
          </cell>
          <cell r="CS38">
            <v>241</v>
          </cell>
          <cell r="CT38">
            <v>250</v>
          </cell>
          <cell r="CU38">
            <v>244</v>
          </cell>
          <cell r="CV38">
            <v>221</v>
          </cell>
          <cell r="CW38">
            <v>297</v>
          </cell>
          <cell r="CX38">
            <v>295</v>
          </cell>
          <cell r="CY38">
            <v>283</v>
          </cell>
          <cell r="CZ38">
            <v>285</v>
          </cell>
          <cell r="DA38">
            <v>194</v>
          </cell>
          <cell r="DB38">
            <v>202</v>
          </cell>
          <cell r="DC38">
            <v>235</v>
          </cell>
          <cell r="DD38">
            <v>228</v>
          </cell>
          <cell r="DE38">
            <v>293</v>
          </cell>
          <cell r="DF38">
            <v>106</v>
          </cell>
          <cell r="DG38">
            <v>187</v>
          </cell>
          <cell r="DH38">
            <v>230</v>
          </cell>
          <cell r="DI38">
            <v>213</v>
          </cell>
          <cell r="DJ38">
            <v>358</v>
          </cell>
          <cell r="DK38">
            <v>279</v>
          </cell>
          <cell r="DL38">
            <v>270</v>
          </cell>
          <cell r="DM38">
            <v>220</v>
          </cell>
          <cell r="DN38">
            <v>224</v>
          </cell>
          <cell r="DO38">
            <v>284</v>
          </cell>
          <cell r="DP38">
            <v>264</v>
          </cell>
          <cell r="DQ38">
            <v>370</v>
          </cell>
          <cell r="DR38">
            <v>443</v>
          </cell>
          <cell r="DS38">
            <v>516</v>
          </cell>
          <cell r="DT38">
            <v>819</v>
          </cell>
          <cell r="DU38">
            <v>816</v>
          </cell>
          <cell r="DV38">
            <v>751</v>
          </cell>
          <cell r="DW38">
            <v>736</v>
          </cell>
          <cell r="DX38">
            <v>479</v>
          </cell>
          <cell r="DY38">
            <v>603</v>
          </cell>
          <cell r="DZ38">
            <v>783</v>
          </cell>
          <cell r="EA38">
            <v>694</v>
          </cell>
          <cell r="EB38">
            <v>727</v>
          </cell>
          <cell r="EC38">
            <v>718</v>
          </cell>
          <cell r="ED38">
            <v>639</v>
          </cell>
          <cell r="EE38">
            <v>613</v>
          </cell>
          <cell r="EF38">
            <v>658</v>
          </cell>
          <cell r="EG38">
            <v>664</v>
          </cell>
          <cell r="EH38">
            <v>579</v>
          </cell>
          <cell r="EI38">
            <v>686</v>
          </cell>
          <cell r="EJ38">
            <v>681</v>
          </cell>
          <cell r="EK38">
            <v>616</v>
          </cell>
          <cell r="EL38">
            <v>720</v>
          </cell>
          <cell r="EM38">
            <v>758</v>
          </cell>
          <cell r="EN38">
            <v>734</v>
          </cell>
          <cell r="EO38">
            <v>792</v>
          </cell>
          <cell r="EP38">
            <v>946</v>
          </cell>
          <cell r="EQ38">
            <v>1054</v>
          </cell>
          <cell r="ER38">
            <v>937</v>
          </cell>
          <cell r="ES38">
            <v>516</v>
          </cell>
          <cell r="ET38">
            <v>651</v>
          </cell>
          <cell r="EU38">
            <v>657</v>
          </cell>
          <cell r="EV38">
            <v>655</v>
          </cell>
          <cell r="EW38">
            <v>961</v>
          </cell>
          <cell r="EX38">
            <v>919</v>
          </cell>
          <cell r="EY38">
            <v>763</v>
          </cell>
          <cell r="EZ38">
            <v>823</v>
          </cell>
          <cell r="FA38">
            <v>995</v>
          </cell>
          <cell r="FB38">
            <v>963</v>
          </cell>
          <cell r="FC38">
            <v>950</v>
          </cell>
          <cell r="FD38">
            <v>807</v>
          </cell>
          <cell r="FE38">
            <v>1052</v>
          </cell>
          <cell r="FF38">
            <v>920</v>
          </cell>
          <cell r="FG38">
            <v>862</v>
          </cell>
          <cell r="FH38">
            <v>862</v>
          </cell>
          <cell r="FI38">
            <v>843</v>
          </cell>
          <cell r="FJ38">
            <v>931</v>
          </cell>
          <cell r="FK38">
            <v>1098</v>
          </cell>
          <cell r="FL38">
            <v>1134</v>
          </cell>
          <cell r="FM38">
            <v>1268</v>
          </cell>
        </row>
        <row r="39">
          <cell r="A39" t="str">
            <v>Республика Крым</v>
          </cell>
          <cell r="B39" t="str">
            <v>-</v>
          </cell>
          <cell r="C39" t="str">
            <v>-</v>
          </cell>
          <cell r="D39" t="str">
            <v>-</v>
          </cell>
          <cell r="E39" t="str">
            <v>-</v>
          </cell>
          <cell r="F39" t="str">
            <v>-</v>
          </cell>
          <cell r="G39" t="str">
            <v>-</v>
          </cell>
          <cell r="H39" t="str">
            <v>-</v>
          </cell>
          <cell r="I39" t="str">
            <v>-</v>
          </cell>
          <cell r="J39" t="str">
            <v>-</v>
          </cell>
          <cell r="K39" t="str">
            <v>-</v>
          </cell>
          <cell r="L39" t="str">
            <v>-</v>
          </cell>
          <cell r="M39" t="str">
            <v>-</v>
          </cell>
          <cell r="N39" t="str">
            <v>-</v>
          </cell>
          <cell r="O39" t="str">
            <v>-</v>
          </cell>
          <cell r="P39" t="str">
            <v>-</v>
          </cell>
          <cell r="Q39" t="str">
            <v>-</v>
          </cell>
          <cell r="R39" t="str">
            <v>-</v>
          </cell>
          <cell r="S39" t="str">
            <v>-</v>
          </cell>
          <cell r="T39" t="str">
            <v>-</v>
          </cell>
          <cell r="U39" t="str">
            <v>-</v>
          </cell>
          <cell r="V39" t="str">
            <v>-</v>
          </cell>
          <cell r="W39" t="str">
            <v>-</v>
          </cell>
          <cell r="X39" t="str">
            <v>-</v>
          </cell>
          <cell r="Y39" t="str">
            <v>-</v>
          </cell>
          <cell r="Z39" t="str">
            <v>-</v>
          </cell>
          <cell r="AA39" t="str">
            <v>-</v>
          </cell>
          <cell r="AB39" t="str">
            <v>-</v>
          </cell>
          <cell r="AC39">
            <v>0</v>
          </cell>
          <cell r="AD39">
            <v>0</v>
          </cell>
          <cell r="AE39">
            <v>44</v>
          </cell>
          <cell r="AF39">
            <v>80</v>
          </cell>
          <cell r="AG39">
            <v>371</v>
          </cell>
          <cell r="AH39">
            <v>691</v>
          </cell>
          <cell r="AI39">
            <v>844</v>
          </cell>
          <cell r="AJ39">
            <v>904</v>
          </cell>
          <cell r="AK39">
            <v>1978</v>
          </cell>
          <cell r="AL39">
            <v>1237</v>
          </cell>
          <cell r="AM39">
            <v>1254</v>
          </cell>
          <cell r="AN39">
            <v>1297</v>
          </cell>
          <cell r="AO39">
            <v>2409</v>
          </cell>
          <cell r="AP39">
            <v>2559</v>
          </cell>
          <cell r="AQ39">
            <v>2676</v>
          </cell>
          <cell r="AR39">
            <v>2489</v>
          </cell>
          <cell r="AS39">
            <v>2901</v>
          </cell>
          <cell r="AT39">
            <v>2814</v>
          </cell>
          <cell r="AU39">
            <v>3471</v>
          </cell>
          <cell r="AV39">
            <v>3833</v>
          </cell>
          <cell r="AW39">
            <v>3691</v>
          </cell>
          <cell r="AX39">
            <v>3329</v>
          </cell>
          <cell r="AY39">
            <v>3070</v>
          </cell>
          <cell r="AZ39">
            <v>3469</v>
          </cell>
          <cell r="BA39">
            <v>3375</v>
          </cell>
          <cell r="BB39">
            <v>3311</v>
          </cell>
          <cell r="BC39">
            <v>3283</v>
          </cell>
          <cell r="BD39">
            <v>3779</v>
          </cell>
          <cell r="BE39">
            <v>4489</v>
          </cell>
          <cell r="BF39">
            <v>4044</v>
          </cell>
          <cell r="BG39">
            <v>3471</v>
          </cell>
          <cell r="BH39">
            <v>3817</v>
          </cell>
          <cell r="BI39">
            <v>4349</v>
          </cell>
          <cell r="BJ39">
            <v>3478</v>
          </cell>
          <cell r="BK39">
            <v>3329</v>
          </cell>
          <cell r="BL39">
            <v>3268</v>
          </cell>
          <cell r="BM39">
            <v>3584</v>
          </cell>
          <cell r="BN39">
            <v>3539</v>
          </cell>
          <cell r="BO39">
            <v>3725</v>
          </cell>
          <cell r="BP39">
            <v>3977</v>
          </cell>
          <cell r="BQ39">
            <v>4141</v>
          </cell>
          <cell r="BR39">
            <v>4654</v>
          </cell>
          <cell r="BS39">
            <v>4938</v>
          </cell>
          <cell r="BT39">
            <v>4617</v>
          </cell>
          <cell r="BU39">
            <v>5596</v>
          </cell>
          <cell r="BV39">
            <v>4823</v>
          </cell>
          <cell r="BW39">
            <v>5337</v>
          </cell>
          <cell r="BX39">
            <v>4991</v>
          </cell>
          <cell r="BY39">
            <v>7745</v>
          </cell>
          <cell r="BZ39">
            <v>7378</v>
          </cell>
          <cell r="CA39">
            <v>7057</v>
          </cell>
          <cell r="CB39">
            <v>7761</v>
          </cell>
          <cell r="CC39">
            <v>8482</v>
          </cell>
          <cell r="CD39">
            <v>7829</v>
          </cell>
          <cell r="CE39">
            <v>8211</v>
          </cell>
          <cell r="CF39">
            <v>7422</v>
          </cell>
          <cell r="CG39">
            <v>6013</v>
          </cell>
          <cell r="CH39">
            <v>8792</v>
          </cell>
          <cell r="CI39">
            <v>7201</v>
          </cell>
          <cell r="CJ39">
            <v>9486</v>
          </cell>
          <cell r="CK39">
            <v>7489</v>
          </cell>
          <cell r="CL39">
            <v>10316</v>
          </cell>
          <cell r="CM39">
            <v>10431</v>
          </cell>
          <cell r="CN39">
            <v>16819</v>
          </cell>
          <cell r="CO39">
            <v>18995</v>
          </cell>
          <cell r="CP39">
            <v>19573</v>
          </cell>
          <cell r="CQ39">
            <v>20065</v>
          </cell>
          <cell r="CR39">
            <v>17379</v>
          </cell>
          <cell r="CS39">
            <v>16876</v>
          </cell>
          <cell r="CT39">
            <v>15207</v>
          </cell>
          <cell r="CU39">
            <v>15230</v>
          </cell>
          <cell r="CV39">
            <v>15001</v>
          </cell>
          <cell r="CW39">
            <v>16455</v>
          </cell>
          <cell r="CX39">
            <v>15787</v>
          </cell>
          <cell r="CY39">
            <v>6749</v>
          </cell>
          <cell r="CZ39">
            <v>8377</v>
          </cell>
          <cell r="DA39">
            <v>12004</v>
          </cell>
          <cell r="DB39">
            <v>13381</v>
          </cell>
          <cell r="DC39">
            <v>15691</v>
          </cell>
          <cell r="DD39">
            <v>12195</v>
          </cell>
          <cell r="DE39">
            <v>17130</v>
          </cell>
          <cell r="DF39">
            <v>17245</v>
          </cell>
          <cell r="DG39">
            <v>16171</v>
          </cell>
          <cell r="DH39">
            <v>14565</v>
          </cell>
          <cell r="DI39">
            <v>17253</v>
          </cell>
          <cell r="DJ39">
            <v>21232</v>
          </cell>
          <cell r="DK39">
            <v>19271</v>
          </cell>
          <cell r="DL39">
            <v>17206</v>
          </cell>
          <cell r="DM39">
            <v>19881</v>
          </cell>
          <cell r="DN39">
            <v>17837</v>
          </cell>
          <cell r="DO39">
            <v>20088</v>
          </cell>
          <cell r="DP39">
            <v>19721</v>
          </cell>
          <cell r="DQ39">
            <v>26044</v>
          </cell>
          <cell r="DR39">
            <v>21716</v>
          </cell>
          <cell r="DS39">
            <v>17185</v>
          </cell>
          <cell r="DT39">
            <v>15551</v>
          </cell>
          <cell r="DU39">
            <v>16407</v>
          </cell>
          <cell r="DV39">
            <v>16276</v>
          </cell>
          <cell r="DW39">
            <v>15022</v>
          </cell>
          <cell r="DX39">
            <v>16884</v>
          </cell>
          <cell r="DY39">
            <v>17203</v>
          </cell>
          <cell r="DZ39">
            <v>18799</v>
          </cell>
          <cell r="EA39">
            <v>18001</v>
          </cell>
          <cell r="EB39">
            <v>19271</v>
          </cell>
          <cell r="EC39">
            <v>29499</v>
          </cell>
          <cell r="ED39">
            <v>21794</v>
          </cell>
          <cell r="EE39">
            <v>23302</v>
          </cell>
          <cell r="EF39">
            <v>15209</v>
          </cell>
          <cell r="EG39">
            <v>17066</v>
          </cell>
          <cell r="EH39">
            <v>17892</v>
          </cell>
          <cell r="EI39">
            <v>17580</v>
          </cell>
          <cell r="EJ39">
            <v>17839</v>
          </cell>
          <cell r="EK39">
            <v>19839</v>
          </cell>
          <cell r="EL39">
            <v>26867</v>
          </cell>
          <cell r="EM39">
            <v>24483</v>
          </cell>
          <cell r="EN39">
            <v>23204</v>
          </cell>
          <cell r="EO39">
            <v>24182</v>
          </cell>
          <cell r="EP39">
            <v>23311</v>
          </cell>
          <cell r="EQ39">
            <v>22989</v>
          </cell>
          <cell r="ER39">
            <v>19705</v>
          </cell>
          <cell r="ES39">
            <v>22197</v>
          </cell>
          <cell r="ET39">
            <v>22542</v>
          </cell>
          <cell r="EU39">
            <v>21633</v>
          </cell>
          <cell r="EV39">
            <v>31772</v>
          </cell>
          <cell r="EW39">
            <v>32610</v>
          </cell>
          <cell r="EX39">
            <v>29739</v>
          </cell>
          <cell r="EY39">
            <v>30453</v>
          </cell>
          <cell r="EZ39">
            <v>50718</v>
          </cell>
          <cell r="FA39">
            <v>69497</v>
          </cell>
          <cell r="FB39">
            <v>66361</v>
          </cell>
          <cell r="FC39">
            <v>54714</v>
          </cell>
          <cell r="FD39">
            <v>51464</v>
          </cell>
          <cell r="FE39">
            <v>52357</v>
          </cell>
          <cell r="FF39">
            <v>30980</v>
          </cell>
          <cell r="FG39">
            <v>28383</v>
          </cell>
          <cell r="FH39">
            <v>30562</v>
          </cell>
          <cell r="FI39">
            <v>34767</v>
          </cell>
          <cell r="FJ39">
            <v>33244</v>
          </cell>
          <cell r="FK39">
            <v>35720</v>
          </cell>
          <cell r="FL39">
            <v>31185</v>
          </cell>
          <cell r="FM39">
            <v>31632</v>
          </cell>
        </row>
        <row r="40">
          <cell r="A40" t="str">
            <v>Краснодарский край</v>
          </cell>
          <cell r="B40">
            <v>45079</v>
          </cell>
          <cell r="C40">
            <v>48265</v>
          </cell>
          <cell r="D40">
            <v>36403</v>
          </cell>
          <cell r="E40">
            <v>41304</v>
          </cell>
          <cell r="F40">
            <v>37978</v>
          </cell>
          <cell r="G40">
            <v>37806</v>
          </cell>
          <cell r="H40">
            <v>37542</v>
          </cell>
          <cell r="I40">
            <v>37486</v>
          </cell>
          <cell r="J40">
            <v>37702</v>
          </cell>
          <cell r="K40">
            <v>39798</v>
          </cell>
          <cell r="L40">
            <v>36323</v>
          </cell>
          <cell r="M40">
            <v>44415</v>
          </cell>
          <cell r="N40">
            <v>37911</v>
          </cell>
          <cell r="O40">
            <v>40666</v>
          </cell>
          <cell r="P40">
            <v>38045</v>
          </cell>
          <cell r="Q40">
            <v>44523</v>
          </cell>
          <cell r="R40">
            <v>42394</v>
          </cell>
          <cell r="S40">
            <v>40315</v>
          </cell>
          <cell r="T40">
            <v>38292</v>
          </cell>
          <cell r="U40">
            <v>41104</v>
          </cell>
          <cell r="V40">
            <v>41343</v>
          </cell>
          <cell r="W40">
            <v>39752</v>
          </cell>
          <cell r="X40">
            <v>43235</v>
          </cell>
          <cell r="Y40">
            <v>51426</v>
          </cell>
          <cell r="Z40">
            <v>44199</v>
          </cell>
          <cell r="AA40">
            <v>40330</v>
          </cell>
          <cell r="AB40">
            <v>40323</v>
          </cell>
          <cell r="AC40">
            <v>43770</v>
          </cell>
          <cell r="AD40">
            <v>40394</v>
          </cell>
          <cell r="AE40">
            <v>38746</v>
          </cell>
          <cell r="AF40">
            <v>39667</v>
          </cell>
          <cell r="AG40">
            <v>44379</v>
          </cell>
          <cell r="AH40">
            <v>43857</v>
          </cell>
          <cell r="AI40">
            <v>47027</v>
          </cell>
          <cell r="AJ40">
            <v>46850</v>
          </cell>
          <cell r="AK40">
            <v>76177</v>
          </cell>
          <cell r="AL40">
            <v>57032</v>
          </cell>
          <cell r="AM40">
            <v>49668</v>
          </cell>
          <cell r="AN40">
            <v>51796</v>
          </cell>
          <cell r="AO40">
            <v>52900</v>
          </cell>
          <cell r="AP40">
            <v>49878</v>
          </cell>
          <cell r="AQ40">
            <v>57067</v>
          </cell>
          <cell r="AR40">
            <v>51059</v>
          </cell>
          <cell r="AS40">
            <v>53958</v>
          </cell>
          <cell r="AT40">
            <v>57296</v>
          </cell>
          <cell r="AU40">
            <v>57990</v>
          </cell>
          <cell r="AV40">
            <v>65926</v>
          </cell>
          <cell r="AW40">
            <v>75473</v>
          </cell>
          <cell r="AX40">
            <v>63218</v>
          </cell>
          <cell r="AY40">
            <v>69384</v>
          </cell>
          <cell r="AZ40">
            <v>63967</v>
          </cell>
          <cell r="BA40">
            <v>67046</v>
          </cell>
          <cell r="BB40">
            <v>66719</v>
          </cell>
          <cell r="BC40">
            <v>70942</v>
          </cell>
          <cell r="BD40">
            <v>70063</v>
          </cell>
          <cell r="BE40">
            <v>71182</v>
          </cell>
          <cell r="BF40">
            <v>70660</v>
          </cell>
          <cell r="BG40">
            <v>60043</v>
          </cell>
          <cell r="BH40">
            <v>64092</v>
          </cell>
          <cell r="BI40">
            <v>69478</v>
          </cell>
          <cell r="BJ40">
            <v>63403</v>
          </cell>
          <cell r="BK40">
            <v>56061</v>
          </cell>
          <cell r="BL40">
            <v>56761</v>
          </cell>
          <cell r="BM40">
            <v>59234</v>
          </cell>
          <cell r="BN40">
            <v>64346</v>
          </cell>
          <cell r="BO40">
            <v>54122</v>
          </cell>
          <cell r="BP40">
            <v>48074</v>
          </cell>
          <cell r="BQ40">
            <v>54878</v>
          </cell>
          <cell r="BR40">
            <v>60346</v>
          </cell>
          <cell r="BS40">
            <v>59743</v>
          </cell>
          <cell r="BT40">
            <v>88340</v>
          </cell>
          <cell r="BU40">
            <v>68389</v>
          </cell>
          <cell r="BV40">
            <v>66092</v>
          </cell>
          <cell r="BW40">
            <v>70286</v>
          </cell>
          <cell r="BX40">
            <v>67367</v>
          </cell>
          <cell r="BY40">
            <v>69272</v>
          </cell>
          <cell r="BZ40">
            <v>68277</v>
          </cell>
          <cell r="CA40">
            <v>67574</v>
          </cell>
          <cell r="CB40">
            <v>66337</v>
          </cell>
          <cell r="CC40">
            <v>79903</v>
          </cell>
          <cell r="CD40">
            <v>81015</v>
          </cell>
          <cell r="CE40">
            <v>80032</v>
          </cell>
          <cell r="CF40">
            <v>77620</v>
          </cell>
          <cell r="CG40">
            <v>91378</v>
          </cell>
          <cell r="CH40">
            <v>88055</v>
          </cell>
          <cell r="CI40">
            <v>88049</v>
          </cell>
          <cell r="CJ40">
            <v>86023</v>
          </cell>
          <cell r="CK40">
            <v>89527</v>
          </cell>
          <cell r="CL40">
            <v>116240</v>
          </cell>
          <cell r="CM40">
            <v>104473</v>
          </cell>
          <cell r="CN40">
            <v>92762</v>
          </cell>
          <cell r="CO40">
            <v>105581</v>
          </cell>
          <cell r="CP40">
            <v>98060</v>
          </cell>
          <cell r="CQ40">
            <v>100174</v>
          </cell>
          <cell r="CR40">
            <v>93261</v>
          </cell>
          <cell r="CS40">
            <v>95388</v>
          </cell>
          <cell r="CT40">
            <v>90452</v>
          </cell>
          <cell r="CU40">
            <v>87501</v>
          </cell>
          <cell r="CV40">
            <v>107846</v>
          </cell>
          <cell r="CW40">
            <v>122146</v>
          </cell>
          <cell r="CX40">
            <v>125906</v>
          </cell>
          <cell r="CY40">
            <v>94903</v>
          </cell>
          <cell r="CZ40">
            <v>112684</v>
          </cell>
          <cell r="DA40">
            <v>106423</v>
          </cell>
          <cell r="DB40">
            <v>119462</v>
          </cell>
          <cell r="DC40">
            <v>134488</v>
          </cell>
          <cell r="DD40">
            <v>120126</v>
          </cell>
          <cell r="DE40">
            <v>121880</v>
          </cell>
          <cell r="DF40">
            <v>130455</v>
          </cell>
          <cell r="DG40">
            <v>125439</v>
          </cell>
          <cell r="DH40">
            <v>125195</v>
          </cell>
          <cell r="DI40">
            <v>141387</v>
          </cell>
          <cell r="DJ40">
            <v>141421</v>
          </cell>
          <cell r="DK40">
            <v>180268</v>
          </cell>
          <cell r="DL40">
            <v>144804</v>
          </cell>
          <cell r="DM40">
            <v>136542</v>
          </cell>
          <cell r="DN40">
            <v>158654</v>
          </cell>
          <cell r="DO40">
            <v>150336</v>
          </cell>
          <cell r="DP40">
            <v>143343</v>
          </cell>
          <cell r="DQ40">
            <v>174576</v>
          </cell>
          <cell r="DR40">
            <v>130282</v>
          </cell>
          <cell r="DS40">
            <v>134621</v>
          </cell>
          <cell r="DT40">
            <v>208490</v>
          </cell>
          <cell r="DU40">
            <v>216199</v>
          </cell>
          <cell r="DV40">
            <v>199720</v>
          </cell>
          <cell r="DW40">
            <v>186854</v>
          </cell>
          <cell r="DX40">
            <v>290963</v>
          </cell>
          <cell r="DY40">
            <v>230823</v>
          </cell>
          <cell r="DZ40">
            <v>274335</v>
          </cell>
          <cell r="EA40">
            <v>276783</v>
          </cell>
          <cell r="EB40">
            <v>327943</v>
          </cell>
          <cell r="EC40">
            <v>423644</v>
          </cell>
          <cell r="ED40">
            <v>470285</v>
          </cell>
          <cell r="EE40">
            <v>469979</v>
          </cell>
          <cell r="EF40">
            <v>449520</v>
          </cell>
          <cell r="EG40">
            <v>437603</v>
          </cell>
          <cell r="EH40">
            <v>464810</v>
          </cell>
          <cell r="EI40">
            <v>439992</v>
          </cell>
          <cell r="EJ40">
            <v>425197</v>
          </cell>
          <cell r="EK40">
            <v>507840</v>
          </cell>
          <cell r="EL40">
            <v>463824</v>
          </cell>
          <cell r="EM40">
            <v>508795</v>
          </cell>
          <cell r="EN40">
            <v>482127</v>
          </cell>
          <cell r="EO40">
            <v>588302</v>
          </cell>
          <cell r="EP40">
            <v>551085</v>
          </cell>
          <cell r="EQ40">
            <v>579121</v>
          </cell>
          <cell r="ER40">
            <v>547189</v>
          </cell>
          <cell r="ES40">
            <v>551596</v>
          </cell>
          <cell r="ET40">
            <v>499545</v>
          </cell>
          <cell r="EU40">
            <v>485351</v>
          </cell>
          <cell r="EV40">
            <v>473640</v>
          </cell>
          <cell r="EW40">
            <v>487170</v>
          </cell>
          <cell r="EX40">
            <v>509089</v>
          </cell>
          <cell r="EY40">
            <v>524030</v>
          </cell>
          <cell r="EZ40">
            <v>554555</v>
          </cell>
          <cell r="FA40">
            <v>569082</v>
          </cell>
          <cell r="FB40">
            <v>613101</v>
          </cell>
          <cell r="FC40">
            <v>599467</v>
          </cell>
          <cell r="FD40">
            <v>533757</v>
          </cell>
          <cell r="FE40">
            <v>610647</v>
          </cell>
          <cell r="FF40">
            <v>522795</v>
          </cell>
          <cell r="FG40">
            <v>500258</v>
          </cell>
          <cell r="FH40">
            <v>608779</v>
          </cell>
          <cell r="FI40">
            <v>615956</v>
          </cell>
          <cell r="FJ40">
            <v>601728</v>
          </cell>
          <cell r="FK40">
            <v>617507</v>
          </cell>
          <cell r="FL40">
            <v>599133</v>
          </cell>
          <cell r="FM40">
            <v>629529</v>
          </cell>
        </row>
        <row r="41">
          <cell r="A41" t="str">
            <v>Астраханская область</v>
          </cell>
          <cell r="B41">
            <v>3494</v>
          </cell>
          <cell r="C41">
            <v>6179</v>
          </cell>
          <cell r="D41">
            <v>10527</v>
          </cell>
          <cell r="E41">
            <v>9334</v>
          </cell>
          <cell r="F41">
            <v>3866</v>
          </cell>
          <cell r="G41">
            <v>3841</v>
          </cell>
          <cell r="H41">
            <v>4699</v>
          </cell>
          <cell r="I41">
            <v>4391</v>
          </cell>
          <cell r="J41">
            <v>3896</v>
          </cell>
          <cell r="K41">
            <v>4506</v>
          </cell>
          <cell r="L41">
            <v>2602</v>
          </cell>
          <cell r="M41">
            <v>3383</v>
          </cell>
          <cell r="N41">
            <v>2867</v>
          </cell>
          <cell r="O41">
            <v>3048</v>
          </cell>
          <cell r="P41">
            <v>3369</v>
          </cell>
          <cell r="Q41">
            <v>3851</v>
          </cell>
          <cell r="R41">
            <v>4033</v>
          </cell>
          <cell r="S41">
            <v>4093</v>
          </cell>
          <cell r="T41">
            <v>3684</v>
          </cell>
          <cell r="U41">
            <v>3766</v>
          </cell>
          <cell r="V41">
            <v>3293</v>
          </cell>
          <cell r="W41">
            <v>2665</v>
          </cell>
          <cell r="X41">
            <v>3764</v>
          </cell>
          <cell r="Y41">
            <v>8602</v>
          </cell>
          <cell r="Z41">
            <v>8211</v>
          </cell>
          <cell r="AA41">
            <v>5641</v>
          </cell>
          <cell r="AB41">
            <v>3420</v>
          </cell>
          <cell r="AC41">
            <v>2914</v>
          </cell>
          <cell r="AD41">
            <v>3094</v>
          </cell>
          <cell r="AE41">
            <v>2929</v>
          </cell>
          <cell r="AF41">
            <v>2676</v>
          </cell>
          <cell r="AG41">
            <v>2857</v>
          </cell>
          <cell r="AH41">
            <v>2555</v>
          </cell>
          <cell r="AI41">
            <v>3313</v>
          </cell>
          <cell r="AJ41">
            <v>1959</v>
          </cell>
          <cell r="AK41">
            <v>4261</v>
          </cell>
          <cell r="AL41">
            <v>3851</v>
          </cell>
          <cell r="AM41">
            <v>3674</v>
          </cell>
          <cell r="AN41">
            <v>3398</v>
          </cell>
          <cell r="AO41">
            <v>3184</v>
          </cell>
          <cell r="AP41">
            <v>3360</v>
          </cell>
          <cell r="AQ41">
            <v>2626</v>
          </cell>
          <cell r="AR41">
            <v>2643</v>
          </cell>
          <cell r="AS41">
            <v>2380</v>
          </cell>
          <cell r="AT41">
            <v>2616</v>
          </cell>
          <cell r="AU41">
            <v>2982</v>
          </cell>
          <cell r="AV41">
            <v>3080</v>
          </cell>
          <cell r="AW41">
            <v>5021</v>
          </cell>
          <cell r="AX41">
            <v>4790</v>
          </cell>
          <cell r="AY41">
            <v>5054</v>
          </cell>
          <cell r="AZ41">
            <v>2368</v>
          </cell>
          <cell r="BA41">
            <v>2306</v>
          </cell>
          <cell r="BB41">
            <v>2136</v>
          </cell>
          <cell r="BC41">
            <v>2666</v>
          </cell>
          <cell r="BD41">
            <v>3289</v>
          </cell>
          <cell r="BE41">
            <v>2407</v>
          </cell>
          <cell r="BF41">
            <v>2325</v>
          </cell>
          <cell r="BG41">
            <v>2134</v>
          </cell>
          <cell r="BH41">
            <v>2339</v>
          </cell>
          <cell r="BI41">
            <v>3102</v>
          </cell>
          <cell r="BJ41">
            <v>2714</v>
          </cell>
          <cell r="BK41">
            <v>2450</v>
          </cell>
          <cell r="BL41">
            <v>2163</v>
          </cell>
          <cell r="BM41">
            <v>2144</v>
          </cell>
          <cell r="BN41">
            <v>1839</v>
          </cell>
          <cell r="BO41">
            <v>1845</v>
          </cell>
          <cell r="BP41">
            <v>1715</v>
          </cell>
          <cell r="BQ41">
            <v>1680</v>
          </cell>
          <cell r="BR41">
            <v>2108</v>
          </cell>
          <cell r="BS41">
            <v>2279</v>
          </cell>
          <cell r="BT41">
            <v>2593</v>
          </cell>
          <cell r="BU41">
            <v>3289</v>
          </cell>
          <cell r="BV41">
            <v>2485</v>
          </cell>
          <cell r="BW41">
            <v>3470</v>
          </cell>
          <cell r="BX41">
            <v>2457</v>
          </cell>
          <cell r="BY41">
            <v>2429</v>
          </cell>
          <cell r="BZ41">
            <v>2172</v>
          </cell>
          <cell r="CA41">
            <v>2118</v>
          </cell>
          <cell r="CB41">
            <v>1934</v>
          </cell>
          <cell r="CC41">
            <v>3380</v>
          </cell>
          <cell r="CD41">
            <v>3341</v>
          </cell>
          <cell r="CE41">
            <v>2981</v>
          </cell>
          <cell r="CF41">
            <v>3879</v>
          </cell>
          <cell r="CG41">
            <v>5719</v>
          </cell>
          <cell r="CH41">
            <v>2233</v>
          </cell>
          <cell r="CI41">
            <v>2945</v>
          </cell>
          <cell r="CJ41">
            <v>2289</v>
          </cell>
          <cell r="CK41">
            <v>2486</v>
          </cell>
          <cell r="CL41">
            <v>2323</v>
          </cell>
          <cell r="CM41">
            <v>2030</v>
          </cell>
          <cell r="CN41">
            <v>1977</v>
          </cell>
          <cell r="CO41">
            <v>2110</v>
          </cell>
          <cell r="CP41">
            <v>2390</v>
          </cell>
          <cell r="CQ41">
            <v>2371</v>
          </cell>
          <cell r="CR41">
            <v>2206</v>
          </cell>
          <cell r="CS41">
            <v>3705</v>
          </cell>
          <cell r="CT41">
            <v>2503</v>
          </cell>
          <cell r="CU41">
            <v>2694</v>
          </cell>
          <cell r="CV41">
            <v>2509</v>
          </cell>
          <cell r="CW41">
            <v>2647</v>
          </cell>
          <cell r="CX41">
            <v>2251</v>
          </cell>
          <cell r="CY41">
            <v>2119</v>
          </cell>
          <cell r="CZ41">
            <v>2137</v>
          </cell>
          <cell r="DA41">
            <v>2074</v>
          </cell>
          <cell r="DB41">
            <v>2410</v>
          </cell>
          <cell r="DC41">
            <v>2128</v>
          </cell>
          <cell r="DD41">
            <v>2135</v>
          </cell>
          <cell r="DE41">
            <v>2837</v>
          </cell>
          <cell r="DF41">
            <v>2015</v>
          </cell>
          <cell r="DG41">
            <v>1860</v>
          </cell>
          <cell r="DH41">
            <v>2177</v>
          </cell>
          <cell r="DI41">
            <v>2358</v>
          </cell>
          <cell r="DJ41">
            <v>3213</v>
          </cell>
          <cell r="DK41">
            <v>3341</v>
          </cell>
          <cell r="DL41">
            <v>2417</v>
          </cell>
          <cell r="DM41">
            <v>2189</v>
          </cell>
          <cell r="DN41">
            <v>2425</v>
          </cell>
          <cell r="DO41">
            <v>2633</v>
          </cell>
          <cell r="DP41">
            <v>2540</v>
          </cell>
          <cell r="DQ41">
            <v>3142</v>
          </cell>
          <cell r="DR41">
            <v>2629</v>
          </cell>
          <cell r="DS41">
            <v>2454</v>
          </cell>
          <cell r="DT41">
            <v>3095</v>
          </cell>
          <cell r="DU41">
            <v>3407</v>
          </cell>
          <cell r="DV41">
            <v>3332</v>
          </cell>
          <cell r="DW41">
            <v>3115</v>
          </cell>
          <cell r="DX41">
            <v>2853</v>
          </cell>
          <cell r="DY41">
            <v>2645</v>
          </cell>
          <cell r="DZ41">
            <v>3000</v>
          </cell>
          <cell r="EA41">
            <v>2946</v>
          </cell>
          <cell r="EB41">
            <v>3004</v>
          </cell>
          <cell r="EC41">
            <v>5154</v>
          </cell>
          <cell r="ED41">
            <v>3703</v>
          </cell>
          <cell r="EE41">
            <v>3292</v>
          </cell>
          <cell r="EF41">
            <v>3726</v>
          </cell>
          <cell r="EG41">
            <v>3617</v>
          </cell>
          <cell r="EH41">
            <v>3445</v>
          </cell>
          <cell r="EI41">
            <v>3598</v>
          </cell>
          <cell r="EJ41">
            <v>3915</v>
          </cell>
          <cell r="EK41">
            <v>4026</v>
          </cell>
          <cell r="EL41">
            <v>5085</v>
          </cell>
          <cell r="EM41">
            <v>4608</v>
          </cell>
          <cell r="EN41">
            <v>5433</v>
          </cell>
          <cell r="EO41">
            <v>9286</v>
          </cell>
          <cell r="EP41">
            <v>5531</v>
          </cell>
          <cell r="EQ41">
            <v>7961</v>
          </cell>
          <cell r="ER41">
            <v>7053</v>
          </cell>
          <cell r="ES41">
            <v>8341</v>
          </cell>
          <cell r="ET41">
            <v>8340</v>
          </cell>
          <cell r="EU41">
            <v>7721</v>
          </cell>
          <cell r="EV41">
            <v>8653</v>
          </cell>
          <cell r="EW41">
            <v>9139</v>
          </cell>
          <cell r="EX41">
            <v>12157</v>
          </cell>
          <cell r="EY41">
            <v>9001</v>
          </cell>
          <cell r="EZ41">
            <v>10081</v>
          </cell>
          <cell r="FA41">
            <v>14790</v>
          </cell>
          <cell r="FB41">
            <v>11566</v>
          </cell>
          <cell r="FC41">
            <v>14012</v>
          </cell>
          <cell r="FD41">
            <v>14990</v>
          </cell>
          <cell r="FE41">
            <v>14344</v>
          </cell>
          <cell r="FF41">
            <v>9143</v>
          </cell>
          <cell r="FG41">
            <v>10025</v>
          </cell>
          <cell r="FH41">
            <v>12265</v>
          </cell>
          <cell r="FI41">
            <v>8373</v>
          </cell>
          <cell r="FJ41">
            <v>11869</v>
          </cell>
          <cell r="FK41">
            <v>12465</v>
          </cell>
          <cell r="FL41">
            <v>7774</v>
          </cell>
          <cell r="FM41">
            <v>14294</v>
          </cell>
        </row>
        <row r="42">
          <cell r="A42" t="str">
            <v>Волгоградская область</v>
          </cell>
          <cell r="B42">
            <v>8483</v>
          </cell>
          <cell r="C42">
            <v>8970</v>
          </cell>
          <cell r="D42">
            <v>8856</v>
          </cell>
          <cell r="E42">
            <v>8852</v>
          </cell>
          <cell r="F42">
            <v>8020</v>
          </cell>
          <cell r="G42">
            <v>7889</v>
          </cell>
          <cell r="H42">
            <v>8044</v>
          </cell>
          <cell r="I42">
            <v>8301</v>
          </cell>
          <cell r="J42">
            <v>7992</v>
          </cell>
          <cell r="K42">
            <v>8080</v>
          </cell>
          <cell r="L42">
            <v>8245</v>
          </cell>
          <cell r="M42">
            <v>9691</v>
          </cell>
          <cell r="N42">
            <v>7732</v>
          </cell>
          <cell r="O42">
            <v>7845</v>
          </cell>
          <cell r="P42">
            <v>7401</v>
          </cell>
          <cell r="Q42">
            <v>8604</v>
          </cell>
          <cell r="R42">
            <v>8203</v>
          </cell>
          <cell r="S42">
            <v>7308</v>
          </cell>
          <cell r="T42">
            <v>7706</v>
          </cell>
          <cell r="U42">
            <v>8185</v>
          </cell>
          <cell r="V42">
            <v>7208</v>
          </cell>
          <cell r="W42">
            <v>7450</v>
          </cell>
          <cell r="X42">
            <v>8031</v>
          </cell>
          <cell r="Y42">
            <v>10422</v>
          </cell>
          <cell r="Z42">
            <v>8643</v>
          </cell>
          <cell r="AA42">
            <v>9421</v>
          </cell>
          <cell r="AB42">
            <v>8017</v>
          </cell>
          <cell r="AC42">
            <v>8171</v>
          </cell>
          <cell r="AD42">
            <v>8582</v>
          </cell>
          <cell r="AE42">
            <v>8894</v>
          </cell>
          <cell r="AF42">
            <v>9715</v>
          </cell>
          <cell r="AG42">
            <v>9250</v>
          </cell>
          <cell r="AH42">
            <v>9736</v>
          </cell>
          <cell r="AI42">
            <v>12414</v>
          </cell>
          <cell r="AJ42">
            <v>11360</v>
          </cell>
          <cell r="AK42">
            <v>16584</v>
          </cell>
          <cell r="AL42">
            <v>16243</v>
          </cell>
          <cell r="AM42">
            <v>14353</v>
          </cell>
          <cell r="AN42">
            <v>12369</v>
          </cell>
          <cell r="AO42">
            <v>13841</v>
          </cell>
          <cell r="AP42">
            <v>12929</v>
          </cell>
          <cell r="AQ42">
            <v>11992</v>
          </cell>
          <cell r="AR42">
            <v>12347</v>
          </cell>
          <cell r="AS42">
            <v>11400</v>
          </cell>
          <cell r="AT42">
            <v>12664</v>
          </cell>
          <cell r="AU42">
            <v>13145</v>
          </cell>
          <cell r="AV42">
            <v>12482</v>
          </cell>
          <cell r="AW42">
            <v>19415</v>
          </cell>
          <cell r="AX42">
            <v>15353</v>
          </cell>
          <cell r="AY42">
            <v>12094</v>
          </cell>
          <cell r="AZ42">
            <v>12656</v>
          </cell>
          <cell r="BA42">
            <v>15373</v>
          </cell>
          <cell r="BB42">
            <v>14733</v>
          </cell>
          <cell r="BC42">
            <v>13269</v>
          </cell>
          <cell r="BD42">
            <v>15118</v>
          </cell>
          <cell r="BE42">
            <v>14899</v>
          </cell>
          <cell r="BF42">
            <v>17937</v>
          </cell>
          <cell r="BG42">
            <v>14461</v>
          </cell>
          <cell r="BH42">
            <v>16079</v>
          </cell>
          <cell r="BI42">
            <v>19984</v>
          </cell>
          <cell r="BJ42">
            <v>16484</v>
          </cell>
          <cell r="BK42">
            <v>15591</v>
          </cell>
          <cell r="BL42">
            <v>16817</v>
          </cell>
          <cell r="BM42">
            <v>17275</v>
          </cell>
          <cell r="BN42">
            <v>16291</v>
          </cell>
          <cell r="BO42">
            <v>17983</v>
          </cell>
          <cell r="BP42">
            <v>14207</v>
          </cell>
          <cell r="BQ42">
            <v>14696</v>
          </cell>
          <cell r="BR42">
            <v>15288</v>
          </cell>
          <cell r="BS42">
            <v>14912</v>
          </cell>
          <cell r="BT42">
            <v>15124</v>
          </cell>
          <cell r="BU42">
            <v>17089</v>
          </cell>
          <cell r="BV42">
            <v>14975</v>
          </cell>
          <cell r="BW42">
            <v>14675</v>
          </cell>
          <cell r="BX42">
            <v>12813</v>
          </cell>
          <cell r="BY42">
            <v>12127</v>
          </cell>
          <cell r="BZ42">
            <v>12935</v>
          </cell>
          <cell r="CA42">
            <v>13498</v>
          </cell>
          <cell r="CB42">
            <v>13594</v>
          </cell>
          <cell r="CC42">
            <v>13693</v>
          </cell>
          <cell r="CD42">
            <v>13732</v>
          </cell>
          <cell r="CE42">
            <v>13549</v>
          </cell>
          <cell r="CF42">
            <v>17184</v>
          </cell>
          <cell r="CG42">
            <v>16203</v>
          </cell>
          <cell r="CH42">
            <v>14894</v>
          </cell>
          <cell r="CI42">
            <v>11562</v>
          </cell>
          <cell r="CJ42">
            <v>11087</v>
          </cell>
          <cell r="CK42">
            <v>12514</v>
          </cell>
          <cell r="CL42">
            <v>12048</v>
          </cell>
          <cell r="CM42">
            <v>12710</v>
          </cell>
          <cell r="CN42">
            <v>13743</v>
          </cell>
          <cell r="CO42">
            <v>13174</v>
          </cell>
          <cell r="CP42">
            <v>12714</v>
          </cell>
          <cell r="CQ42">
            <v>12217</v>
          </cell>
          <cell r="CR42">
            <v>12821</v>
          </cell>
          <cell r="CS42">
            <v>15905</v>
          </cell>
          <cell r="CT42">
            <v>14869</v>
          </cell>
          <cell r="CU42">
            <v>13934</v>
          </cell>
          <cell r="CV42">
            <v>12997</v>
          </cell>
          <cell r="CW42">
            <v>13683</v>
          </cell>
          <cell r="CX42">
            <v>13269</v>
          </cell>
          <cell r="CY42">
            <v>12715</v>
          </cell>
          <cell r="CZ42">
            <v>14087</v>
          </cell>
          <cell r="DA42">
            <v>12780</v>
          </cell>
          <cell r="DB42">
            <v>13627</v>
          </cell>
          <cell r="DC42">
            <v>13290</v>
          </cell>
          <cell r="DD42">
            <v>10720</v>
          </cell>
          <cell r="DE42">
            <v>14967</v>
          </cell>
          <cell r="DF42">
            <v>15263</v>
          </cell>
          <cell r="DG42">
            <v>17654</v>
          </cell>
          <cell r="DH42">
            <v>16897</v>
          </cell>
          <cell r="DI42">
            <v>14580</v>
          </cell>
          <cell r="DJ42">
            <v>15483</v>
          </cell>
          <cell r="DK42">
            <v>15896</v>
          </cell>
          <cell r="DL42">
            <v>19321</v>
          </cell>
          <cell r="DM42">
            <v>20026</v>
          </cell>
          <cell r="DN42">
            <v>19656</v>
          </cell>
          <cell r="DO42">
            <v>20543</v>
          </cell>
          <cell r="DP42">
            <v>18670</v>
          </cell>
          <cell r="DQ42">
            <v>25618</v>
          </cell>
          <cell r="DR42">
            <v>19473</v>
          </cell>
          <cell r="DS42">
            <v>18198</v>
          </cell>
          <cell r="DT42">
            <v>23052</v>
          </cell>
          <cell r="DU42">
            <v>22810</v>
          </cell>
          <cell r="DV42">
            <v>21676</v>
          </cell>
          <cell r="DW42">
            <v>20928</v>
          </cell>
          <cell r="DX42">
            <v>19198</v>
          </cell>
          <cell r="DY42">
            <v>19620</v>
          </cell>
          <cell r="DZ42">
            <v>20298</v>
          </cell>
          <cell r="EA42">
            <v>20278</v>
          </cell>
          <cell r="EB42">
            <v>20137</v>
          </cell>
          <cell r="EC42">
            <v>28216</v>
          </cell>
          <cell r="ED42">
            <v>24263</v>
          </cell>
          <cell r="EE42">
            <v>24069</v>
          </cell>
          <cell r="EF42">
            <v>26381</v>
          </cell>
          <cell r="EG42">
            <v>26335</v>
          </cell>
          <cell r="EH42">
            <v>25062</v>
          </cell>
          <cell r="EI42">
            <v>27227</v>
          </cell>
          <cell r="EJ42">
            <v>26705</v>
          </cell>
          <cell r="EK42">
            <v>29970</v>
          </cell>
          <cell r="EL42">
            <v>25028</v>
          </cell>
          <cell r="EM42">
            <v>25098</v>
          </cell>
          <cell r="EN42">
            <v>28585</v>
          </cell>
          <cell r="EO42">
            <v>39737</v>
          </cell>
          <cell r="EP42">
            <v>35880</v>
          </cell>
          <cell r="EQ42">
            <v>35495</v>
          </cell>
          <cell r="ER42">
            <v>39107</v>
          </cell>
          <cell r="ES42">
            <v>43631</v>
          </cell>
          <cell r="ET42">
            <v>43998</v>
          </cell>
          <cell r="EU42">
            <v>47974</v>
          </cell>
          <cell r="EV42">
            <v>43437</v>
          </cell>
          <cell r="EW42">
            <v>43316</v>
          </cell>
          <cell r="EX42">
            <v>44165</v>
          </cell>
          <cell r="EY42">
            <v>47738</v>
          </cell>
          <cell r="EZ42">
            <v>47033</v>
          </cell>
          <cell r="FA42">
            <v>49233</v>
          </cell>
          <cell r="FB42">
            <v>47024</v>
          </cell>
          <cell r="FC42">
            <v>44401</v>
          </cell>
          <cell r="FD42">
            <v>39873</v>
          </cell>
          <cell r="FE42">
            <v>48446</v>
          </cell>
          <cell r="FF42">
            <v>45957</v>
          </cell>
          <cell r="FG42">
            <v>40547</v>
          </cell>
          <cell r="FH42">
            <v>41623</v>
          </cell>
          <cell r="FI42">
            <v>45338</v>
          </cell>
          <cell r="FJ42">
            <v>47270</v>
          </cell>
          <cell r="FK42">
            <v>49159</v>
          </cell>
          <cell r="FL42">
            <v>50447</v>
          </cell>
          <cell r="FM42">
            <v>54357</v>
          </cell>
        </row>
        <row r="43">
          <cell r="A43" t="str">
            <v>Ростовская область</v>
          </cell>
          <cell r="B43">
            <v>19949</v>
          </cell>
          <cell r="C43">
            <v>18982</v>
          </cell>
          <cell r="D43">
            <v>19354</v>
          </cell>
          <cell r="E43">
            <v>21340</v>
          </cell>
          <cell r="F43">
            <v>22547</v>
          </cell>
          <cell r="G43">
            <v>22114</v>
          </cell>
          <cell r="H43">
            <v>21486</v>
          </cell>
          <cell r="I43">
            <v>23342</v>
          </cell>
          <cell r="J43">
            <v>26168</v>
          </cell>
          <cell r="K43">
            <v>23717</v>
          </cell>
          <cell r="L43">
            <v>24001</v>
          </cell>
          <cell r="M43">
            <v>28258</v>
          </cell>
          <cell r="N43">
            <v>23645</v>
          </cell>
          <cell r="O43">
            <v>23518</v>
          </cell>
          <cell r="P43">
            <v>22421</v>
          </cell>
          <cell r="Q43">
            <v>24127</v>
          </cell>
          <cell r="R43">
            <v>22971</v>
          </cell>
          <cell r="S43">
            <v>24815</v>
          </cell>
          <cell r="T43">
            <v>24128</v>
          </cell>
          <cell r="U43">
            <v>24512</v>
          </cell>
          <cell r="V43">
            <v>23480</v>
          </cell>
          <cell r="W43">
            <v>25040</v>
          </cell>
          <cell r="X43">
            <v>23874</v>
          </cell>
          <cell r="Y43">
            <v>27231</v>
          </cell>
          <cell r="Z43">
            <v>24065</v>
          </cell>
          <cell r="AA43">
            <v>25711</v>
          </cell>
          <cell r="AB43">
            <v>26311</v>
          </cell>
          <cell r="AC43">
            <v>27941</v>
          </cell>
          <cell r="AD43">
            <v>25868</v>
          </cell>
          <cell r="AE43">
            <v>26203</v>
          </cell>
          <cell r="AF43">
            <v>25763</v>
          </cell>
          <cell r="AG43">
            <v>27208</v>
          </cell>
          <cell r="AH43">
            <v>31154</v>
          </cell>
          <cell r="AI43">
            <v>33388</v>
          </cell>
          <cell r="AJ43">
            <v>34253</v>
          </cell>
          <cell r="AK43">
            <v>44607</v>
          </cell>
          <cell r="AL43">
            <v>41652</v>
          </cell>
          <cell r="AM43">
            <v>43139</v>
          </cell>
          <cell r="AN43">
            <v>37059</v>
          </cell>
          <cell r="AO43">
            <v>38284</v>
          </cell>
          <cell r="AP43">
            <v>33241</v>
          </cell>
          <cell r="AQ43">
            <v>32031</v>
          </cell>
          <cell r="AR43">
            <v>30369</v>
          </cell>
          <cell r="AS43">
            <v>45963</v>
          </cell>
          <cell r="AT43">
            <v>35458</v>
          </cell>
          <cell r="AU43">
            <v>37807</v>
          </cell>
          <cell r="AV43">
            <v>34302</v>
          </cell>
          <cell r="AW43">
            <v>50854</v>
          </cell>
          <cell r="AX43">
            <v>37444</v>
          </cell>
          <cell r="AY43">
            <v>38629</v>
          </cell>
          <cell r="AZ43">
            <v>38663</v>
          </cell>
          <cell r="BA43">
            <v>39455</v>
          </cell>
          <cell r="BB43">
            <v>46009</v>
          </cell>
          <cell r="BC43">
            <v>34651</v>
          </cell>
          <cell r="BD43">
            <v>37573</v>
          </cell>
          <cell r="BE43">
            <v>36897</v>
          </cell>
          <cell r="BF43">
            <v>42656</v>
          </cell>
          <cell r="BG43">
            <v>36691</v>
          </cell>
          <cell r="BH43">
            <v>38531</v>
          </cell>
          <cell r="BI43">
            <v>54914</v>
          </cell>
          <cell r="BJ43">
            <v>41462</v>
          </cell>
          <cell r="BK43">
            <v>37594</v>
          </cell>
          <cell r="BL43">
            <v>38461</v>
          </cell>
          <cell r="BM43">
            <v>39768</v>
          </cell>
          <cell r="BN43">
            <v>38693</v>
          </cell>
          <cell r="BO43">
            <v>41361</v>
          </cell>
          <cell r="BP43">
            <v>39791</v>
          </cell>
          <cell r="BQ43">
            <v>39133</v>
          </cell>
          <cell r="BR43">
            <v>38007</v>
          </cell>
          <cell r="BS43">
            <v>42312</v>
          </cell>
          <cell r="BT43">
            <v>42908</v>
          </cell>
          <cell r="BU43">
            <v>60899</v>
          </cell>
          <cell r="BV43">
            <v>46410</v>
          </cell>
          <cell r="BW43">
            <v>51522</v>
          </cell>
          <cell r="BX43">
            <v>48167</v>
          </cell>
          <cell r="BY43">
            <v>40536</v>
          </cell>
          <cell r="BZ43">
            <v>44574</v>
          </cell>
          <cell r="CA43">
            <v>45082</v>
          </cell>
          <cell r="CB43">
            <v>47604</v>
          </cell>
          <cell r="CC43">
            <v>53336</v>
          </cell>
          <cell r="CD43">
            <v>54595</v>
          </cell>
          <cell r="CE43">
            <v>56268</v>
          </cell>
          <cell r="CF43">
            <v>63751</v>
          </cell>
          <cell r="CG43">
            <v>68335</v>
          </cell>
          <cell r="CH43">
            <v>60581</v>
          </cell>
          <cell r="CI43">
            <v>53110</v>
          </cell>
          <cell r="CJ43">
            <v>56581</v>
          </cell>
          <cell r="CK43">
            <v>51180</v>
          </cell>
          <cell r="CL43">
            <v>53467</v>
          </cell>
          <cell r="CM43">
            <v>51439</v>
          </cell>
          <cell r="CN43">
            <v>46103</v>
          </cell>
          <cell r="CO43">
            <v>47717</v>
          </cell>
          <cell r="CP43">
            <v>51049</v>
          </cell>
          <cell r="CQ43">
            <v>46712</v>
          </cell>
          <cell r="CR43">
            <v>49519</v>
          </cell>
          <cell r="CS43">
            <v>67668</v>
          </cell>
          <cell r="CT43">
            <v>50905</v>
          </cell>
          <cell r="CU43">
            <v>47548</v>
          </cell>
          <cell r="CV43">
            <v>54205</v>
          </cell>
          <cell r="CW43">
            <v>54516</v>
          </cell>
          <cell r="CX43">
            <v>50633</v>
          </cell>
          <cell r="CY43">
            <v>53451</v>
          </cell>
          <cell r="CZ43">
            <v>62329</v>
          </cell>
          <cell r="DA43">
            <v>60743</v>
          </cell>
          <cell r="DB43">
            <v>68030</v>
          </cell>
          <cell r="DC43">
            <v>69742</v>
          </cell>
          <cell r="DD43">
            <v>81440</v>
          </cell>
          <cell r="DE43">
            <v>97825</v>
          </cell>
          <cell r="DF43">
            <v>70121</v>
          </cell>
          <cell r="DG43">
            <v>72377</v>
          </cell>
          <cell r="DH43">
            <v>70788</v>
          </cell>
          <cell r="DI43">
            <v>73521</v>
          </cell>
          <cell r="DJ43">
            <v>68302</v>
          </cell>
          <cell r="DK43">
            <v>63850</v>
          </cell>
          <cell r="DL43">
            <v>73430</v>
          </cell>
          <cell r="DM43">
            <v>83635</v>
          </cell>
          <cell r="DN43">
            <v>83527</v>
          </cell>
          <cell r="DO43">
            <v>71535</v>
          </cell>
          <cell r="DP43">
            <v>80123</v>
          </cell>
          <cell r="DQ43">
            <v>106224</v>
          </cell>
          <cell r="DR43">
            <v>95475</v>
          </cell>
          <cell r="DS43">
            <v>101429</v>
          </cell>
          <cell r="DT43">
            <v>102493</v>
          </cell>
          <cell r="DU43">
            <v>111947</v>
          </cell>
          <cell r="DV43">
            <v>101676</v>
          </cell>
          <cell r="DW43">
            <v>91403</v>
          </cell>
          <cell r="DX43">
            <v>95378</v>
          </cell>
          <cell r="DY43">
            <v>99867</v>
          </cell>
          <cell r="DZ43">
            <v>105381</v>
          </cell>
          <cell r="EA43">
            <v>113696</v>
          </cell>
          <cell r="EB43">
            <v>118315</v>
          </cell>
          <cell r="EC43">
            <v>118894</v>
          </cell>
          <cell r="ED43">
            <v>117424</v>
          </cell>
          <cell r="EE43">
            <v>116566</v>
          </cell>
          <cell r="EF43">
            <v>116528</v>
          </cell>
          <cell r="EG43">
            <v>124309</v>
          </cell>
          <cell r="EH43">
            <v>128766</v>
          </cell>
          <cell r="EI43">
            <v>152316</v>
          </cell>
          <cell r="EJ43">
            <v>143337</v>
          </cell>
          <cell r="EK43">
            <v>145469</v>
          </cell>
          <cell r="EL43">
            <v>145070</v>
          </cell>
          <cell r="EM43">
            <v>143617</v>
          </cell>
          <cell r="EN43">
            <v>125284</v>
          </cell>
          <cell r="EO43">
            <v>153244</v>
          </cell>
          <cell r="EP43">
            <v>152988</v>
          </cell>
          <cell r="EQ43">
            <v>158615</v>
          </cell>
          <cell r="ER43">
            <v>159211</v>
          </cell>
          <cell r="ES43">
            <v>183564</v>
          </cell>
          <cell r="ET43">
            <v>163086</v>
          </cell>
          <cell r="EU43">
            <v>141608</v>
          </cell>
          <cell r="EV43">
            <v>145327</v>
          </cell>
          <cell r="EW43">
            <v>159114</v>
          </cell>
          <cell r="EX43">
            <v>147351</v>
          </cell>
          <cell r="EY43">
            <v>179432</v>
          </cell>
          <cell r="EZ43">
            <v>178857</v>
          </cell>
          <cell r="FA43">
            <v>180429</v>
          </cell>
          <cell r="FB43">
            <v>162968</v>
          </cell>
          <cell r="FC43">
            <v>173375</v>
          </cell>
          <cell r="FD43">
            <v>153420</v>
          </cell>
          <cell r="FE43">
            <v>160883</v>
          </cell>
          <cell r="FF43">
            <v>160933</v>
          </cell>
          <cell r="FG43">
            <v>155811</v>
          </cell>
          <cell r="FH43">
            <v>176308</v>
          </cell>
          <cell r="FI43">
            <v>163100</v>
          </cell>
          <cell r="FJ43">
            <v>157864</v>
          </cell>
          <cell r="FK43">
            <v>161034</v>
          </cell>
          <cell r="FL43">
            <v>167075</v>
          </cell>
          <cell r="FM43">
            <v>175849</v>
          </cell>
        </row>
        <row r="44">
          <cell r="A44" t="str">
            <v>г. Севастополь</v>
          </cell>
          <cell r="B44" t="str">
            <v>-</v>
          </cell>
          <cell r="C44" t="str">
            <v>-</v>
          </cell>
          <cell r="D44" t="str">
            <v>-</v>
          </cell>
          <cell r="E44" t="str">
            <v>-</v>
          </cell>
          <cell r="F44" t="str">
            <v>-</v>
          </cell>
          <cell r="G44" t="str">
            <v>-</v>
          </cell>
          <cell r="H44" t="str">
            <v>-</v>
          </cell>
          <cell r="I44" t="str">
            <v>-</v>
          </cell>
          <cell r="J44" t="str">
            <v>-</v>
          </cell>
          <cell r="K44" t="str">
            <v>-</v>
          </cell>
          <cell r="L44" t="str">
            <v>-</v>
          </cell>
          <cell r="M44" t="str">
            <v>-</v>
          </cell>
          <cell r="N44" t="str">
            <v>-</v>
          </cell>
          <cell r="O44" t="str">
            <v>-</v>
          </cell>
          <cell r="P44" t="str">
            <v>-</v>
          </cell>
          <cell r="Q44" t="str">
            <v>-</v>
          </cell>
          <cell r="R44" t="str">
            <v>-</v>
          </cell>
          <cell r="S44" t="str">
            <v>-</v>
          </cell>
          <cell r="T44" t="str">
            <v>-</v>
          </cell>
          <cell r="U44" t="str">
            <v>-</v>
          </cell>
          <cell r="V44" t="str">
            <v>-</v>
          </cell>
          <cell r="W44" t="str">
            <v>-</v>
          </cell>
          <cell r="X44" t="str">
            <v>-</v>
          </cell>
          <cell r="Y44" t="str">
            <v>-</v>
          </cell>
          <cell r="Z44" t="str">
            <v>-</v>
          </cell>
          <cell r="AA44" t="str">
            <v>-</v>
          </cell>
          <cell r="AB44" t="str">
            <v>-</v>
          </cell>
          <cell r="AC44">
            <v>0</v>
          </cell>
          <cell r="AD44">
            <v>21</v>
          </cell>
          <cell r="AE44">
            <v>77</v>
          </cell>
          <cell r="AF44">
            <v>60</v>
          </cell>
          <cell r="AG44">
            <v>290</v>
          </cell>
          <cell r="AH44">
            <v>319</v>
          </cell>
          <cell r="AI44">
            <v>330</v>
          </cell>
          <cell r="AJ44">
            <v>308</v>
          </cell>
          <cell r="AK44">
            <v>626</v>
          </cell>
          <cell r="AL44">
            <v>418</v>
          </cell>
          <cell r="AM44">
            <v>562</v>
          </cell>
          <cell r="AN44">
            <v>497</v>
          </cell>
          <cell r="AO44">
            <v>532</v>
          </cell>
          <cell r="AP44">
            <v>485</v>
          </cell>
          <cell r="AQ44">
            <v>504</v>
          </cell>
          <cell r="AR44">
            <v>553</v>
          </cell>
          <cell r="AS44">
            <v>569</v>
          </cell>
          <cell r="AT44">
            <v>552</v>
          </cell>
          <cell r="AU44">
            <v>505</v>
          </cell>
          <cell r="AV44">
            <v>414</v>
          </cell>
          <cell r="AW44">
            <v>792</v>
          </cell>
          <cell r="AX44">
            <v>861</v>
          </cell>
          <cell r="AY44">
            <v>1069</v>
          </cell>
          <cell r="AZ44">
            <v>1295</v>
          </cell>
          <cell r="BA44">
            <v>1289</v>
          </cell>
          <cell r="BB44">
            <v>1069</v>
          </cell>
          <cell r="BC44">
            <v>1192</v>
          </cell>
          <cell r="BD44">
            <v>1243</v>
          </cell>
          <cell r="BE44">
            <v>907</v>
          </cell>
          <cell r="BF44">
            <v>935</v>
          </cell>
          <cell r="BG44">
            <v>915</v>
          </cell>
          <cell r="BH44">
            <v>663</v>
          </cell>
          <cell r="BI44">
            <v>1224</v>
          </cell>
          <cell r="BJ44">
            <v>1018</v>
          </cell>
          <cell r="BK44">
            <v>826</v>
          </cell>
          <cell r="BL44">
            <v>963</v>
          </cell>
          <cell r="BM44">
            <v>828</v>
          </cell>
          <cell r="BN44">
            <v>695</v>
          </cell>
          <cell r="BO44">
            <v>959</v>
          </cell>
          <cell r="BP44">
            <v>1053</v>
          </cell>
          <cell r="BQ44">
            <v>1440</v>
          </cell>
          <cell r="BR44">
            <v>1236</v>
          </cell>
          <cell r="BS44">
            <v>1123</v>
          </cell>
          <cell r="BT44">
            <v>1147</v>
          </cell>
          <cell r="BU44">
            <v>1866</v>
          </cell>
          <cell r="BV44">
            <v>1883</v>
          </cell>
          <cell r="BW44">
            <v>1804</v>
          </cell>
          <cell r="BX44">
            <v>1698</v>
          </cell>
          <cell r="BY44">
            <v>1666</v>
          </cell>
          <cell r="BZ44">
            <v>1695</v>
          </cell>
          <cell r="CA44">
            <v>1461</v>
          </cell>
          <cell r="CB44">
            <v>1654</v>
          </cell>
          <cell r="CC44">
            <v>1661</v>
          </cell>
          <cell r="CD44">
            <v>1820</v>
          </cell>
          <cell r="CE44">
            <v>1591</v>
          </cell>
          <cell r="CF44">
            <v>1325</v>
          </cell>
          <cell r="CG44">
            <v>1973</v>
          </cell>
          <cell r="CH44">
            <v>1602</v>
          </cell>
          <cell r="CI44">
            <v>1439</v>
          </cell>
          <cell r="CJ44">
            <v>1460</v>
          </cell>
          <cell r="CK44">
            <v>1539</v>
          </cell>
          <cell r="CL44">
            <v>1449</v>
          </cell>
          <cell r="CM44">
            <v>1434</v>
          </cell>
          <cell r="CN44">
            <v>1321</v>
          </cell>
          <cell r="CO44">
            <v>1352</v>
          </cell>
          <cell r="CP44">
            <v>1302</v>
          </cell>
          <cell r="CQ44">
            <v>1541</v>
          </cell>
          <cell r="CR44">
            <v>1587</v>
          </cell>
          <cell r="CS44">
            <v>2359</v>
          </cell>
          <cell r="CT44">
            <v>2132</v>
          </cell>
          <cell r="CU44">
            <v>2141</v>
          </cell>
          <cell r="CV44">
            <v>2188</v>
          </cell>
          <cell r="CW44">
            <v>1568</v>
          </cell>
          <cell r="CX44">
            <v>1537</v>
          </cell>
          <cell r="CY44">
            <v>1608</v>
          </cell>
          <cell r="CZ44">
            <v>1728</v>
          </cell>
          <cell r="DA44">
            <v>1904</v>
          </cell>
          <cell r="DB44">
            <v>2156</v>
          </cell>
          <cell r="DC44">
            <v>2421</v>
          </cell>
          <cell r="DD44">
            <v>2008</v>
          </cell>
          <cell r="DE44">
            <v>2639</v>
          </cell>
          <cell r="DF44">
            <v>2213</v>
          </cell>
          <cell r="DG44">
            <v>2123</v>
          </cell>
          <cell r="DH44">
            <v>2046</v>
          </cell>
          <cell r="DI44">
            <v>2276</v>
          </cell>
          <cell r="DJ44">
            <v>3197</v>
          </cell>
          <cell r="DK44">
            <v>2838</v>
          </cell>
          <cell r="DL44">
            <v>1477</v>
          </cell>
          <cell r="DM44">
            <v>1375</v>
          </cell>
          <cell r="DN44">
            <v>1463</v>
          </cell>
          <cell r="DO44">
            <v>1938</v>
          </cell>
          <cell r="DP44">
            <v>1797</v>
          </cell>
          <cell r="DQ44">
            <v>2071</v>
          </cell>
          <cell r="DR44">
            <v>1646</v>
          </cell>
          <cell r="DS44">
            <v>1459</v>
          </cell>
          <cell r="DT44">
            <v>1949</v>
          </cell>
          <cell r="DU44">
            <v>2055</v>
          </cell>
          <cell r="DV44">
            <v>1953</v>
          </cell>
          <cell r="DW44">
            <v>1886</v>
          </cell>
          <cell r="DX44">
            <v>2287</v>
          </cell>
          <cell r="DY44">
            <v>2376</v>
          </cell>
          <cell r="DZ44">
            <v>1817</v>
          </cell>
          <cell r="EA44">
            <v>2176</v>
          </cell>
          <cell r="EB44">
            <v>2056</v>
          </cell>
          <cell r="EC44">
            <v>2187</v>
          </cell>
          <cell r="ED44">
            <v>1989</v>
          </cell>
          <cell r="EE44">
            <v>1920</v>
          </cell>
          <cell r="EF44">
            <v>2096</v>
          </cell>
          <cell r="EG44">
            <v>2277</v>
          </cell>
          <cell r="EH44">
            <v>2195</v>
          </cell>
          <cell r="EI44">
            <v>2238</v>
          </cell>
          <cell r="EJ44">
            <v>2385</v>
          </cell>
          <cell r="EK44">
            <v>2578</v>
          </cell>
          <cell r="EL44">
            <v>3081</v>
          </cell>
          <cell r="EM44">
            <v>2637</v>
          </cell>
          <cell r="EN44">
            <v>3668</v>
          </cell>
          <cell r="EO44">
            <v>4510</v>
          </cell>
          <cell r="EP44">
            <v>4242</v>
          </cell>
          <cell r="EQ44">
            <v>4309</v>
          </cell>
          <cell r="ER44">
            <v>4780</v>
          </cell>
          <cell r="ES44">
            <v>4956</v>
          </cell>
          <cell r="ET44">
            <v>4961</v>
          </cell>
          <cell r="EU44">
            <v>5166</v>
          </cell>
          <cell r="EV44">
            <v>5917</v>
          </cell>
          <cell r="EW44">
            <v>7485</v>
          </cell>
          <cell r="EX44">
            <v>7226</v>
          </cell>
          <cell r="EY44">
            <v>7578</v>
          </cell>
          <cell r="EZ44">
            <v>7238</v>
          </cell>
          <cell r="FA44">
            <v>7307</v>
          </cell>
          <cell r="FB44">
            <v>6702</v>
          </cell>
          <cell r="FC44">
            <v>7451</v>
          </cell>
          <cell r="FD44">
            <v>7116</v>
          </cell>
          <cell r="FE44">
            <v>9248</v>
          </cell>
          <cell r="FF44">
            <v>8070</v>
          </cell>
          <cell r="FG44">
            <v>9897</v>
          </cell>
          <cell r="FH44">
            <v>10876</v>
          </cell>
          <cell r="FI44">
            <v>12388</v>
          </cell>
          <cell r="FJ44">
            <v>11410</v>
          </cell>
          <cell r="FK44">
            <v>11435</v>
          </cell>
          <cell r="FL44">
            <v>8929</v>
          </cell>
          <cell r="FM44">
            <v>11706</v>
          </cell>
        </row>
        <row r="45">
          <cell r="A45" t="str">
            <v>СЕВЕРО-КАВКАЗСКИЙ ФЕДЕРАЛЬНЫЙ ОКРУГ</v>
          </cell>
          <cell r="B45">
            <v>14479</v>
          </cell>
          <cell r="C45">
            <v>15508</v>
          </cell>
          <cell r="D45">
            <v>15410</v>
          </cell>
          <cell r="E45">
            <v>15488</v>
          </cell>
          <cell r="F45">
            <v>16454</v>
          </cell>
          <cell r="G45">
            <v>16074</v>
          </cell>
          <cell r="H45">
            <v>15910</v>
          </cell>
          <cell r="I45">
            <v>15961</v>
          </cell>
          <cell r="J45">
            <v>17174</v>
          </cell>
          <cell r="K45">
            <v>16879</v>
          </cell>
          <cell r="L45">
            <v>17372</v>
          </cell>
          <cell r="M45">
            <v>21692</v>
          </cell>
          <cell r="N45">
            <v>21560</v>
          </cell>
          <cell r="O45">
            <v>19744</v>
          </cell>
          <cell r="P45">
            <v>20199</v>
          </cell>
          <cell r="Q45">
            <v>23080</v>
          </cell>
          <cell r="R45">
            <v>21859</v>
          </cell>
          <cell r="S45">
            <v>21567</v>
          </cell>
          <cell r="T45">
            <v>22050</v>
          </cell>
          <cell r="U45">
            <v>26585</v>
          </cell>
          <cell r="V45">
            <v>24675</v>
          </cell>
          <cell r="W45">
            <v>26252</v>
          </cell>
          <cell r="X45">
            <v>25247</v>
          </cell>
          <cell r="Y45">
            <v>25205</v>
          </cell>
          <cell r="Z45">
            <v>21531</v>
          </cell>
          <cell r="AA45">
            <v>23274</v>
          </cell>
          <cell r="AB45">
            <v>23500</v>
          </cell>
          <cell r="AC45">
            <v>21983</v>
          </cell>
          <cell r="AD45">
            <v>23606</v>
          </cell>
          <cell r="AE45">
            <v>21183</v>
          </cell>
          <cell r="AF45">
            <v>22389</v>
          </cell>
          <cell r="AG45">
            <v>25169</v>
          </cell>
          <cell r="AH45">
            <v>24738</v>
          </cell>
          <cell r="AI45">
            <v>24559</v>
          </cell>
          <cell r="AJ45">
            <v>23589</v>
          </cell>
          <cell r="AK45">
            <v>29737</v>
          </cell>
          <cell r="AL45">
            <v>27241</v>
          </cell>
          <cell r="AM45">
            <v>31596</v>
          </cell>
          <cell r="AN45">
            <v>32501</v>
          </cell>
          <cell r="AO45">
            <v>28767</v>
          </cell>
          <cell r="AP45">
            <v>28131</v>
          </cell>
          <cell r="AQ45">
            <v>25552</v>
          </cell>
          <cell r="AR45">
            <v>29628</v>
          </cell>
          <cell r="AS45">
            <v>33090</v>
          </cell>
          <cell r="AT45">
            <v>33409</v>
          </cell>
          <cell r="AU45">
            <v>35261</v>
          </cell>
          <cell r="AV45">
            <v>32887</v>
          </cell>
          <cell r="AW45">
            <v>41267</v>
          </cell>
          <cell r="AX45">
            <v>39417</v>
          </cell>
          <cell r="AY45">
            <v>38188</v>
          </cell>
          <cell r="AZ45">
            <v>35347</v>
          </cell>
          <cell r="BA45">
            <v>38310</v>
          </cell>
          <cell r="BB45">
            <v>36101</v>
          </cell>
          <cell r="BC45">
            <v>29683</v>
          </cell>
          <cell r="BD45">
            <v>38873</v>
          </cell>
          <cell r="BE45">
            <v>37378</v>
          </cell>
          <cell r="BF45">
            <v>37080</v>
          </cell>
          <cell r="BG45">
            <v>35366</v>
          </cell>
          <cell r="BH45">
            <v>32965</v>
          </cell>
          <cell r="BI45">
            <v>40511</v>
          </cell>
          <cell r="BJ45">
            <v>32356</v>
          </cell>
          <cell r="BK45">
            <v>34140</v>
          </cell>
          <cell r="BL45">
            <v>33923</v>
          </cell>
          <cell r="BM45">
            <v>35290</v>
          </cell>
          <cell r="BN45">
            <v>33737</v>
          </cell>
          <cell r="BO45">
            <v>34194</v>
          </cell>
          <cell r="BP45">
            <v>35977</v>
          </cell>
          <cell r="BQ45">
            <v>36956</v>
          </cell>
          <cell r="BR45">
            <v>38233</v>
          </cell>
          <cell r="BS45">
            <v>36416</v>
          </cell>
          <cell r="BT45">
            <v>35995</v>
          </cell>
          <cell r="BU45">
            <v>38076</v>
          </cell>
          <cell r="BV45">
            <v>33544</v>
          </cell>
          <cell r="BW45">
            <v>36373</v>
          </cell>
          <cell r="BX45">
            <v>35643</v>
          </cell>
          <cell r="BY45">
            <v>37958</v>
          </cell>
          <cell r="BZ45">
            <v>38154</v>
          </cell>
          <cell r="CA45">
            <v>38878</v>
          </cell>
          <cell r="CB45">
            <v>42683</v>
          </cell>
          <cell r="CC45">
            <v>46676</v>
          </cell>
          <cell r="CD45">
            <v>42527</v>
          </cell>
          <cell r="CE45">
            <v>41145</v>
          </cell>
          <cell r="CF45">
            <v>40680</v>
          </cell>
          <cell r="CG45">
            <v>53207</v>
          </cell>
          <cell r="CH45">
            <v>56411</v>
          </cell>
          <cell r="CI45">
            <v>55304</v>
          </cell>
          <cell r="CJ45">
            <v>51599</v>
          </cell>
          <cell r="CK45">
            <v>48386</v>
          </cell>
          <cell r="CL45">
            <v>49437</v>
          </cell>
          <cell r="CM45">
            <v>41976</v>
          </cell>
          <cell r="CN45">
            <v>46314</v>
          </cell>
          <cell r="CO45">
            <v>44037</v>
          </cell>
          <cell r="CP45">
            <v>40764</v>
          </cell>
          <cell r="CQ45">
            <v>47503</v>
          </cell>
          <cell r="CR45">
            <v>52190</v>
          </cell>
          <cell r="CS45">
            <v>54924</v>
          </cell>
          <cell r="CT45">
            <v>49689</v>
          </cell>
          <cell r="CU45">
            <v>53186</v>
          </cell>
          <cell r="CV45">
            <v>47737</v>
          </cell>
          <cell r="CW45">
            <v>46896</v>
          </cell>
          <cell r="CX45">
            <v>49015</v>
          </cell>
          <cell r="CY45">
            <v>39334</v>
          </cell>
          <cell r="CZ45">
            <v>45030</v>
          </cell>
          <cell r="DA45">
            <v>41547</v>
          </cell>
          <cell r="DB45">
            <v>41593</v>
          </cell>
          <cell r="DC45">
            <v>46498</v>
          </cell>
          <cell r="DD45">
            <v>43593</v>
          </cell>
          <cell r="DE45">
            <v>51908</v>
          </cell>
          <cell r="DF45">
            <v>50647</v>
          </cell>
          <cell r="DG45">
            <v>49131</v>
          </cell>
          <cell r="DH45">
            <v>44351</v>
          </cell>
          <cell r="DI45">
            <v>48914</v>
          </cell>
          <cell r="DJ45">
            <v>46217</v>
          </cell>
          <cell r="DK45">
            <v>41959</v>
          </cell>
          <cell r="DL45">
            <v>45201</v>
          </cell>
          <cell r="DM45">
            <v>46948</v>
          </cell>
          <cell r="DN45">
            <v>47463</v>
          </cell>
          <cell r="DO45">
            <v>49695</v>
          </cell>
          <cell r="DP45">
            <v>50178</v>
          </cell>
          <cell r="DQ45">
            <v>57619</v>
          </cell>
          <cell r="DR45">
            <v>48764</v>
          </cell>
          <cell r="DS45">
            <v>48560</v>
          </cell>
          <cell r="DT45">
            <v>54598</v>
          </cell>
          <cell r="DU45">
            <v>56717</v>
          </cell>
          <cell r="DV45">
            <v>48687</v>
          </cell>
          <cell r="DW45">
            <v>49159</v>
          </cell>
          <cell r="DX45">
            <v>50015</v>
          </cell>
          <cell r="DY45">
            <v>49048</v>
          </cell>
          <cell r="DZ45">
            <v>51218</v>
          </cell>
          <cell r="EA45">
            <v>56825</v>
          </cell>
          <cell r="EB45">
            <v>55190</v>
          </cell>
          <cell r="EC45">
            <v>63158</v>
          </cell>
          <cell r="ED45">
            <v>59363</v>
          </cell>
          <cell r="EE45">
            <v>60908</v>
          </cell>
          <cell r="EF45">
            <v>69666</v>
          </cell>
          <cell r="EG45">
            <v>65931</v>
          </cell>
          <cell r="EH45">
            <v>66912</v>
          </cell>
          <cell r="EI45">
            <v>64744</v>
          </cell>
          <cell r="EJ45">
            <v>62819</v>
          </cell>
          <cell r="EK45">
            <v>67608</v>
          </cell>
          <cell r="EL45">
            <v>64229</v>
          </cell>
          <cell r="EM45">
            <v>64662</v>
          </cell>
          <cell r="EN45">
            <v>70855</v>
          </cell>
          <cell r="EO45">
            <v>90988</v>
          </cell>
          <cell r="EP45">
            <v>77492</v>
          </cell>
          <cell r="EQ45">
            <v>80589</v>
          </cell>
          <cell r="ER45">
            <v>79001</v>
          </cell>
          <cell r="ES45">
            <v>82171</v>
          </cell>
          <cell r="ET45">
            <v>92229</v>
          </cell>
          <cell r="EU45">
            <v>92279</v>
          </cell>
          <cell r="EV45">
            <v>95292</v>
          </cell>
          <cell r="EW45">
            <v>101452</v>
          </cell>
          <cell r="EX45">
            <v>99638</v>
          </cell>
          <cell r="EY45">
            <v>109069</v>
          </cell>
          <cell r="EZ45">
            <v>114999</v>
          </cell>
          <cell r="FA45">
            <v>136254</v>
          </cell>
          <cell r="FB45">
            <v>112781</v>
          </cell>
          <cell r="FC45">
            <v>113882</v>
          </cell>
          <cell r="FD45">
            <v>98723</v>
          </cell>
          <cell r="FE45">
            <v>126533</v>
          </cell>
          <cell r="FF45">
            <v>127216</v>
          </cell>
          <cell r="FG45">
            <v>116732</v>
          </cell>
          <cell r="FH45">
            <v>119367</v>
          </cell>
          <cell r="FI45">
            <v>124391</v>
          </cell>
          <cell r="FJ45">
            <v>118073</v>
          </cell>
          <cell r="FK45">
            <v>122148</v>
          </cell>
          <cell r="FL45">
            <v>122229</v>
          </cell>
          <cell r="FM45">
            <v>239340</v>
          </cell>
        </row>
        <row r="46">
          <cell r="A46" t="str">
            <v>Республика Дагестан</v>
          </cell>
          <cell r="B46">
            <v>1829</v>
          </cell>
          <cell r="C46">
            <v>2164</v>
          </cell>
          <cell r="D46">
            <v>2478</v>
          </cell>
          <cell r="E46">
            <v>2390</v>
          </cell>
          <cell r="F46">
            <v>2413</v>
          </cell>
          <cell r="G46">
            <v>2404</v>
          </cell>
          <cell r="H46">
            <v>2425</v>
          </cell>
          <cell r="I46">
            <v>2469</v>
          </cell>
          <cell r="J46">
            <v>2482</v>
          </cell>
          <cell r="K46">
            <v>2480</v>
          </cell>
          <cell r="L46">
            <v>2464</v>
          </cell>
          <cell r="M46">
            <v>1174</v>
          </cell>
          <cell r="N46">
            <v>2476</v>
          </cell>
          <cell r="O46">
            <v>2576</v>
          </cell>
          <cell r="P46">
            <v>2466</v>
          </cell>
          <cell r="Q46">
            <v>2536</v>
          </cell>
          <cell r="R46">
            <v>2435</v>
          </cell>
          <cell r="S46">
            <v>2255</v>
          </cell>
          <cell r="T46">
            <v>2326</v>
          </cell>
          <cell r="U46">
            <v>2230</v>
          </cell>
          <cell r="V46">
            <v>2191</v>
          </cell>
          <cell r="W46">
            <v>2032</v>
          </cell>
          <cell r="X46">
            <v>1975</v>
          </cell>
          <cell r="Y46">
            <v>2481</v>
          </cell>
          <cell r="Z46">
            <v>2267</v>
          </cell>
          <cell r="AA46">
            <v>2593</v>
          </cell>
          <cell r="AB46">
            <v>2051</v>
          </cell>
          <cell r="AC46">
            <v>2087</v>
          </cell>
          <cell r="AD46">
            <v>1959</v>
          </cell>
          <cell r="AE46">
            <v>1738</v>
          </cell>
          <cell r="AF46">
            <v>1428</v>
          </cell>
          <cell r="AG46">
            <v>1452</v>
          </cell>
          <cell r="AH46">
            <v>1361</v>
          </cell>
          <cell r="AI46">
            <v>1183</v>
          </cell>
          <cell r="AJ46">
            <v>976</v>
          </cell>
          <cell r="AK46">
            <v>1165</v>
          </cell>
          <cell r="AL46">
            <v>1117</v>
          </cell>
          <cell r="AM46">
            <v>1072</v>
          </cell>
          <cell r="AN46">
            <v>1125</v>
          </cell>
          <cell r="AO46">
            <v>1278</v>
          </cell>
          <cell r="AP46">
            <v>1426</v>
          </cell>
          <cell r="AQ46">
            <v>1006</v>
          </cell>
          <cell r="AR46">
            <v>994</v>
          </cell>
          <cell r="AS46">
            <v>938</v>
          </cell>
          <cell r="AT46">
            <v>987</v>
          </cell>
          <cell r="AU46">
            <v>1157</v>
          </cell>
          <cell r="AV46">
            <v>1136</v>
          </cell>
          <cell r="AW46">
            <v>1276</v>
          </cell>
          <cell r="AX46">
            <v>1071</v>
          </cell>
          <cell r="AY46">
            <v>1263</v>
          </cell>
          <cell r="AZ46">
            <v>1312</v>
          </cell>
          <cell r="BA46">
            <v>2093</v>
          </cell>
          <cell r="BB46">
            <v>1873</v>
          </cell>
          <cell r="BC46">
            <v>2087</v>
          </cell>
          <cell r="BD46">
            <v>2331</v>
          </cell>
          <cell r="BE46">
            <v>2395</v>
          </cell>
          <cell r="BF46">
            <v>2327</v>
          </cell>
          <cell r="BG46">
            <v>2131</v>
          </cell>
          <cell r="BH46">
            <v>1733</v>
          </cell>
          <cell r="BI46">
            <v>1758</v>
          </cell>
          <cell r="BJ46">
            <v>2403</v>
          </cell>
          <cell r="BK46">
            <v>2075</v>
          </cell>
          <cell r="BL46">
            <v>1459</v>
          </cell>
          <cell r="BM46">
            <v>2123</v>
          </cell>
          <cell r="BN46">
            <v>1914</v>
          </cell>
          <cell r="BO46">
            <v>2097</v>
          </cell>
          <cell r="BP46">
            <v>2091</v>
          </cell>
          <cell r="BQ46">
            <v>2927</v>
          </cell>
          <cell r="BR46">
            <v>3363</v>
          </cell>
          <cell r="BS46">
            <v>3720</v>
          </cell>
          <cell r="BT46">
            <v>3654</v>
          </cell>
          <cell r="BU46">
            <v>1924</v>
          </cell>
          <cell r="BV46">
            <v>2154</v>
          </cell>
          <cell r="BW46">
            <v>3245</v>
          </cell>
          <cell r="BX46">
            <v>3619</v>
          </cell>
          <cell r="BY46">
            <v>4172</v>
          </cell>
          <cell r="BZ46">
            <v>4523</v>
          </cell>
          <cell r="CA46">
            <v>4553</v>
          </cell>
          <cell r="CB46">
            <v>4622</v>
          </cell>
          <cell r="CC46">
            <v>3763</v>
          </cell>
          <cell r="CD46">
            <v>4403</v>
          </cell>
          <cell r="CE46">
            <v>3870</v>
          </cell>
          <cell r="CF46">
            <v>4396</v>
          </cell>
          <cell r="CG46">
            <v>1338</v>
          </cell>
          <cell r="CH46">
            <v>5072</v>
          </cell>
          <cell r="CI46">
            <v>5002</v>
          </cell>
          <cell r="CJ46">
            <v>4980</v>
          </cell>
          <cell r="CK46">
            <v>4815</v>
          </cell>
          <cell r="CL46">
            <v>3266</v>
          </cell>
          <cell r="CM46">
            <v>3198</v>
          </cell>
          <cell r="CN46">
            <v>3067</v>
          </cell>
          <cell r="CO46">
            <v>2603</v>
          </cell>
          <cell r="CP46">
            <v>5342</v>
          </cell>
          <cell r="CQ46">
            <v>5100</v>
          </cell>
          <cell r="CR46">
            <v>5084</v>
          </cell>
          <cell r="CS46">
            <v>5483</v>
          </cell>
          <cell r="CT46">
            <v>4139</v>
          </cell>
          <cell r="CU46">
            <v>4943</v>
          </cell>
          <cell r="CV46">
            <v>3179</v>
          </cell>
          <cell r="CW46">
            <v>5105</v>
          </cell>
          <cell r="CX46">
            <v>4809</v>
          </cell>
          <cell r="CY46">
            <v>1919</v>
          </cell>
          <cell r="CZ46">
            <v>4047</v>
          </cell>
          <cell r="DA46">
            <v>3393</v>
          </cell>
          <cell r="DB46">
            <v>2482</v>
          </cell>
          <cell r="DC46">
            <v>2333</v>
          </cell>
          <cell r="DD46">
            <v>2605</v>
          </cell>
          <cell r="DE46">
            <v>2650</v>
          </cell>
          <cell r="DF46">
            <v>2705</v>
          </cell>
          <cell r="DG46">
            <v>2662</v>
          </cell>
          <cell r="DH46">
            <v>3541</v>
          </cell>
          <cell r="DI46">
            <v>4714</v>
          </cell>
          <cell r="DJ46">
            <v>4585</v>
          </cell>
          <cell r="DK46">
            <v>4775</v>
          </cell>
          <cell r="DL46">
            <v>5019</v>
          </cell>
          <cell r="DM46">
            <v>4850</v>
          </cell>
          <cell r="DN46">
            <v>4814</v>
          </cell>
          <cell r="DO46">
            <v>5444</v>
          </cell>
          <cell r="DP46">
            <v>5350</v>
          </cell>
          <cell r="DQ46">
            <v>5729</v>
          </cell>
          <cell r="DR46">
            <v>6132</v>
          </cell>
          <cell r="DS46">
            <v>5309</v>
          </cell>
          <cell r="DT46">
            <v>3836</v>
          </cell>
          <cell r="DU46">
            <v>4942</v>
          </cell>
          <cell r="DV46">
            <v>3186</v>
          </cell>
          <cell r="DW46">
            <v>2491</v>
          </cell>
          <cell r="DX46">
            <v>3413</v>
          </cell>
          <cell r="DY46">
            <v>3215</v>
          </cell>
          <cell r="DZ46">
            <v>3354</v>
          </cell>
          <cell r="EA46">
            <v>4692</v>
          </cell>
          <cell r="EB46">
            <v>5772</v>
          </cell>
          <cell r="EC46">
            <v>5259</v>
          </cell>
          <cell r="ED46">
            <v>4473</v>
          </cell>
          <cell r="EE46">
            <v>4777</v>
          </cell>
          <cell r="EF46">
            <v>4716</v>
          </cell>
          <cell r="EG46">
            <v>5059</v>
          </cell>
          <cell r="EH46">
            <v>4639</v>
          </cell>
          <cell r="EI46">
            <v>4569</v>
          </cell>
          <cell r="EJ46">
            <v>4182</v>
          </cell>
          <cell r="EK46">
            <v>4054</v>
          </cell>
          <cell r="EL46">
            <v>3735</v>
          </cell>
          <cell r="EM46">
            <v>3634</v>
          </cell>
          <cell r="EN46">
            <v>4016</v>
          </cell>
          <cell r="EO46">
            <v>4770</v>
          </cell>
          <cell r="EP46">
            <v>3707</v>
          </cell>
          <cell r="EQ46">
            <v>4570</v>
          </cell>
          <cell r="ER46">
            <v>3863</v>
          </cell>
          <cell r="ES46">
            <v>4068</v>
          </cell>
          <cell r="ET46">
            <v>4010</v>
          </cell>
          <cell r="EU46">
            <v>3668</v>
          </cell>
          <cell r="EV46">
            <v>4263</v>
          </cell>
          <cell r="EW46">
            <v>5787</v>
          </cell>
          <cell r="EX46">
            <v>5531</v>
          </cell>
          <cell r="EY46">
            <v>5331</v>
          </cell>
          <cell r="EZ46">
            <v>5775</v>
          </cell>
          <cell r="FA46">
            <v>6238</v>
          </cell>
          <cell r="FB46">
            <v>6542</v>
          </cell>
          <cell r="FC46">
            <v>6416</v>
          </cell>
          <cell r="FD46">
            <v>5517</v>
          </cell>
          <cell r="FE46">
            <v>5846</v>
          </cell>
          <cell r="FF46">
            <v>6464</v>
          </cell>
          <cell r="FG46">
            <v>6271</v>
          </cell>
          <cell r="FH46">
            <v>6994</v>
          </cell>
          <cell r="FI46">
            <v>7974</v>
          </cell>
          <cell r="FJ46">
            <v>9854</v>
          </cell>
          <cell r="FK46">
            <v>10301</v>
          </cell>
          <cell r="FL46">
            <v>9916</v>
          </cell>
          <cell r="FM46">
            <v>8513</v>
          </cell>
        </row>
        <row r="47">
          <cell r="A47" t="str">
            <v>Республика Ингушетия</v>
          </cell>
          <cell r="B47">
            <v>165</v>
          </cell>
          <cell r="C47">
            <v>161</v>
          </cell>
          <cell r="D47">
            <v>192</v>
          </cell>
          <cell r="E47">
            <v>191</v>
          </cell>
          <cell r="F47">
            <v>209</v>
          </cell>
          <cell r="G47">
            <v>259</v>
          </cell>
          <cell r="H47">
            <v>252</v>
          </cell>
          <cell r="I47">
            <v>224</v>
          </cell>
          <cell r="J47">
            <v>206</v>
          </cell>
          <cell r="K47">
            <v>278</v>
          </cell>
          <cell r="L47">
            <v>261</v>
          </cell>
          <cell r="M47">
            <v>261</v>
          </cell>
          <cell r="N47">
            <v>248</v>
          </cell>
          <cell r="O47">
            <v>185</v>
          </cell>
          <cell r="P47">
            <v>217</v>
          </cell>
          <cell r="Q47">
            <v>226</v>
          </cell>
          <cell r="R47">
            <v>226</v>
          </cell>
          <cell r="S47">
            <v>508</v>
          </cell>
          <cell r="T47">
            <v>760</v>
          </cell>
          <cell r="U47">
            <v>760</v>
          </cell>
          <cell r="V47">
            <v>739</v>
          </cell>
          <cell r="W47">
            <v>801</v>
          </cell>
          <cell r="X47">
            <v>729</v>
          </cell>
          <cell r="Y47">
            <v>471</v>
          </cell>
          <cell r="Z47">
            <v>221</v>
          </cell>
          <cell r="AA47">
            <v>177</v>
          </cell>
          <cell r="AB47">
            <v>661</v>
          </cell>
          <cell r="AC47">
            <v>691</v>
          </cell>
          <cell r="AD47">
            <v>691</v>
          </cell>
          <cell r="AE47">
            <v>701</v>
          </cell>
          <cell r="AF47">
            <v>701</v>
          </cell>
          <cell r="AG47">
            <v>1501</v>
          </cell>
          <cell r="AH47">
            <v>816</v>
          </cell>
          <cell r="AI47">
            <v>124</v>
          </cell>
          <cell r="AJ47">
            <v>144</v>
          </cell>
          <cell r="AK47">
            <v>400</v>
          </cell>
          <cell r="AL47">
            <v>355</v>
          </cell>
          <cell r="AM47">
            <v>504</v>
          </cell>
          <cell r="AN47">
            <v>499</v>
          </cell>
          <cell r="AO47">
            <v>232</v>
          </cell>
          <cell r="AP47">
            <v>455</v>
          </cell>
          <cell r="AQ47">
            <v>449</v>
          </cell>
          <cell r="AR47">
            <v>347</v>
          </cell>
          <cell r="AS47">
            <v>323</v>
          </cell>
          <cell r="AT47">
            <v>323</v>
          </cell>
          <cell r="AU47">
            <v>319</v>
          </cell>
          <cell r="AV47">
            <v>188</v>
          </cell>
          <cell r="AW47">
            <v>264</v>
          </cell>
          <cell r="AX47">
            <v>169</v>
          </cell>
          <cell r="AY47">
            <v>62</v>
          </cell>
          <cell r="AZ47">
            <v>93</v>
          </cell>
          <cell r="BA47">
            <v>276</v>
          </cell>
          <cell r="BB47">
            <v>361</v>
          </cell>
          <cell r="BC47">
            <v>361</v>
          </cell>
          <cell r="BD47">
            <v>363</v>
          </cell>
          <cell r="BE47">
            <v>263</v>
          </cell>
          <cell r="BF47">
            <v>357</v>
          </cell>
          <cell r="BG47">
            <v>263</v>
          </cell>
          <cell r="BH47">
            <v>382</v>
          </cell>
          <cell r="BI47">
            <v>262</v>
          </cell>
          <cell r="BJ47">
            <v>399</v>
          </cell>
          <cell r="BK47">
            <v>538</v>
          </cell>
          <cell r="BL47">
            <v>535</v>
          </cell>
          <cell r="BM47">
            <v>591</v>
          </cell>
          <cell r="BN47">
            <v>581</v>
          </cell>
          <cell r="BO47">
            <v>854</v>
          </cell>
          <cell r="BP47">
            <v>839</v>
          </cell>
          <cell r="BQ47">
            <v>802</v>
          </cell>
          <cell r="BR47">
            <v>543</v>
          </cell>
          <cell r="BS47">
            <v>530</v>
          </cell>
          <cell r="BT47">
            <v>401</v>
          </cell>
          <cell r="BU47">
            <v>202</v>
          </cell>
          <cell r="BV47">
            <v>262</v>
          </cell>
          <cell r="BW47">
            <v>192</v>
          </cell>
          <cell r="BX47">
            <v>302</v>
          </cell>
          <cell r="BY47">
            <v>204</v>
          </cell>
          <cell r="BZ47">
            <v>231</v>
          </cell>
          <cell r="CA47">
            <v>199</v>
          </cell>
          <cell r="CB47">
            <v>214</v>
          </cell>
          <cell r="CC47">
            <v>199</v>
          </cell>
          <cell r="CD47">
            <v>294</v>
          </cell>
          <cell r="CE47">
            <v>294</v>
          </cell>
          <cell r="CF47">
            <v>291</v>
          </cell>
          <cell r="CG47">
            <v>378</v>
          </cell>
          <cell r="CH47">
            <v>398</v>
          </cell>
          <cell r="CI47">
            <v>349</v>
          </cell>
          <cell r="CJ47">
            <v>308</v>
          </cell>
          <cell r="CK47">
            <v>452</v>
          </cell>
          <cell r="CL47">
            <v>394</v>
          </cell>
          <cell r="CM47">
            <v>289</v>
          </cell>
          <cell r="CN47">
            <v>169</v>
          </cell>
          <cell r="CO47">
            <v>167</v>
          </cell>
          <cell r="CP47">
            <v>114</v>
          </cell>
          <cell r="CQ47">
            <v>69</v>
          </cell>
          <cell r="CR47">
            <v>69</v>
          </cell>
          <cell r="CS47">
            <v>63</v>
          </cell>
          <cell r="CT47">
            <v>63</v>
          </cell>
          <cell r="CU47">
            <v>63</v>
          </cell>
          <cell r="CV47">
            <v>56</v>
          </cell>
          <cell r="CW47">
            <v>55</v>
          </cell>
          <cell r="CX47">
            <v>55</v>
          </cell>
          <cell r="CY47">
            <v>103</v>
          </cell>
          <cell r="CZ47">
            <v>88</v>
          </cell>
          <cell r="DA47">
            <v>88</v>
          </cell>
          <cell r="DB47">
            <v>88</v>
          </cell>
          <cell r="DC47">
            <v>55</v>
          </cell>
          <cell r="DD47">
            <v>55</v>
          </cell>
          <cell r="DE47">
            <v>25</v>
          </cell>
          <cell r="DF47">
            <v>45</v>
          </cell>
          <cell r="DG47">
            <v>55</v>
          </cell>
          <cell r="DH47">
            <v>165</v>
          </cell>
          <cell r="DI47">
            <v>65</v>
          </cell>
          <cell r="DJ47">
            <v>65</v>
          </cell>
          <cell r="DK47">
            <v>69</v>
          </cell>
          <cell r="DL47">
            <v>65</v>
          </cell>
          <cell r="DM47">
            <v>65</v>
          </cell>
          <cell r="DN47">
            <v>35</v>
          </cell>
          <cell r="DO47">
            <v>50</v>
          </cell>
          <cell r="DP47">
            <v>40</v>
          </cell>
          <cell r="DQ47">
            <v>68</v>
          </cell>
          <cell r="DR47">
            <v>61</v>
          </cell>
          <cell r="DS47">
            <v>71</v>
          </cell>
          <cell r="DT47">
            <v>238</v>
          </cell>
          <cell r="DU47">
            <v>126</v>
          </cell>
          <cell r="DV47">
            <v>143</v>
          </cell>
          <cell r="DW47">
            <v>123</v>
          </cell>
          <cell r="DX47">
            <v>131</v>
          </cell>
          <cell r="DY47">
            <v>51</v>
          </cell>
          <cell r="DZ47">
            <v>55</v>
          </cell>
          <cell r="EA47">
            <v>54</v>
          </cell>
          <cell r="EB47">
            <v>60</v>
          </cell>
          <cell r="EC47">
            <v>93</v>
          </cell>
          <cell r="ED47">
            <v>82</v>
          </cell>
          <cell r="EE47">
            <v>88</v>
          </cell>
          <cell r="EF47">
            <v>93</v>
          </cell>
          <cell r="EG47">
            <v>94</v>
          </cell>
          <cell r="EH47">
            <v>85</v>
          </cell>
          <cell r="EI47">
            <v>81</v>
          </cell>
          <cell r="EJ47">
            <v>81</v>
          </cell>
          <cell r="EK47">
            <v>323</v>
          </cell>
          <cell r="EL47">
            <v>189</v>
          </cell>
          <cell r="EM47">
            <v>453</v>
          </cell>
          <cell r="EN47">
            <v>615</v>
          </cell>
          <cell r="EO47">
            <v>649</v>
          </cell>
          <cell r="EP47">
            <v>486</v>
          </cell>
          <cell r="EQ47">
            <v>437</v>
          </cell>
          <cell r="ER47">
            <v>259</v>
          </cell>
          <cell r="ES47">
            <v>376</v>
          </cell>
          <cell r="ET47">
            <v>202</v>
          </cell>
          <cell r="EU47">
            <v>390</v>
          </cell>
          <cell r="EV47">
            <v>354</v>
          </cell>
          <cell r="EW47">
            <v>289</v>
          </cell>
          <cell r="EX47">
            <v>186</v>
          </cell>
          <cell r="EY47">
            <v>277</v>
          </cell>
          <cell r="EZ47">
            <v>198</v>
          </cell>
          <cell r="FA47">
            <v>175</v>
          </cell>
          <cell r="FB47">
            <v>245</v>
          </cell>
          <cell r="FC47">
            <v>226</v>
          </cell>
          <cell r="FD47">
            <v>440</v>
          </cell>
          <cell r="FE47">
            <v>376</v>
          </cell>
          <cell r="FF47">
            <v>339</v>
          </cell>
          <cell r="FG47">
            <v>480</v>
          </cell>
          <cell r="FH47">
            <v>479</v>
          </cell>
          <cell r="FI47">
            <v>451</v>
          </cell>
          <cell r="FJ47">
            <v>347</v>
          </cell>
          <cell r="FK47">
            <v>283</v>
          </cell>
          <cell r="FL47">
            <v>235</v>
          </cell>
          <cell r="FM47">
            <v>178</v>
          </cell>
        </row>
        <row r="48">
          <cell r="A48" t="str">
            <v>Кабардино-Балкарская Республика</v>
          </cell>
          <cell r="B48">
            <v>525</v>
          </cell>
          <cell r="C48">
            <v>541</v>
          </cell>
          <cell r="D48">
            <v>408</v>
          </cell>
          <cell r="E48">
            <v>508</v>
          </cell>
          <cell r="F48">
            <v>536</v>
          </cell>
          <cell r="G48">
            <v>559</v>
          </cell>
          <cell r="H48">
            <v>553</v>
          </cell>
          <cell r="I48">
            <v>672</v>
          </cell>
          <cell r="J48">
            <v>749</v>
          </cell>
          <cell r="K48">
            <v>1185</v>
          </cell>
          <cell r="L48">
            <v>1281</v>
          </cell>
          <cell r="M48">
            <v>1935</v>
          </cell>
          <cell r="N48">
            <v>854</v>
          </cell>
          <cell r="O48">
            <v>1260</v>
          </cell>
          <cell r="P48">
            <v>1260</v>
          </cell>
          <cell r="Q48">
            <v>1315</v>
          </cell>
          <cell r="R48">
            <v>1044</v>
          </cell>
          <cell r="S48">
            <v>1288</v>
          </cell>
          <cell r="T48">
            <v>1114</v>
          </cell>
          <cell r="U48">
            <v>1635</v>
          </cell>
          <cell r="V48">
            <v>815</v>
          </cell>
          <cell r="W48">
            <v>848</v>
          </cell>
          <cell r="X48">
            <v>886</v>
          </cell>
          <cell r="Y48">
            <v>1418</v>
          </cell>
          <cell r="Z48">
            <v>985</v>
          </cell>
          <cell r="AA48">
            <v>1319</v>
          </cell>
          <cell r="AB48">
            <v>712</v>
          </cell>
          <cell r="AC48">
            <v>867</v>
          </cell>
          <cell r="AD48">
            <v>1236</v>
          </cell>
          <cell r="AE48">
            <v>1139</v>
          </cell>
          <cell r="AF48">
            <v>850</v>
          </cell>
          <cell r="AG48">
            <v>716</v>
          </cell>
          <cell r="AH48">
            <v>690</v>
          </cell>
          <cell r="AI48">
            <v>575</v>
          </cell>
          <cell r="AJ48">
            <v>650</v>
          </cell>
          <cell r="AK48">
            <v>1601</v>
          </cell>
          <cell r="AL48">
            <v>1151</v>
          </cell>
          <cell r="AM48">
            <v>1178</v>
          </cell>
          <cell r="AN48">
            <v>1203</v>
          </cell>
          <cell r="AO48">
            <v>1187</v>
          </cell>
          <cell r="AP48">
            <v>1174</v>
          </cell>
          <cell r="AQ48">
            <v>1211</v>
          </cell>
          <cell r="AR48">
            <v>1395</v>
          </cell>
          <cell r="AS48">
            <v>1732</v>
          </cell>
          <cell r="AT48">
            <v>1571</v>
          </cell>
          <cell r="AU48">
            <v>1785</v>
          </cell>
          <cell r="AV48">
            <v>1552</v>
          </cell>
          <cell r="AW48">
            <v>2223</v>
          </cell>
          <cell r="AX48">
            <v>2140</v>
          </cell>
          <cell r="AY48">
            <v>1896</v>
          </cell>
          <cell r="AZ48">
            <v>1977</v>
          </cell>
          <cell r="BA48">
            <v>2119</v>
          </cell>
          <cell r="BB48">
            <v>1858</v>
          </cell>
          <cell r="BC48">
            <v>1950</v>
          </cell>
          <cell r="BD48">
            <v>1682</v>
          </cell>
          <cell r="BE48">
            <v>1593</v>
          </cell>
          <cell r="BF48">
            <v>1922</v>
          </cell>
          <cell r="BG48">
            <v>1259</v>
          </cell>
          <cell r="BH48">
            <v>1874</v>
          </cell>
          <cell r="BI48">
            <v>1954</v>
          </cell>
          <cell r="BJ48">
            <v>1624</v>
          </cell>
          <cell r="BK48">
            <v>1323</v>
          </cell>
          <cell r="BL48">
            <v>1619</v>
          </cell>
          <cell r="BM48">
            <v>1636</v>
          </cell>
          <cell r="BN48">
            <v>1789</v>
          </cell>
          <cell r="BO48">
            <v>1640</v>
          </cell>
          <cell r="BP48">
            <v>1960</v>
          </cell>
          <cell r="BQ48">
            <v>2007</v>
          </cell>
          <cell r="BR48">
            <v>2192</v>
          </cell>
          <cell r="BS48">
            <v>1921</v>
          </cell>
          <cell r="BT48">
            <v>2071</v>
          </cell>
          <cell r="BU48">
            <v>2157</v>
          </cell>
          <cell r="BV48">
            <v>2111</v>
          </cell>
          <cell r="BW48">
            <v>1525</v>
          </cell>
          <cell r="BX48">
            <v>1915</v>
          </cell>
          <cell r="BY48">
            <v>1900</v>
          </cell>
          <cell r="BZ48">
            <v>1972</v>
          </cell>
          <cell r="CA48">
            <v>2466</v>
          </cell>
          <cell r="CB48">
            <v>2709</v>
          </cell>
          <cell r="CC48">
            <v>2439</v>
          </cell>
          <cell r="CD48">
            <v>1653</v>
          </cell>
          <cell r="CE48">
            <v>2326</v>
          </cell>
          <cell r="CF48">
            <v>2201</v>
          </cell>
          <cell r="CG48">
            <v>2717</v>
          </cell>
          <cell r="CH48">
            <v>2594</v>
          </cell>
          <cell r="CI48">
            <v>2595</v>
          </cell>
          <cell r="CJ48">
            <v>2920</v>
          </cell>
          <cell r="CK48">
            <v>3086</v>
          </cell>
          <cell r="CL48">
            <v>2828</v>
          </cell>
          <cell r="CM48">
            <v>2315</v>
          </cell>
          <cell r="CN48">
            <v>2826</v>
          </cell>
          <cell r="CO48">
            <v>3013</v>
          </cell>
          <cell r="CP48">
            <v>2698</v>
          </cell>
          <cell r="CQ48">
            <v>3129</v>
          </cell>
          <cell r="CR48">
            <v>3598</v>
          </cell>
          <cell r="CS48">
            <v>4437</v>
          </cell>
          <cell r="CT48">
            <v>3458</v>
          </cell>
          <cell r="CU48">
            <v>3582</v>
          </cell>
          <cell r="CV48">
            <v>4101</v>
          </cell>
          <cell r="CW48">
            <v>4120</v>
          </cell>
          <cell r="CX48">
            <v>4330</v>
          </cell>
          <cell r="CY48">
            <v>4494</v>
          </cell>
          <cell r="CZ48">
            <v>4676</v>
          </cell>
          <cell r="DA48">
            <v>4715</v>
          </cell>
          <cell r="DB48">
            <v>4270</v>
          </cell>
          <cell r="DC48">
            <v>4287</v>
          </cell>
          <cell r="DD48">
            <v>4438</v>
          </cell>
          <cell r="DE48">
            <v>4926</v>
          </cell>
          <cell r="DF48">
            <v>4625</v>
          </cell>
          <cell r="DG48">
            <v>4913</v>
          </cell>
          <cell r="DH48">
            <v>4689</v>
          </cell>
          <cell r="DI48">
            <v>4404</v>
          </cell>
          <cell r="DJ48">
            <v>4031</v>
          </cell>
          <cell r="DK48">
            <v>3703</v>
          </cell>
          <cell r="DL48">
            <v>3901</v>
          </cell>
          <cell r="DM48">
            <v>4396</v>
          </cell>
          <cell r="DN48">
            <v>4326</v>
          </cell>
          <cell r="DO48">
            <v>5077</v>
          </cell>
          <cell r="DP48">
            <v>4562</v>
          </cell>
          <cell r="DQ48">
            <v>5321</v>
          </cell>
          <cell r="DR48">
            <v>4895</v>
          </cell>
          <cell r="DS48">
            <v>4657</v>
          </cell>
          <cell r="DT48">
            <v>5091</v>
          </cell>
          <cell r="DU48">
            <v>5137</v>
          </cell>
          <cell r="DV48">
            <v>4770</v>
          </cell>
          <cell r="DW48">
            <v>5534</v>
          </cell>
          <cell r="DX48">
            <v>5084</v>
          </cell>
          <cell r="DY48">
            <v>5176</v>
          </cell>
          <cell r="DZ48">
            <v>4977</v>
          </cell>
          <cell r="EA48">
            <v>4167</v>
          </cell>
          <cell r="EB48">
            <v>4954</v>
          </cell>
          <cell r="EC48">
            <v>5606</v>
          </cell>
          <cell r="ED48">
            <v>6360</v>
          </cell>
          <cell r="EE48">
            <v>6065</v>
          </cell>
          <cell r="EF48">
            <v>6151</v>
          </cell>
          <cell r="EG48">
            <v>6388</v>
          </cell>
          <cell r="EH48">
            <v>6253</v>
          </cell>
          <cell r="EI48">
            <v>6475</v>
          </cell>
          <cell r="EJ48">
            <v>7107</v>
          </cell>
          <cell r="EK48">
            <v>6577</v>
          </cell>
          <cell r="EL48">
            <v>6622</v>
          </cell>
          <cell r="EM48">
            <v>4944</v>
          </cell>
          <cell r="EN48">
            <v>6370</v>
          </cell>
          <cell r="EO48">
            <v>7754</v>
          </cell>
          <cell r="EP48">
            <v>7642</v>
          </cell>
          <cell r="EQ48">
            <v>7756</v>
          </cell>
          <cell r="ER48">
            <v>7812</v>
          </cell>
          <cell r="ES48">
            <v>8789</v>
          </cell>
          <cell r="ET48">
            <v>8391</v>
          </cell>
          <cell r="EU48">
            <v>8639</v>
          </cell>
          <cell r="EV48">
            <v>9476</v>
          </cell>
          <cell r="EW48">
            <v>9974</v>
          </cell>
          <cell r="EX48">
            <v>9370</v>
          </cell>
          <cell r="EY48">
            <v>9726</v>
          </cell>
          <cell r="EZ48">
            <v>11155</v>
          </cell>
          <cell r="FA48">
            <v>11268</v>
          </cell>
          <cell r="FB48">
            <v>11673</v>
          </cell>
          <cell r="FC48">
            <v>11288</v>
          </cell>
          <cell r="FD48">
            <v>10747</v>
          </cell>
          <cell r="FE48">
            <v>11664</v>
          </cell>
          <cell r="FF48">
            <v>10641</v>
          </cell>
          <cell r="FG48">
            <v>12971</v>
          </cell>
          <cell r="FH48">
            <v>14354</v>
          </cell>
          <cell r="FI48">
            <v>13535</v>
          </cell>
          <cell r="FJ48">
            <v>13344</v>
          </cell>
          <cell r="FK48">
            <v>13263</v>
          </cell>
          <cell r="FL48">
            <v>13677</v>
          </cell>
          <cell r="FM48">
            <v>14485</v>
          </cell>
        </row>
        <row r="49">
          <cell r="A49" t="str">
            <v>Карачаево-Черкесская Республика</v>
          </cell>
          <cell r="B49">
            <v>663</v>
          </cell>
          <cell r="C49">
            <v>767</v>
          </cell>
          <cell r="D49">
            <v>534</v>
          </cell>
          <cell r="E49">
            <v>544</v>
          </cell>
          <cell r="F49">
            <v>545</v>
          </cell>
          <cell r="G49">
            <v>490</v>
          </cell>
          <cell r="H49">
            <v>643</v>
          </cell>
          <cell r="I49">
            <v>616</v>
          </cell>
          <cell r="J49">
            <v>620</v>
          </cell>
          <cell r="K49">
            <v>576</v>
          </cell>
          <cell r="L49">
            <v>710</v>
          </cell>
          <cell r="M49">
            <v>593</v>
          </cell>
          <cell r="N49">
            <v>584</v>
          </cell>
          <cell r="O49">
            <v>560</v>
          </cell>
          <cell r="P49">
            <v>521</v>
          </cell>
          <cell r="Q49">
            <v>470</v>
          </cell>
          <cell r="R49">
            <v>546</v>
          </cell>
          <cell r="S49">
            <v>662</v>
          </cell>
          <cell r="T49">
            <v>586</v>
          </cell>
          <cell r="U49">
            <v>528</v>
          </cell>
          <cell r="V49">
            <v>555</v>
          </cell>
          <cell r="W49">
            <v>551</v>
          </cell>
          <cell r="X49">
            <v>590</v>
          </cell>
          <cell r="Y49">
            <v>602</v>
          </cell>
          <cell r="Z49">
            <v>565</v>
          </cell>
          <cell r="AA49">
            <v>552</v>
          </cell>
          <cell r="AB49">
            <v>500</v>
          </cell>
          <cell r="AC49">
            <v>348</v>
          </cell>
          <cell r="AD49">
            <v>294</v>
          </cell>
          <cell r="AE49">
            <v>526</v>
          </cell>
          <cell r="AF49">
            <v>369</v>
          </cell>
          <cell r="AG49">
            <v>376</v>
          </cell>
          <cell r="AH49">
            <v>374</v>
          </cell>
          <cell r="AI49">
            <v>389</v>
          </cell>
          <cell r="AJ49">
            <v>323</v>
          </cell>
          <cell r="AK49">
            <v>517</v>
          </cell>
          <cell r="AL49">
            <v>491</v>
          </cell>
          <cell r="AM49">
            <v>404</v>
          </cell>
          <cell r="AN49">
            <v>566</v>
          </cell>
          <cell r="AO49">
            <v>595</v>
          </cell>
          <cell r="AP49">
            <v>529</v>
          </cell>
          <cell r="AQ49">
            <v>328</v>
          </cell>
          <cell r="AR49">
            <v>323</v>
          </cell>
          <cell r="AS49">
            <v>280</v>
          </cell>
          <cell r="AT49">
            <v>344</v>
          </cell>
          <cell r="AU49">
            <v>374</v>
          </cell>
          <cell r="AV49">
            <v>547</v>
          </cell>
          <cell r="AW49">
            <v>704</v>
          </cell>
          <cell r="AX49">
            <v>718</v>
          </cell>
          <cell r="AY49">
            <v>593</v>
          </cell>
          <cell r="AZ49">
            <v>463</v>
          </cell>
          <cell r="BA49">
            <v>454</v>
          </cell>
          <cell r="BB49">
            <v>530</v>
          </cell>
          <cell r="BC49">
            <v>581</v>
          </cell>
          <cell r="BD49">
            <v>521</v>
          </cell>
          <cell r="BE49">
            <v>472</v>
          </cell>
          <cell r="BF49">
            <v>476</v>
          </cell>
          <cell r="BG49">
            <v>548</v>
          </cell>
          <cell r="BH49">
            <v>530</v>
          </cell>
          <cell r="BI49">
            <v>900</v>
          </cell>
          <cell r="BJ49">
            <v>798</v>
          </cell>
          <cell r="BK49">
            <v>646</v>
          </cell>
          <cell r="BL49">
            <v>612</v>
          </cell>
          <cell r="BM49">
            <v>672</v>
          </cell>
          <cell r="BN49">
            <v>533</v>
          </cell>
          <cell r="BO49">
            <v>577</v>
          </cell>
          <cell r="BP49">
            <v>545</v>
          </cell>
          <cell r="BQ49">
            <v>490</v>
          </cell>
          <cell r="BR49">
            <v>543</v>
          </cell>
          <cell r="BS49">
            <v>493</v>
          </cell>
          <cell r="BT49">
            <v>618</v>
          </cell>
          <cell r="BU49">
            <v>591</v>
          </cell>
          <cell r="BV49">
            <v>485</v>
          </cell>
          <cell r="BW49">
            <v>372</v>
          </cell>
          <cell r="BX49">
            <v>360</v>
          </cell>
          <cell r="BY49">
            <v>428</v>
          </cell>
          <cell r="BZ49">
            <v>397</v>
          </cell>
          <cell r="CA49">
            <v>378</v>
          </cell>
          <cell r="CB49">
            <v>452</v>
          </cell>
          <cell r="CC49">
            <v>453</v>
          </cell>
          <cell r="CD49">
            <v>460</v>
          </cell>
          <cell r="CE49">
            <v>407</v>
          </cell>
          <cell r="CF49">
            <v>492</v>
          </cell>
          <cell r="CG49">
            <v>575</v>
          </cell>
          <cell r="CH49">
            <v>526</v>
          </cell>
          <cell r="CI49">
            <v>398</v>
          </cell>
          <cell r="CJ49">
            <v>529</v>
          </cell>
          <cell r="CK49">
            <v>448</v>
          </cell>
          <cell r="CL49">
            <v>480</v>
          </cell>
          <cell r="CM49">
            <v>444</v>
          </cell>
          <cell r="CN49">
            <v>404</v>
          </cell>
          <cell r="CO49">
            <v>449</v>
          </cell>
          <cell r="CP49">
            <v>442</v>
          </cell>
          <cell r="CQ49">
            <v>506</v>
          </cell>
          <cell r="CR49">
            <v>467</v>
          </cell>
          <cell r="CS49">
            <v>606</v>
          </cell>
          <cell r="CT49">
            <v>876</v>
          </cell>
          <cell r="CU49">
            <v>660</v>
          </cell>
          <cell r="CV49">
            <v>252</v>
          </cell>
          <cell r="CW49">
            <v>307</v>
          </cell>
          <cell r="CX49">
            <v>259</v>
          </cell>
          <cell r="CY49">
            <v>257</v>
          </cell>
          <cell r="CZ49">
            <v>357</v>
          </cell>
          <cell r="DA49">
            <v>365</v>
          </cell>
          <cell r="DB49">
            <v>347</v>
          </cell>
          <cell r="DC49">
            <v>320</v>
          </cell>
          <cell r="DD49">
            <v>283</v>
          </cell>
          <cell r="DE49">
            <v>498</v>
          </cell>
          <cell r="DF49">
            <v>315</v>
          </cell>
          <cell r="DG49">
            <v>229</v>
          </cell>
          <cell r="DH49">
            <v>263</v>
          </cell>
          <cell r="DI49">
            <v>269</v>
          </cell>
          <cell r="DJ49">
            <v>266</v>
          </cell>
          <cell r="DK49">
            <v>320</v>
          </cell>
          <cell r="DL49">
            <v>342</v>
          </cell>
          <cell r="DM49">
            <v>340</v>
          </cell>
          <cell r="DN49">
            <v>409</v>
          </cell>
          <cell r="DO49">
            <v>437</v>
          </cell>
          <cell r="DP49">
            <v>521</v>
          </cell>
          <cell r="DQ49">
            <v>542</v>
          </cell>
          <cell r="DR49">
            <v>482</v>
          </cell>
          <cell r="DS49">
            <v>405</v>
          </cell>
          <cell r="DT49">
            <v>425</v>
          </cell>
          <cell r="DU49">
            <v>560</v>
          </cell>
          <cell r="DV49">
            <v>625</v>
          </cell>
          <cell r="DW49">
            <v>537</v>
          </cell>
          <cell r="DX49">
            <v>516</v>
          </cell>
          <cell r="DY49">
            <v>628</v>
          </cell>
          <cell r="DZ49">
            <v>662</v>
          </cell>
          <cell r="EA49">
            <v>629</v>
          </cell>
          <cell r="EB49">
            <v>678</v>
          </cell>
          <cell r="EC49">
            <v>654</v>
          </cell>
          <cell r="ED49">
            <v>692</v>
          </cell>
          <cell r="EE49">
            <v>582</v>
          </cell>
          <cell r="EF49">
            <v>570</v>
          </cell>
          <cell r="EG49">
            <v>570</v>
          </cell>
          <cell r="EH49">
            <v>520</v>
          </cell>
          <cell r="EI49">
            <v>534</v>
          </cell>
          <cell r="EJ49">
            <v>1819</v>
          </cell>
          <cell r="EK49">
            <v>586</v>
          </cell>
          <cell r="EL49">
            <v>603</v>
          </cell>
          <cell r="EM49">
            <v>657</v>
          </cell>
          <cell r="EN49">
            <v>614</v>
          </cell>
          <cell r="EO49">
            <v>841</v>
          </cell>
          <cell r="EP49">
            <v>663</v>
          </cell>
          <cell r="EQ49">
            <v>800</v>
          </cell>
          <cell r="ER49">
            <v>732</v>
          </cell>
          <cell r="ES49">
            <v>854</v>
          </cell>
          <cell r="ET49">
            <v>904</v>
          </cell>
          <cell r="EU49">
            <v>777</v>
          </cell>
          <cell r="EV49">
            <v>1063</v>
          </cell>
          <cell r="EW49">
            <v>1194</v>
          </cell>
          <cell r="EX49">
            <v>1257</v>
          </cell>
          <cell r="EY49">
            <v>1225</v>
          </cell>
          <cell r="EZ49">
            <v>1353</v>
          </cell>
          <cell r="FA49">
            <v>1610</v>
          </cell>
          <cell r="FB49">
            <v>1341</v>
          </cell>
          <cell r="FC49">
            <v>1090</v>
          </cell>
          <cell r="FD49">
            <v>937</v>
          </cell>
          <cell r="FE49">
            <v>1209</v>
          </cell>
          <cell r="FF49">
            <v>1139</v>
          </cell>
          <cell r="FG49">
            <v>1080</v>
          </cell>
          <cell r="FH49">
            <v>1042</v>
          </cell>
          <cell r="FI49">
            <v>1023</v>
          </cell>
          <cell r="FJ49">
            <v>1124</v>
          </cell>
          <cell r="FK49">
            <v>993</v>
          </cell>
          <cell r="FL49">
            <v>1007</v>
          </cell>
          <cell r="FM49">
            <v>1418</v>
          </cell>
        </row>
        <row r="50">
          <cell r="A50" t="str">
            <v>Республика Северная Осетия - Алания</v>
          </cell>
          <cell r="B50">
            <v>1126</v>
          </cell>
          <cell r="C50">
            <v>1134</v>
          </cell>
          <cell r="D50">
            <v>1114</v>
          </cell>
          <cell r="E50">
            <v>1224</v>
          </cell>
          <cell r="F50">
            <v>1444</v>
          </cell>
          <cell r="G50">
            <v>1340</v>
          </cell>
          <cell r="H50">
            <v>1138</v>
          </cell>
          <cell r="I50">
            <v>1275</v>
          </cell>
          <cell r="J50">
            <v>1382</v>
          </cell>
          <cell r="K50">
            <v>1379</v>
          </cell>
          <cell r="L50">
            <v>981</v>
          </cell>
          <cell r="M50">
            <v>1155</v>
          </cell>
          <cell r="N50">
            <v>1041</v>
          </cell>
          <cell r="O50">
            <v>1130</v>
          </cell>
          <cell r="P50">
            <v>1101</v>
          </cell>
          <cell r="Q50">
            <v>1299</v>
          </cell>
          <cell r="R50">
            <v>1095</v>
          </cell>
          <cell r="S50">
            <v>1473</v>
          </cell>
          <cell r="T50">
            <v>1628</v>
          </cell>
          <cell r="U50">
            <v>894</v>
          </cell>
          <cell r="V50">
            <v>643</v>
          </cell>
          <cell r="W50">
            <v>439</v>
          </cell>
          <cell r="X50">
            <v>857</v>
          </cell>
          <cell r="Y50">
            <v>1086</v>
          </cell>
          <cell r="Z50">
            <v>1040</v>
          </cell>
          <cell r="AA50">
            <v>567</v>
          </cell>
          <cell r="AB50">
            <v>986</v>
          </cell>
          <cell r="AC50">
            <v>978</v>
          </cell>
          <cell r="AD50">
            <v>1416</v>
          </cell>
          <cell r="AE50">
            <v>1419</v>
          </cell>
          <cell r="AF50">
            <v>1521</v>
          </cell>
          <cell r="AG50">
            <v>1763</v>
          </cell>
          <cell r="AH50">
            <v>2009</v>
          </cell>
          <cell r="AI50">
            <v>1620</v>
          </cell>
          <cell r="AJ50">
            <v>1068</v>
          </cell>
          <cell r="AK50">
            <v>1732</v>
          </cell>
          <cell r="AL50">
            <v>1416</v>
          </cell>
          <cell r="AM50">
            <v>1449</v>
          </cell>
          <cell r="AN50">
            <v>1576</v>
          </cell>
          <cell r="AO50">
            <v>1516</v>
          </cell>
          <cell r="AP50">
            <v>1108</v>
          </cell>
          <cell r="AQ50">
            <v>1466</v>
          </cell>
          <cell r="AR50">
            <v>1675</v>
          </cell>
          <cell r="AS50">
            <v>1729</v>
          </cell>
          <cell r="AT50">
            <v>1980</v>
          </cell>
          <cell r="AU50">
            <v>1970</v>
          </cell>
          <cell r="AV50">
            <v>1560</v>
          </cell>
          <cell r="AW50">
            <v>1026</v>
          </cell>
          <cell r="AX50">
            <v>1433</v>
          </cell>
          <cell r="AY50">
            <v>1221</v>
          </cell>
          <cell r="AZ50">
            <v>1361</v>
          </cell>
          <cell r="BA50">
            <v>1085</v>
          </cell>
          <cell r="BB50">
            <v>907</v>
          </cell>
          <cell r="BC50">
            <v>851</v>
          </cell>
          <cell r="BD50">
            <v>973</v>
          </cell>
          <cell r="BE50">
            <v>743</v>
          </cell>
          <cell r="BF50">
            <v>898</v>
          </cell>
          <cell r="BG50">
            <v>933</v>
          </cell>
          <cell r="BH50">
            <v>623</v>
          </cell>
          <cell r="BI50">
            <v>673</v>
          </cell>
          <cell r="BJ50">
            <v>611</v>
          </cell>
          <cell r="BK50">
            <v>593</v>
          </cell>
          <cell r="BL50">
            <v>604</v>
          </cell>
          <cell r="BM50">
            <v>602</v>
          </cell>
          <cell r="BN50">
            <v>485</v>
          </cell>
          <cell r="BO50">
            <v>671</v>
          </cell>
          <cell r="BP50">
            <v>852</v>
          </cell>
          <cell r="BQ50">
            <v>822</v>
          </cell>
          <cell r="BR50">
            <v>826</v>
          </cell>
          <cell r="BS50">
            <v>690</v>
          </cell>
          <cell r="BT50">
            <v>783</v>
          </cell>
          <cell r="BU50">
            <v>1082</v>
          </cell>
          <cell r="BV50">
            <v>955</v>
          </cell>
          <cell r="BW50">
            <v>1045</v>
          </cell>
          <cell r="BX50">
            <v>896</v>
          </cell>
          <cell r="BY50">
            <v>749</v>
          </cell>
          <cell r="BZ50">
            <v>618</v>
          </cell>
          <cell r="CA50">
            <v>907</v>
          </cell>
          <cell r="CB50">
            <v>852</v>
          </cell>
          <cell r="CC50">
            <v>855</v>
          </cell>
          <cell r="CD50">
            <v>930</v>
          </cell>
          <cell r="CE50">
            <v>854</v>
          </cell>
          <cell r="CF50">
            <v>918</v>
          </cell>
          <cell r="CG50">
            <v>799</v>
          </cell>
          <cell r="CH50">
            <v>841</v>
          </cell>
          <cell r="CI50">
            <v>635</v>
          </cell>
          <cell r="CJ50">
            <v>827</v>
          </cell>
          <cell r="CK50">
            <v>649</v>
          </cell>
          <cell r="CL50">
            <v>673</v>
          </cell>
          <cell r="CM50">
            <v>1592</v>
          </cell>
          <cell r="CN50">
            <v>1110</v>
          </cell>
          <cell r="CO50">
            <v>1503</v>
          </cell>
          <cell r="CP50">
            <v>1379</v>
          </cell>
          <cell r="CQ50">
            <v>1043</v>
          </cell>
          <cell r="CR50">
            <v>853</v>
          </cell>
          <cell r="CS50">
            <v>991</v>
          </cell>
          <cell r="CT50">
            <v>715</v>
          </cell>
          <cell r="CU50">
            <v>868</v>
          </cell>
          <cell r="CV50">
            <v>707</v>
          </cell>
          <cell r="CW50">
            <v>476</v>
          </cell>
          <cell r="CX50">
            <v>531</v>
          </cell>
          <cell r="CY50">
            <v>741</v>
          </cell>
          <cell r="CZ50">
            <v>711</v>
          </cell>
          <cell r="DA50">
            <v>650</v>
          </cell>
          <cell r="DB50">
            <v>687</v>
          </cell>
          <cell r="DC50">
            <v>773</v>
          </cell>
          <cell r="DD50">
            <v>626</v>
          </cell>
          <cell r="DE50">
            <v>859</v>
          </cell>
          <cell r="DF50">
            <v>636</v>
          </cell>
          <cell r="DG50">
            <v>490</v>
          </cell>
          <cell r="DH50">
            <v>506</v>
          </cell>
          <cell r="DI50">
            <v>763</v>
          </cell>
          <cell r="DJ50">
            <v>771</v>
          </cell>
          <cell r="DK50">
            <v>739</v>
          </cell>
          <cell r="DL50">
            <v>847</v>
          </cell>
          <cell r="DM50">
            <v>818</v>
          </cell>
          <cell r="DN50">
            <v>569</v>
          </cell>
          <cell r="DO50">
            <v>468</v>
          </cell>
          <cell r="DP50">
            <v>641</v>
          </cell>
          <cell r="DQ50">
            <v>872</v>
          </cell>
          <cell r="DR50">
            <v>684</v>
          </cell>
          <cell r="DS50">
            <v>636</v>
          </cell>
          <cell r="DT50">
            <v>800</v>
          </cell>
          <cell r="DU50">
            <v>782</v>
          </cell>
          <cell r="DV50">
            <v>853</v>
          </cell>
          <cell r="DW50">
            <v>688</v>
          </cell>
          <cell r="DX50">
            <v>866</v>
          </cell>
          <cell r="DY50">
            <v>898</v>
          </cell>
          <cell r="DZ50">
            <v>1105</v>
          </cell>
          <cell r="EA50">
            <v>1041</v>
          </cell>
          <cell r="EB50">
            <v>812</v>
          </cell>
          <cell r="EC50">
            <v>1223</v>
          </cell>
          <cell r="ED50">
            <v>1136</v>
          </cell>
          <cell r="EE50">
            <v>1104</v>
          </cell>
          <cell r="EF50">
            <v>1186</v>
          </cell>
          <cell r="EG50">
            <v>1328</v>
          </cell>
          <cell r="EH50">
            <v>1385</v>
          </cell>
          <cell r="EI50">
            <v>1668</v>
          </cell>
          <cell r="EJ50">
            <v>2070</v>
          </cell>
          <cell r="EK50">
            <v>2145</v>
          </cell>
          <cell r="EL50">
            <v>2161</v>
          </cell>
          <cell r="EM50">
            <v>2156</v>
          </cell>
          <cell r="EN50">
            <v>2728</v>
          </cell>
          <cell r="EO50">
            <v>3322</v>
          </cell>
          <cell r="EP50">
            <v>3097</v>
          </cell>
          <cell r="EQ50">
            <v>2847</v>
          </cell>
          <cell r="ER50">
            <v>2594</v>
          </cell>
          <cell r="ES50">
            <v>1802</v>
          </cell>
          <cell r="ET50">
            <v>1819</v>
          </cell>
          <cell r="EU50">
            <v>2000</v>
          </cell>
          <cell r="EV50">
            <v>2164</v>
          </cell>
          <cell r="EW50">
            <v>2366</v>
          </cell>
          <cell r="EX50">
            <v>2374</v>
          </cell>
          <cell r="EY50">
            <v>2510</v>
          </cell>
          <cell r="EZ50">
            <v>2547</v>
          </cell>
          <cell r="FA50">
            <v>3126</v>
          </cell>
          <cell r="FB50">
            <v>2861</v>
          </cell>
          <cell r="FC50">
            <v>2364</v>
          </cell>
          <cell r="FD50">
            <v>2153</v>
          </cell>
          <cell r="FE50">
            <v>2787</v>
          </cell>
          <cell r="FF50">
            <v>2549</v>
          </cell>
          <cell r="FG50">
            <v>2618</v>
          </cell>
          <cell r="FH50">
            <v>2770</v>
          </cell>
          <cell r="FI50">
            <v>3246</v>
          </cell>
          <cell r="FJ50">
            <v>2827</v>
          </cell>
          <cell r="FK50">
            <v>3892</v>
          </cell>
          <cell r="FL50">
            <v>3627</v>
          </cell>
          <cell r="FM50">
            <v>4300</v>
          </cell>
        </row>
        <row r="51">
          <cell r="A51" t="str">
            <v>Чеченская Республика</v>
          </cell>
          <cell r="B51">
            <v>469</v>
          </cell>
          <cell r="C51">
            <v>577</v>
          </cell>
          <cell r="D51">
            <v>672</v>
          </cell>
          <cell r="E51">
            <v>517</v>
          </cell>
          <cell r="F51">
            <v>456</v>
          </cell>
          <cell r="G51">
            <v>485</v>
          </cell>
          <cell r="H51">
            <v>418</v>
          </cell>
          <cell r="I51">
            <v>438</v>
          </cell>
          <cell r="J51">
            <v>505</v>
          </cell>
          <cell r="K51">
            <v>499</v>
          </cell>
          <cell r="L51">
            <v>418</v>
          </cell>
          <cell r="M51">
            <v>608</v>
          </cell>
          <cell r="N51">
            <v>825</v>
          </cell>
          <cell r="O51">
            <v>564</v>
          </cell>
          <cell r="P51">
            <v>936</v>
          </cell>
          <cell r="Q51">
            <v>842</v>
          </cell>
          <cell r="R51">
            <v>686</v>
          </cell>
          <cell r="S51">
            <v>651</v>
          </cell>
          <cell r="T51">
            <v>579</v>
          </cell>
          <cell r="U51">
            <v>518</v>
          </cell>
          <cell r="V51">
            <v>659</v>
          </cell>
          <cell r="W51">
            <v>648</v>
          </cell>
          <cell r="X51">
            <v>746</v>
          </cell>
          <cell r="Y51">
            <v>755</v>
          </cell>
          <cell r="Z51">
            <v>1050</v>
          </cell>
          <cell r="AA51">
            <v>821</v>
          </cell>
          <cell r="AB51">
            <v>1481</v>
          </cell>
          <cell r="AC51">
            <v>1296</v>
          </cell>
          <cell r="AD51">
            <v>1231</v>
          </cell>
          <cell r="AE51">
            <v>1163</v>
          </cell>
          <cell r="AF51">
            <v>1151</v>
          </cell>
          <cell r="AG51">
            <v>1159</v>
          </cell>
          <cell r="AH51">
            <v>1108</v>
          </cell>
          <cell r="AI51">
            <v>1108</v>
          </cell>
          <cell r="AJ51">
            <v>1082</v>
          </cell>
          <cell r="AK51">
            <v>2935</v>
          </cell>
          <cell r="AL51">
            <v>2811</v>
          </cell>
          <cell r="AM51">
            <v>2482</v>
          </cell>
          <cell r="AN51">
            <v>3800</v>
          </cell>
          <cell r="AO51">
            <v>3441</v>
          </cell>
          <cell r="AP51">
            <v>3298</v>
          </cell>
          <cell r="AQ51">
            <v>3070</v>
          </cell>
          <cell r="AR51">
            <v>2964</v>
          </cell>
          <cell r="AS51">
            <v>8082</v>
          </cell>
          <cell r="AT51">
            <v>7721</v>
          </cell>
          <cell r="AU51">
            <v>7697</v>
          </cell>
          <cell r="AV51">
            <v>7472</v>
          </cell>
          <cell r="AW51">
            <v>11315</v>
          </cell>
          <cell r="AX51">
            <v>10644</v>
          </cell>
          <cell r="AY51">
            <v>9972</v>
          </cell>
          <cell r="AZ51">
            <v>9068</v>
          </cell>
          <cell r="BA51">
            <v>7933</v>
          </cell>
          <cell r="BB51">
            <v>8250</v>
          </cell>
          <cell r="BC51">
            <v>2020</v>
          </cell>
          <cell r="BD51">
            <v>7561</v>
          </cell>
          <cell r="BE51">
            <v>7751</v>
          </cell>
          <cell r="BF51">
            <v>6724</v>
          </cell>
          <cell r="BG51">
            <v>6607</v>
          </cell>
          <cell r="BH51">
            <v>6606</v>
          </cell>
          <cell r="BI51">
            <v>7502</v>
          </cell>
          <cell r="BJ51">
            <v>6496</v>
          </cell>
          <cell r="BK51">
            <v>7067</v>
          </cell>
          <cell r="BL51">
            <v>6916</v>
          </cell>
          <cell r="BM51">
            <v>6962</v>
          </cell>
          <cell r="BN51">
            <v>7077</v>
          </cell>
          <cell r="BO51">
            <v>6871</v>
          </cell>
          <cell r="BP51">
            <v>6826</v>
          </cell>
          <cell r="BQ51">
            <v>6598</v>
          </cell>
          <cell r="BR51">
            <v>6419</v>
          </cell>
          <cell r="BS51">
            <v>5726</v>
          </cell>
          <cell r="BT51">
            <v>5378</v>
          </cell>
          <cell r="BU51">
            <v>6290</v>
          </cell>
          <cell r="BV51">
            <v>5995</v>
          </cell>
          <cell r="BW51">
            <v>5849</v>
          </cell>
          <cell r="BX51">
            <v>4906</v>
          </cell>
          <cell r="BY51">
            <v>4854</v>
          </cell>
          <cell r="BZ51">
            <v>5540</v>
          </cell>
          <cell r="CA51">
            <v>5001</v>
          </cell>
          <cell r="CB51">
            <v>5267</v>
          </cell>
          <cell r="CC51">
            <v>5796</v>
          </cell>
          <cell r="CD51">
            <v>5570</v>
          </cell>
          <cell r="CE51">
            <v>5761</v>
          </cell>
          <cell r="CF51">
            <v>5112</v>
          </cell>
          <cell r="CG51">
            <v>11745</v>
          </cell>
          <cell r="CH51">
            <v>12672</v>
          </cell>
          <cell r="CI51">
            <v>11817</v>
          </cell>
          <cell r="CJ51">
            <v>11316</v>
          </cell>
          <cell r="CK51">
            <v>10789</v>
          </cell>
          <cell r="CL51">
            <v>10365</v>
          </cell>
          <cell r="CM51">
            <v>8690</v>
          </cell>
          <cell r="CN51">
            <v>8936</v>
          </cell>
          <cell r="CO51">
            <v>9368</v>
          </cell>
          <cell r="CP51">
            <v>6307</v>
          </cell>
          <cell r="CQ51">
            <v>9552</v>
          </cell>
          <cell r="CR51">
            <v>10534</v>
          </cell>
          <cell r="CS51">
            <v>9789</v>
          </cell>
          <cell r="CT51">
            <v>8137</v>
          </cell>
          <cell r="CU51">
            <v>9204</v>
          </cell>
          <cell r="CV51">
            <v>8145</v>
          </cell>
          <cell r="CW51">
            <v>8230</v>
          </cell>
          <cell r="CX51">
            <v>7257</v>
          </cell>
          <cell r="CY51">
            <v>5335</v>
          </cell>
          <cell r="CZ51">
            <v>6815</v>
          </cell>
          <cell r="DA51">
            <v>6700</v>
          </cell>
          <cell r="DB51">
            <v>6247</v>
          </cell>
          <cell r="DC51">
            <v>6627</v>
          </cell>
          <cell r="DD51">
            <v>6238</v>
          </cell>
          <cell r="DE51">
            <v>8486</v>
          </cell>
          <cell r="DF51">
            <v>8040</v>
          </cell>
          <cell r="DG51">
            <v>7636</v>
          </cell>
          <cell r="DH51">
            <v>5995</v>
          </cell>
          <cell r="DI51">
            <v>7414</v>
          </cell>
          <cell r="DJ51">
            <v>6304</v>
          </cell>
          <cell r="DK51">
            <v>5066</v>
          </cell>
          <cell r="DL51">
            <v>6995</v>
          </cell>
          <cell r="DM51">
            <v>7412</v>
          </cell>
          <cell r="DN51">
            <v>6027</v>
          </cell>
          <cell r="DO51">
            <v>7268</v>
          </cell>
          <cell r="DP51">
            <v>5884</v>
          </cell>
          <cell r="DQ51">
            <v>7660</v>
          </cell>
          <cell r="DR51">
            <v>4388</v>
          </cell>
          <cell r="DS51">
            <v>8892</v>
          </cell>
          <cell r="DT51">
            <v>7893</v>
          </cell>
          <cell r="DU51">
            <v>6491</v>
          </cell>
          <cell r="DV51">
            <v>4892</v>
          </cell>
          <cell r="DW51">
            <v>4648</v>
          </cell>
          <cell r="DX51">
            <v>4055</v>
          </cell>
          <cell r="DY51">
            <v>3415</v>
          </cell>
          <cell r="DZ51">
            <v>5185</v>
          </cell>
          <cell r="EA51">
            <v>3128</v>
          </cell>
          <cell r="EB51">
            <v>3879</v>
          </cell>
          <cell r="EC51">
            <v>4805</v>
          </cell>
          <cell r="ED51">
            <v>3800</v>
          </cell>
          <cell r="EE51">
            <v>5148</v>
          </cell>
          <cell r="EF51">
            <v>4603</v>
          </cell>
          <cell r="EG51">
            <v>4238</v>
          </cell>
          <cell r="EH51">
            <v>3988</v>
          </cell>
          <cell r="EI51">
            <v>3579</v>
          </cell>
          <cell r="EJ51">
            <v>2801</v>
          </cell>
          <cell r="EK51">
            <v>4354</v>
          </cell>
          <cell r="EL51">
            <v>5367</v>
          </cell>
          <cell r="EM51">
            <v>6410</v>
          </cell>
          <cell r="EN51">
            <v>6040</v>
          </cell>
          <cell r="EO51">
            <v>8108</v>
          </cell>
          <cell r="EP51">
            <v>4208</v>
          </cell>
          <cell r="EQ51">
            <v>5401</v>
          </cell>
          <cell r="ER51">
            <v>4943</v>
          </cell>
          <cell r="ES51">
            <v>4778</v>
          </cell>
          <cell r="ET51">
            <v>3193</v>
          </cell>
          <cell r="EU51">
            <v>4729</v>
          </cell>
          <cell r="EV51">
            <v>5164</v>
          </cell>
          <cell r="EW51">
            <v>7346</v>
          </cell>
          <cell r="EX51">
            <v>7511</v>
          </cell>
          <cell r="EY51">
            <v>10924</v>
          </cell>
          <cell r="EZ51">
            <v>13355</v>
          </cell>
          <cell r="FA51">
            <v>15044</v>
          </cell>
          <cell r="FB51">
            <v>9076</v>
          </cell>
          <cell r="FC51">
            <v>11243</v>
          </cell>
          <cell r="FD51">
            <v>9106</v>
          </cell>
          <cell r="FE51">
            <v>10041</v>
          </cell>
          <cell r="FF51">
            <v>13807</v>
          </cell>
          <cell r="FG51">
            <v>10061</v>
          </cell>
          <cell r="FH51">
            <v>10784</v>
          </cell>
          <cell r="FI51">
            <v>10646</v>
          </cell>
          <cell r="FJ51">
            <v>14950</v>
          </cell>
          <cell r="FK51">
            <v>17033</v>
          </cell>
          <cell r="FL51">
            <v>14881</v>
          </cell>
          <cell r="FM51">
            <v>122888</v>
          </cell>
        </row>
        <row r="52">
          <cell r="A52" t="str">
            <v>Ставропольский край</v>
          </cell>
          <cell r="B52">
            <v>9702</v>
          </cell>
          <cell r="C52">
            <v>10164</v>
          </cell>
          <cell r="D52">
            <v>10013</v>
          </cell>
          <cell r="E52">
            <v>10114</v>
          </cell>
          <cell r="F52">
            <v>10851</v>
          </cell>
          <cell r="G52">
            <v>10536</v>
          </cell>
          <cell r="H52">
            <v>10481</v>
          </cell>
          <cell r="I52">
            <v>10268</v>
          </cell>
          <cell r="J52">
            <v>11229</v>
          </cell>
          <cell r="K52">
            <v>10483</v>
          </cell>
          <cell r="L52">
            <v>11257</v>
          </cell>
          <cell r="M52">
            <v>15966</v>
          </cell>
          <cell r="N52">
            <v>15531</v>
          </cell>
          <cell r="O52">
            <v>13469</v>
          </cell>
          <cell r="P52">
            <v>13697</v>
          </cell>
          <cell r="Q52">
            <v>16393</v>
          </cell>
          <cell r="R52">
            <v>15827</v>
          </cell>
          <cell r="S52">
            <v>14730</v>
          </cell>
          <cell r="T52">
            <v>15057</v>
          </cell>
          <cell r="U52">
            <v>20021</v>
          </cell>
          <cell r="V52">
            <v>19073</v>
          </cell>
          <cell r="W52">
            <v>20933</v>
          </cell>
          <cell r="X52">
            <v>19464</v>
          </cell>
          <cell r="Y52">
            <v>18392</v>
          </cell>
          <cell r="Z52">
            <v>15402</v>
          </cell>
          <cell r="AA52">
            <v>17245</v>
          </cell>
          <cell r="AB52">
            <v>17108</v>
          </cell>
          <cell r="AC52">
            <v>15716</v>
          </cell>
          <cell r="AD52">
            <v>16778</v>
          </cell>
          <cell r="AE52">
            <v>14495</v>
          </cell>
          <cell r="AF52">
            <v>16369</v>
          </cell>
          <cell r="AG52">
            <v>18202</v>
          </cell>
          <cell r="AH52">
            <v>18382</v>
          </cell>
          <cell r="AI52">
            <v>19559</v>
          </cell>
          <cell r="AJ52">
            <v>19346</v>
          </cell>
          <cell r="AK52">
            <v>21386</v>
          </cell>
          <cell r="AL52">
            <v>19901</v>
          </cell>
          <cell r="AM52">
            <v>24506</v>
          </cell>
          <cell r="AN52">
            <v>23731</v>
          </cell>
          <cell r="AO52">
            <v>20518</v>
          </cell>
          <cell r="AP52">
            <v>20141</v>
          </cell>
          <cell r="AQ52">
            <v>18022</v>
          </cell>
          <cell r="AR52">
            <v>21932</v>
          </cell>
          <cell r="AS52">
            <v>20007</v>
          </cell>
          <cell r="AT52">
            <v>20483</v>
          </cell>
          <cell r="AU52">
            <v>21960</v>
          </cell>
          <cell r="AV52">
            <v>20432</v>
          </cell>
          <cell r="AW52">
            <v>24459</v>
          </cell>
          <cell r="AX52">
            <v>23242</v>
          </cell>
          <cell r="AY52">
            <v>23182</v>
          </cell>
          <cell r="AZ52">
            <v>21073</v>
          </cell>
          <cell r="BA52">
            <v>24350</v>
          </cell>
          <cell r="BB52">
            <v>22322</v>
          </cell>
          <cell r="BC52">
            <v>21833</v>
          </cell>
          <cell r="BD52">
            <v>25443</v>
          </cell>
          <cell r="BE52">
            <v>24161</v>
          </cell>
          <cell r="BF52">
            <v>24376</v>
          </cell>
          <cell r="BG52">
            <v>23625</v>
          </cell>
          <cell r="BH52">
            <v>21217</v>
          </cell>
          <cell r="BI52">
            <v>27463</v>
          </cell>
          <cell r="BJ52">
            <v>20025</v>
          </cell>
          <cell r="BK52">
            <v>21899</v>
          </cell>
          <cell r="BL52">
            <v>22178</v>
          </cell>
          <cell r="BM52">
            <v>22704</v>
          </cell>
          <cell r="BN52">
            <v>21358</v>
          </cell>
          <cell r="BO52">
            <v>21485</v>
          </cell>
          <cell r="BP52">
            <v>22865</v>
          </cell>
          <cell r="BQ52">
            <v>23311</v>
          </cell>
          <cell r="BR52">
            <v>24347</v>
          </cell>
          <cell r="BS52">
            <v>23336</v>
          </cell>
          <cell r="BT52">
            <v>23089</v>
          </cell>
          <cell r="BU52">
            <v>25828</v>
          </cell>
          <cell r="BV52">
            <v>21582</v>
          </cell>
          <cell r="BW52">
            <v>24145</v>
          </cell>
          <cell r="BX52">
            <v>23644</v>
          </cell>
          <cell r="BY52">
            <v>25651</v>
          </cell>
          <cell r="BZ52">
            <v>24872</v>
          </cell>
          <cell r="CA52">
            <v>25373</v>
          </cell>
          <cell r="CB52">
            <v>28568</v>
          </cell>
          <cell r="CC52">
            <v>33171</v>
          </cell>
          <cell r="CD52">
            <v>29216</v>
          </cell>
          <cell r="CE52">
            <v>27634</v>
          </cell>
          <cell r="CF52">
            <v>27270</v>
          </cell>
          <cell r="CG52">
            <v>35656</v>
          </cell>
          <cell r="CH52">
            <v>34308</v>
          </cell>
          <cell r="CI52">
            <v>34508</v>
          </cell>
          <cell r="CJ52">
            <v>30718</v>
          </cell>
          <cell r="CK52">
            <v>28147</v>
          </cell>
          <cell r="CL52">
            <v>31430</v>
          </cell>
          <cell r="CM52">
            <v>25448</v>
          </cell>
          <cell r="CN52">
            <v>29801</v>
          </cell>
          <cell r="CO52">
            <v>26933</v>
          </cell>
          <cell r="CP52">
            <v>24482</v>
          </cell>
          <cell r="CQ52">
            <v>28103</v>
          </cell>
          <cell r="CR52">
            <v>31586</v>
          </cell>
          <cell r="CS52">
            <v>33555</v>
          </cell>
          <cell r="CT52">
            <v>32302</v>
          </cell>
          <cell r="CU52">
            <v>33867</v>
          </cell>
          <cell r="CV52">
            <v>31298</v>
          </cell>
          <cell r="CW52">
            <v>28602</v>
          </cell>
          <cell r="CX52">
            <v>31775</v>
          </cell>
          <cell r="CY52">
            <v>26484</v>
          </cell>
          <cell r="CZ52">
            <v>28336</v>
          </cell>
          <cell r="DA52">
            <v>25635</v>
          </cell>
          <cell r="DB52">
            <v>27471</v>
          </cell>
          <cell r="DC52">
            <v>32103</v>
          </cell>
          <cell r="DD52">
            <v>29348</v>
          </cell>
          <cell r="DE52">
            <v>34465</v>
          </cell>
          <cell r="DF52">
            <v>34280</v>
          </cell>
          <cell r="DG52">
            <v>33146</v>
          </cell>
          <cell r="DH52">
            <v>29192</v>
          </cell>
          <cell r="DI52">
            <v>31285</v>
          </cell>
          <cell r="DJ52">
            <v>30195</v>
          </cell>
          <cell r="DK52">
            <v>27287</v>
          </cell>
          <cell r="DL52">
            <v>28033</v>
          </cell>
          <cell r="DM52">
            <v>29068</v>
          </cell>
          <cell r="DN52">
            <v>31284</v>
          </cell>
          <cell r="DO52">
            <v>30951</v>
          </cell>
          <cell r="DP52">
            <v>33179</v>
          </cell>
          <cell r="DQ52">
            <v>37427</v>
          </cell>
          <cell r="DR52">
            <v>32123</v>
          </cell>
          <cell r="DS52">
            <v>28591</v>
          </cell>
          <cell r="DT52">
            <v>36317</v>
          </cell>
          <cell r="DU52">
            <v>38679</v>
          </cell>
          <cell r="DV52">
            <v>34218</v>
          </cell>
          <cell r="DW52">
            <v>35137</v>
          </cell>
          <cell r="DX52">
            <v>35949</v>
          </cell>
          <cell r="DY52">
            <v>35665</v>
          </cell>
          <cell r="DZ52">
            <v>35880</v>
          </cell>
          <cell r="EA52">
            <v>43114</v>
          </cell>
          <cell r="EB52">
            <v>39036</v>
          </cell>
          <cell r="EC52">
            <v>45519</v>
          </cell>
          <cell r="ED52">
            <v>42821</v>
          </cell>
          <cell r="EE52">
            <v>43144</v>
          </cell>
          <cell r="EF52">
            <v>52347</v>
          </cell>
          <cell r="EG52">
            <v>48254</v>
          </cell>
          <cell r="EH52">
            <v>50041</v>
          </cell>
          <cell r="EI52">
            <v>47838</v>
          </cell>
          <cell r="EJ52">
            <v>44758</v>
          </cell>
          <cell r="EK52">
            <v>49570</v>
          </cell>
          <cell r="EL52">
            <v>45554</v>
          </cell>
          <cell r="EM52">
            <v>46408</v>
          </cell>
          <cell r="EN52">
            <v>50473</v>
          </cell>
          <cell r="EO52">
            <v>65544</v>
          </cell>
          <cell r="EP52">
            <v>57689</v>
          </cell>
          <cell r="EQ52">
            <v>58778</v>
          </cell>
          <cell r="ER52">
            <v>58798</v>
          </cell>
          <cell r="ES52">
            <v>61504</v>
          </cell>
          <cell r="ET52">
            <v>73711</v>
          </cell>
          <cell r="EU52">
            <v>72075</v>
          </cell>
          <cell r="EV52">
            <v>72808</v>
          </cell>
          <cell r="EW52">
            <v>74494</v>
          </cell>
          <cell r="EX52">
            <v>73409</v>
          </cell>
          <cell r="EY52">
            <v>79078</v>
          </cell>
          <cell r="EZ52">
            <v>80615</v>
          </cell>
          <cell r="FA52">
            <v>98792</v>
          </cell>
          <cell r="FB52">
            <v>81044</v>
          </cell>
          <cell r="FC52">
            <v>81256</v>
          </cell>
          <cell r="FD52">
            <v>69822</v>
          </cell>
          <cell r="FE52">
            <v>94611</v>
          </cell>
          <cell r="FF52">
            <v>92277</v>
          </cell>
          <cell r="FG52">
            <v>83252</v>
          </cell>
          <cell r="FH52">
            <v>82945</v>
          </cell>
          <cell r="FI52">
            <v>87515</v>
          </cell>
          <cell r="FJ52">
            <v>75629</v>
          </cell>
          <cell r="FK52">
            <v>76382</v>
          </cell>
          <cell r="FL52">
            <v>78886</v>
          </cell>
          <cell r="FM52">
            <v>87557</v>
          </cell>
        </row>
        <row r="53">
          <cell r="A53" t="str">
            <v>ПРИВОЛЖСКИЙ ФЕДЕРАЛЬНЫЙ ОКРУГ</v>
          </cell>
          <cell r="B53">
            <v>372803</v>
          </cell>
          <cell r="C53">
            <v>401709</v>
          </cell>
          <cell r="D53">
            <v>425677</v>
          </cell>
          <cell r="E53">
            <v>424453</v>
          </cell>
          <cell r="F53">
            <v>419696</v>
          </cell>
          <cell r="G53">
            <v>408380</v>
          </cell>
          <cell r="H53">
            <v>394121</v>
          </cell>
          <cell r="I53">
            <v>441900</v>
          </cell>
          <cell r="J53">
            <v>403604</v>
          </cell>
          <cell r="K53">
            <v>425121</v>
          </cell>
          <cell r="L53">
            <v>415037</v>
          </cell>
          <cell r="M53">
            <v>448576</v>
          </cell>
          <cell r="N53">
            <v>375278</v>
          </cell>
          <cell r="O53">
            <v>420529</v>
          </cell>
          <cell r="P53">
            <v>433793</v>
          </cell>
          <cell r="Q53">
            <v>451204</v>
          </cell>
          <cell r="R53">
            <v>464598</v>
          </cell>
          <cell r="S53">
            <v>438528</v>
          </cell>
          <cell r="T53">
            <v>436321</v>
          </cell>
          <cell r="U53">
            <v>435863</v>
          </cell>
          <cell r="V53">
            <v>412221</v>
          </cell>
          <cell r="W53">
            <v>431049</v>
          </cell>
          <cell r="X53">
            <v>479100</v>
          </cell>
          <cell r="Y53">
            <v>481246</v>
          </cell>
          <cell r="Z53">
            <v>471687</v>
          </cell>
          <cell r="AA53">
            <v>533656</v>
          </cell>
          <cell r="AB53">
            <v>499362</v>
          </cell>
          <cell r="AC53">
            <v>548658</v>
          </cell>
          <cell r="AD53">
            <v>554136</v>
          </cell>
          <cell r="AE53">
            <v>528312</v>
          </cell>
          <cell r="AF53">
            <v>507067</v>
          </cell>
          <cell r="AG53">
            <v>531175</v>
          </cell>
          <cell r="AH53">
            <v>536489</v>
          </cell>
          <cell r="AI53">
            <v>596260</v>
          </cell>
          <cell r="AJ53">
            <v>571500</v>
          </cell>
          <cell r="AK53">
            <v>775223</v>
          </cell>
          <cell r="AL53">
            <v>683354</v>
          </cell>
          <cell r="AM53">
            <v>690187</v>
          </cell>
          <cell r="AN53">
            <v>696236</v>
          </cell>
          <cell r="AO53">
            <v>711833</v>
          </cell>
          <cell r="AP53">
            <v>648196</v>
          </cell>
          <cell r="AQ53">
            <v>690427</v>
          </cell>
          <cell r="AR53">
            <v>695661</v>
          </cell>
          <cell r="AS53">
            <v>652254</v>
          </cell>
          <cell r="AT53">
            <v>599652</v>
          </cell>
          <cell r="AU53">
            <v>617347</v>
          </cell>
          <cell r="AV53">
            <v>585406</v>
          </cell>
          <cell r="AW53">
            <v>780640</v>
          </cell>
          <cell r="AX53">
            <v>599760</v>
          </cell>
          <cell r="AY53">
            <v>586021</v>
          </cell>
          <cell r="AZ53">
            <v>584940</v>
          </cell>
          <cell r="BA53">
            <v>617085</v>
          </cell>
          <cell r="BB53">
            <v>649330</v>
          </cell>
          <cell r="BC53">
            <v>624222</v>
          </cell>
          <cell r="BD53">
            <v>661208</v>
          </cell>
          <cell r="BE53">
            <v>664175</v>
          </cell>
          <cell r="BF53">
            <v>696380</v>
          </cell>
          <cell r="BG53">
            <v>692955</v>
          </cell>
          <cell r="BH53">
            <v>668887</v>
          </cell>
          <cell r="BI53">
            <v>697799</v>
          </cell>
          <cell r="BJ53">
            <v>611397</v>
          </cell>
          <cell r="BK53">
            <v>586778</v>
          </cell>
          <cell r="BL53">
            <v>616246</v>
          </cell>
          <cell r="BM53">
            <v>649146</v>
          </cell>
          <cell r="BN53">
            <v>644941</v>
          </cell>
          <cell r="BO53">
            <v>699012</v>
          </cell>
          <cell r="BP53">
            <v>672469</v>
          </cell>
          <cell r="BQ53">
            <v>689755</v>
          </cell>
          <cell r="BR53">
            <v>689244</v>
          </cell>
          <cell r="BS53">
            <v>646871</v>
          </cell>
          <cell r="BT53">
            <v>646582</v>
          </cell>
          <cell r="BU53">
            <v>743808</v>
          </cell>
          <cell r="BV53">
            <v>714084</v>
          </cell>
          <cell r="BW53">
            <v>689973</v>
          </cell>
          <cell r="BX53">
            <v>698821</v>
          </cell>
          <cell r="BY53">
            <v>768306</v>
          </cell>
          <cell r="BZ53">
            <v>693506</v>
          </cell>
          <cell r="CA53">
            <v>720581</v>
          </cell>
          <cell r="CB53">
            <v>732078</v>
          </cell>
          <cell r="CC53">
            <v>804640</v>
          </cell>
          <cell r="CD53">
            <v>778851</v>
          </cell>
          <cell r="CE53">
            <v>786380</v>
          </cell>
          <cell r="CF53">
            <v>786149</v>
          </cell>
          <cell r="CG53">
            <v>889596</v>
          </cell>
          <cell r="CH53">
            <v>836632</v>
          </cell>
          <cell r="CI53">
            <v>858641</v>
          </cell>
          <cell r="CJ53">
            <v>899836</v>
          </cell>
          <cell r="CK53">
            <v>928822</v>
          </cell>
          <cell r="CL53">
            <v>887192</v>
          </cell>
          <cell r="CM53">
            <v>820878</v>
          </cell>
          <cell r="CN53">
            <v>838517</v>
          </cell>
          <cell r="CO53">
            <v>877597</v>
          </cell>
          <cell r="CP53">
            <v>837706</v>
          </cell>
          <cell r="CQ53">
            <v>815320</v>
          </cell>
          <cell r="CR53">
            <v>836590</v>
          </cell>
          <cell r="CS53">
            <v>961425</v>
          </cell>
          <cell r="CT53">
            <v>881826</v>
          </cell>
          <cell r="CU53">
            <v>928935</v>
          </cell>
          <cell r="CV53">
            <v>951109</v>
          </cell>
          <cell r="CW53">
            <v>934127</v>
          </cell>
          <cell r="CX53">
            <v>886757</v>
          </cell>
          <cell r="CY53">
            <v>819489</v>
          </cell>
          <cell r="CZ53">
            <v>867271</v>
          </cell>
          <cell r="DA53">
            <v>910114</v>
          </cell>
          <cell r="DB53">
            <v>951456</v>
          </cell>
          <cell r="DC53">
            <v>1054555</v>
          </cell>
          <cell r="DD53">
            <v>1052678</v>
          </cell>
          <cell r="DE53">
            <v>1120678</v>
          </cell>
          <cell r="DF53">
            <v>952320</v>
          </cell>
          <cell r="DG53">
            <v>983266</v>
          </cell>
          <cell r="DH53">
            <v>954331</v>
          </cell>
          <cell r="DI53">
            <v>1072380</v>
          </cell>
          <cell r="DJ53">
            <v>963787</v>
          </cell>
          <cell r="DK53">
            <v>974962</v>
          </cell>
          <cell r="DL53">
            <v>1014876</v>
          </cell>
          <cell r="DM53">
            <v>1031592</v>
          </cell>
          <cell r="DN53">
            <v>1096716</v>
          </cell>
          <cell r="DO53">
            <v>1103423</v>
          </cell>
          <cell r="DP53">
            <v>1113796</v>
          </cell>
          <cell r="DQ53">
            <v>1304201</v>
          </cell>
          <cell r="DR53">
            <v>1205744</v>
          </cell>
          <cell r="DS53">
            <v>1263318</v>
          </cell>
          <cell r="DT53">
            <v>1407648</v>
          </cell>
          <cell r="DU53">
            <v>1288769</v>
          </cell>
          <cell r="DV53">
            <v>1230596</v>
          </cell>
          <cell r="DW53">
            <v>1146220</v>
          </cell>
          <cell r="DX53">
            <v>1283512</v>
          </cell>
          <cell r="DY53">
            <v>1270471</v>
          </cell>
          <cell r="DZ53">
            <v>1369062</v>
          </cell>
          <cell r="EA53">
            <v>1361494</v>
          </cell>
          <cell r="EB53">
            <v>1364394</v>
          </cell>
          <cell r="EC53">
            <v>1563145</v>
          </cell>
          <cell r="ED53">
            <v>1511921</v>
          </cell>
          <cell r="EE53">
            <v>1508587</v>
          </cell>
          <cell r="EF53">
            <v>1484782</v>
          </cell>
          <cell r="EG53">
            <v>1453986</v>
          </cell>
          <cell r="EH53">
            <v>1464246</v>
          </cell>
          <cell r="EI53">
            <v>1529887</v>
          </cell>
          <cell r="EJ53">
            <v>1548758</v>
          </cell>
          <cell r="EK53">
            <v>1656169</v>
          </cell>
          <cell r="EL53">
            <v>1620575</v>
          </cell>
          <cell r="EM53">
            <v>1585765</v>
          </cell>
          <cell r="EN53">
            <v>1694568</v>
          </cell>
          <cell r="EO53">
            <v>1655657</v>
          </cell>
          <cell r="EP53">
            <v>1626137</v>
          </cell>
          <cell r="EQ53">
            <v>1727780</v>
          </cell>
          <cell r="ER53">
            <v>1585083</v>
          </cell>
          <cell r="ES53">
            <v>1782529</v>
          </cell>
          <cell r="ET53">
            <v>1757443</v>
          </cell>
          <cell r="EU53">
            <v>1735739</v>
          </cell>
          <cell r="EV53">
            <v>1679024</v>
          </cell>
          <cell r="EW53">
            <v>1916982</v>
          </cell>
          <cell r="EX53">
            <v>1847374</v>
          </cell>
          <cell r="EY53">
            <v>1972279</v>
          </cell>
          <cell r="EZ53">
            <v>2111448</v>
          </cell>
          <cell r="FA53">
            <v>2144926</v>
          </cell>
          <cell r="FB53">
            <v>2264278</v>
          </cell>
          <cell r="FC53">
            <v>2378295</v>
          </cell>
          <cell r="FD53">
            <v>2225726</v>
          </cell>
          <cell r="FE53">
            <v>2250039</v>
          </cell>
          <cell r="FF53">
            <v>2242021</v>
          </cell>
          <cell r="FG53">
            <v>2186419</v>
          </cell>
          <cell r="FH53">
            <v>2322818</v>
          </cell>
          <cell r="FI53">
            <v>2499555</v>
          </cell>
          <cell r="FJ53">
            <v>2324054</v>
          </cell>
          <cell r="FK53">
            <v>2433637</v>
          </cell>
          <cell r="FL53">
            <v>2399237</v>
          </cell>
          <cell r="FM53">
            <v>2311661</v>
          </cell>
        </row>
        <row r="54">
          <cell r="A54" t="str">
            <v>Республика Башкортостан</v>
          </cell>
          <cell r="B54">
            <v>95906</v>
          </cell>
          <cell r="C54">
            <v>114133</v>
          </cell>
          <cell r="D54">
            <v>117083</v>
          </cell>
          <cell r="E54">
            <v>113658</v>
          </cell>
          <cell r="F54">
            <v>126528</v>
          </cell>
          <cell r="G54">
            <v>119698</v>
          </cell>
          <cell r="H54">
            <v>118048</v>
          </cell>
          <cell r="I54">
            <v>108184</v>
          </cell>
          <cell r="J54">
            <v>109716</v>
          </cell>
          <cell r="K54">
            <v>112337</v>
          </cell>
          <cell r="L54">
            <v>109798</v>
          </cell>
          <cell r="M54">
            <v>106264</v>
          </cell>
          <cell r="N54">
            <v>80953</v>
          </cell>
          <cell r="O54">
            <v>98412</v>
          </cell>
          <cell r="P54">
            <v>100992</v>
          </cell>
          <cell r="Q54">
            <v>92628</v>
          </cell>
          <cell r="R54">
            <v>90290</v>
          </cell>
          <cell r="S54">
            <v>85616</v>
          </cell>
          <cell r="T54">
            <v>109911</v>
          </cell>
          <cell r="U54">
            <v>91800</v>
          </cell>
          <cell r="V54">
            <v>89592</v>
          </cell>
          <cell r="W54">
            <v>94663</v>
          </cell>
          <cell r="X54">
            <v>127012</v>
          </cell>
          <cell r="Y54">
            <v>95670</v>
          </cell>
          <cell r="Z54">
            <v>91926</v>
          </cell>
          <cell r="AA54">
            <v>89794</v>
          </cell>
          <cell r="AB54">
            <v>94078</v>
          </cell>
          <cell r="AC54">
            <v>89698</v>
          </cell>
          <cell r="AD54">
            <v>120110</v>
          </cell>
          <cell r="AE54">
            <v>122016</v>
          </cell>
          <cell r="AF54">
            <v>90743</v>
          </cell>
          <cell r="AG54">
            <v>104258</v>
          </cell>
          <cell r="AH54">
            <v>117397</v>
          </cell>
          <cell r="AI54">
            <v>133175</v>
          </cell>
          <cell r="AJ54">
            <v>124957</v>
          </cell>
          <cell r="AK54">
            <v>142450</v>
          </cell>
          <cell r="AL54">
            <v>93034</v>
          </cell>
          <cell r="AM54">
            <v>104426</v>
          </cell>
          <cell r="AN54">
            <v>105080</v>
          </cell>
          <cell r="AO54">
            <v>96473</v>
          </cell>
          <cell r="AP54">
            <v>100328</v>
          </cell>
          <cell r="AQ54">
            <v>109312</v>
          </cell>
          <cell r="AR54">
            <v>102220</v>
          </cell>
          <cell r="AS54">
            <v>90681</v>
          </cell>
          <cell r="AT54">
            <v>96878</v>
          </cell>
          <cell r="AU54">
            <v>113194</v>
          </cell>
          <cell r="AV54">
            <v>91798</v>
          </cell>
          <cell r="AW54">
            <v>112313</v>
          </cell>
          <cell r="AX54">
            <v>123548</v>
          </cell>
          <cell r="AY54">
            <v>98212</v>
          </cell>
          <cell r="AZ54">
            <v>108846</v>
          </cell>
          <cell r="BA54">
            <v>112042</v>
          </cell>
          <cell r="BB54">
            <v>111434</v>
          </cell>
          <cell r="BC54">
            <v>109285</v>
          </cell>
          <cell r="BD54">
            <v>117722</v>
          </cell>
          <cell r="BE54">
            <v>103212</v>
          </cell>
          <cell r="BF54">
            <v>105367</v>
          </cell>
          <cell r="BG54">
            <v>94479</v>
          </cell>
          <cell r="BH54">
            <v>81307</v>
          </cell>
          <cell r="BI54">
            <v>81816</v>
          </cell>
          <cell r="BJ54">
            <v>56108</v>
          </cell>
          <cell r="BK54">
            <v>68937</v>
          </cell>
          <cell r="BL54">
            <v>78552</v>
          </cell>
          <cell r="BM54">
            <v>90263</v>
          </cell>
          <cell r="BN54">
            <v>87506</v>
          </cell>
          <cell r="BO54">
            <v>89648</v>
          </cell>
          <cell r="BP54">
            <v>81189</v>
          </cell>
          <cell r="BQ54">
            <v>96016</v>
          </cell>
          <cell r="BR54">
            <v>98976</v>
          </cell>
          <cell r="BS54">
            <v>82010</v>
          </cell>
          <cell r="BT54">
            <v>88368</v>
          </cell>
          <cell r="BU54">
            <v>96901</v>
          </cell>
          <cell r="BV54">
            <v>110453</v>
          </cell>
          <cell r="BW54">
            <v>102280</v>
          </cell>
          <cell r="BX54">
            <v>107198</v>
          </cell>
          <cell r="BY54">
            <v>120527</v>
          </cell>
          <cell r="BZ54">
            <v>128740</v>
          </cell>
          <cell r="CA54">
            <v>124950</v>
          </cell>
          <cell r="CB54">
            <v>118298</v>
          </cell>
          <cell r="CC54">
            <v>144285</v>
          </cell>
          <cell r="CD54">
            <v>139188</v>
          </cell>
          <cell r="CE54">
            <v>134374</v>
          </cell>
          <cell r="CF54">
            <v>128646</v>
          </cell>
          <cell r="CG54">
            <v>126730</v>
          </cell>
          <cell r="CH54">
            <v>118450</v>
          </cell>
          <cell r="CI54">
            <v>127787</v>
          </cell>
          <cell r="CJ54">
            <v>126311</v>
          </cell>
          <cell r="CK54">
            <v>130791</v>
          </cell>
          <cell r="CL54">
            <v>123394</v>
          </cell>
          <cell r="CM54">
            <v>118397</v>
          </cell>
          <cell r="CN54">
            <v>111948</v>
          </cell>
          <cell r="CO54">
            <v>124907</v>
          </cell>
          <cell r="CP54">
            <v>110316</v>
          </cell>
          <cell r="CQ54">
            <v>103763</v>
          </cell>
          <cell r="CR54">
            <v>95396</v>
          </cell>
          <cell r="CS54">
            <v>111190</v>
          </cell>
          <cell r="CT54">
            <v>105608</v>
          </cell>
          <cell r="CU54">
            <v>103685</v>
          </cell>
          <cell r="CV54">
            <v>101597</v>
          </cell>
          <cell r="CW54">
            <v>97513</v>
          </cell>
          <cell r="CX54">
            <v>92467</v>
          </cell>
          <cell r="CY54">
            <v>90715</v>
          </cell>
          <cell r="CZ54">
            <v>95698</v>
          </cell>
          <cell r="DA54">
            <v>95864</v>
          </cell>
          <cell r="DB54">
            <v>82208</v>
          </cell>
          <cell r="DC54">
            <v>78613</v>
          </cell>
          <cell r="DD54">
            <v>70666</v>
          </cell>
          <cell r="DE54">
            <v>85422</v>
          </cell>
          <cell r="DF54">
            <v>76327</v>
          </cell>
          <cell r="DG54">
            <v>75716</v>
          </cell>
          <cell r="DH54">
            <v>64923</v>
          </cell>
          <cell r="DI54">
            <v>70303</v>
          </cell>
          <cell r="DJ54">
            <v>60550</v>
          </cell>
          <cell r="DK54">
            <v>60153</v>
          </cell>
          <cell r="DL54">
            <v>67108</v>
          </cell>
          <cell r="DM54">
            <v>72833</v>
          </cell>
          <cell r="DN54">
            <v>74261</v>
          </cell>
          <cell r="DO54">
            <v>80018</v>
          </cell>
          <cell r="DP54">
            <v>77576</v>
          </cell>
          <cell r="DQ54">
            <v>89099</v>
          </cell>
          <cell r="DR54">
            <v>68937</v>
          </cell>
          <cell r="DS54">
            <v>74968</v>
          </cell>
          <cell r="DT54">
            <v>91481</v>
          </cell>
          <cell r="DU54">
            <v>80732</v>
          </cell>
          <cell r="DV54">
            <v>85170</v>
          </cell>
          <cell r="DW54">
            <v>74704</v>
          </cell>
          <cell r="DX54">
            <v>76046</v>
          </cell>
          <cell r="DY54">
            <v>89757</v>
          </cell>
          <cell r="DZ54">
            <v>91771</v>
          </cell>
          <cell r="EA54">
            <v>107731</v>
          </cell>
          <cell r="EB54">
            <v>115466</v>
          </cell>
          <cell r="EC54">
            <v>112011</v>
          </cell>
          <cell r="ED54">
            <v>96233</v>
          </cell>
          <cell r="EE54">
            <v>92701</v>
          </cell>
          <cell r="EF54">
            <v>89089</v>
          </cell>
          <cell r="EG54">
            <v>91242</v>
          </cell>
          <cell r="EH54">
            <v>87084</v>
          </cell>
          <cell r="EI54">
            <v>80444</v>
          </cell>
          <cell r="EJ54">
            <v>69185</v>
          </cell>
          <cell r="EK54">
            <v>75802</v>
          </cell>
          <cell r="EL54">
            <v>66452</v>
          </cell>
          <cell r="EM54">
            <v>70231</v>
          </cell>
          <cell r="EN54">
            <v>70662</v>
          </cell>
          <cell r="EO54">
            <v>82497</v>
          </cell>
          <cell r="EP54">
            <v>84431</v>
          </cell>
          <cell r="EQ54">
            <v>76715</v>
          </cell>
          <cell r="ER54">
            <v>79533</v>
          </cell>
          <cell r="ES54">
            <v>87887</v>
          </cell>
          <cell r="ET54">
            <v>94324</v>
          </cell>
          <cell r="EU54">
            <v>93462</v>
          </cell>
          <cell r="EV54">
            <v>97150</v>
          </cell>
          <cell r="EW54">
            <v>99646</v>
          </cell>
          <cell r="EX54">
            <v>97606</v>
          </cell>
          <cell r="EY54">
            <v>99261</v>
          </cell>
          <cell r="EZ54">
            <v>107751</v>
          </cell>
          <cell r="FA54">
            <v>122500</v>
          </cell>
          <cell r="FB54">
            <v>115367</v>
          </cell>
          <cell r="FC54">
            <v>112185</v>
          </cell>
          <cell r="FD54">
            <v>94520</v>
          </cell>
          <cell r="FE54">
            <v>116565</v>
          </cell>
          <cell r="FF54">
            <v>115787</v>
          </cell>
          <cell r="FG54">
            <v>98446</v>
          </cell>
          <cell r="FH54">
            <v>99926</v>
          </cell>
          <cell r="FI54">
            <v>108383</v>
          </cell>
          <cell r="FJ54">
            <v>105551</v>
          </cell>
          <cell r="FK54">
            <v>108365</v>
          </cell>
          <cell r="FL54">
            <v>106631</v>
          </cell>
          <cell r="FM54">
            <v>126910</v>
          </cell>
        </row>
        <row r="55">
          <cell r="A55" t="str">
            <v>Республика Марий Эл</v>
          </cell>
          <cell r="B55">
            <v>2153</v>
          </cell>
          <cell r="C55">
            <v>1905</v>
          </cell>
          <cell r="D55">
            <v>2625</v>
          </cell>
          <cell r="E55">
            <v>3025</v>
          </cell>
          <cell r="F55">
            <v>2878</v>
          </cell>
          <cell r="G55">
            <v>3141</v>
          </cell>
          <cell r="H55">
            <v>3019</v>
          </cell>
          <cell r="I55">
            <v>3289</v>
          </cell>
          <cell r="J55">
            <v>3460</v>
          </cell>
          <cell r="K55">
            <v>3393</v>
          </cell>
          <cell r="L55">
            <v>3110</v>
          </cell>
          <cell r="M55">
            <v>3698</v>
          </cell>
          <cell r="N55">
            <v>2521</v>
          </cell>
          <cell r="O55">
            <v>4053</v>
          </cell>
          <cell r="P55">
            <v>3992</v>
          </cell>
          <cell r="Q55">
            <v>4077</v>
          </cell>
          <cell r="R55">
            <v>3543</v>
          </cell>
          <cell r="S55">
            <v>3349</v>
          </cell>
          <cell r="T55">
            <v>3175</v>
          </cell>
          <cell r="U55">
            <v>3230</v>
          </cell>
          <cell r="V55">
            <v>3019</v>
          </cell>
          <cell r="W55">
            <v>3801</v>
          </cell>
          <cell r="X55">
            <v>4675</v>
          </cell>
          <cell r="Y55">
            <v>4098</v>
          </cell>
          <cell r="Z55">
            <v>5327</v>
          </cell>
          <cell r="AA55">
            <v>5477</v>
          </cell>
          <cell r="AB55">
            <v>7331</v>
          </cell>
          <cell r="AC55">
            <v>7702</v>
          </cell>
          <cell r="AD55">
            <v>7573</v>
          </cell>
          <cell r="AE55">
            <v>6442</v>
          </cell>
          <cell r="AF55">
            <v>7428</v>
          </cell>
          <cell r="AG55">
            <v>7553</v>
          </cell>
          <cell r="AH55">
            <v>8359</v>
          </cell>
          <cell r="AI55">
            <v>6865</v>
          </cell>
          <cell r="AJ55">
            <v>6440</v>
          </cell>
          <cell r="AK55">
            <v>8796</v>
          </cell>
          <cell r="AL55">
            <v>10808</v>
          </cell>
          <cell r="AM55">
            <v>11871</v>
          </cell>
          <cell r="AN55">
            <v>10509</v>
          </cell>
          <cell r="AO55">
            <v>9531</v>
          </cell>
          <cell r="AP55">
            <v>6903</v>
          </cell>
          <cell r="AQ55">
            <v>4075</v>
          </cell>
          <cell r="AR55">
            <v>4057</v>
          </cell>
          <cell r="AS55">
            <v>4789</v>
          </cell>
          <cell r="AT55">
            <v>4230</v>
          </cell>
          <cell r="AU55">
            <v>3815</v>
          </cell>
          <cell r="AV55">
            <v>4444</v>
          </cell>
          <cell r="AW55">
            <v>9219</v>
          </cell>
          <cell r="AX55">
            <v>4101</v>
          </cell>
          <cell r="AY55">
            <v>4582</v>
          </cell>
          <cell r="AZ55">
            <v>6077</v>
          </cell>
          <cell r="BA55">
            <v>7008</v>
          </cell>
          <cell r="BB55">
            <v>6734</v>
          </cell>
          <cell r="BC55">
            <v>6275</v>
          </cell>
          <cell r="BD55">
            <v>5005</v>
          </cell>
          <cell r="BE55">
            <v>4337</v>
          </cell>
          <cell r="BF55">
            <v>6364</v>
          </cell>
          <cell r="BG55">
            <v>6128</v>
          </cell>
          <cell r="BH55">
            <v>6472</v>
          </cell>
          <cell r="BI55">
            <v>9518</v>
          </cell>
          <cell r="BJ55">
            <v>7156</v>
          </cell>
          <cell r="BK55">
            <v>5742</v>
          </cell>
          <cell r="BL55">
            <v>9650</v>
          </cell>
          <cell r="BM55">
            <v>8994</v>
          </cell>
          <cell r="BN55">
            <v>4852</v>
          </cell>
          <cell r="BO55">
            <v>7974</v>
          </cell>
          <cell r="BP55">
            <v>4933</v>
          </cell>
          <cell r="BQ55">
            <v>5316</v>
          </cell>
          <cell r="BR55">
            <v>5225</v>
          </cell>
          <cell r="BS55">
            <v>5265</v>
          </cell>
          <cell r="BT55">
            <v>6008</v>
          </cell>
          <cell r="BU55">
            <v>7220</v>
          </cell>
          <cell r="BV55">
            <v>6090</v>
          </cell>
          <cell r="BW55">
            <v>4763</v>
          </cell>
          <cell r="BX55">
            <v>6050</v>
          </cell>
          <cell r="BY55">
            <v>7879</v>
          </cell>
          <cell r="BZ55">
            <v>7187</v>
          </cell>
          <cell r="CA55">
            <v>7048</v>
          </cell>
          <cell r="CB55">
            <v>6600</v>
          </cell>
          <cell r="CC55">
            <v>5800</v>
          </cell>
          <cell r="CD55">
            <v>5804</v>
          </cell>
          <cell r="CE55">
            <v>5994</v>
          </cell>
          <cell r="CF55">
            <v>6289</v>
          </cell>
          <cell r="CG55">
            <v>7441</v>
          </cell>
          <cell r="CH55">
            <v>6485</v>
          </cell>
          <cell r="CI55">
            <v>7490</v>
          </cell>
          <cell r="CJ55">
            <v>6866</v>
          </cell>
          <cell r="CK55">
            <v>6891</v>
          </cell>
          <cell r="CL55">
            <v>7964</v>
          </cell>
          <cell r="CM55">
            <v>7504</v>
          </cell>
          <cell r="CN55">
            <v>7065</v>
          </cell>
          <cell r="CO55">
            <v>7700</v>
          </cell>
          <cell r="CP55">
            <v>7124</v>
          </cell>
          <cell r="CQ55">
            <v>6781</v>
          </cell>
          <cell r="CR55">
            <v>7653</v>
          </cell>
          <cell r="CS55">
            <v>10330</v>
          </cell>
          <cell r="CT55">
            <v>7592</v>
          </cell>
          <cell r="CU55">
            <v>7706</v>
          </cell>
          <cell r="CV55">
            <v>7537</v>
          </cell>
          <cell r="CW55">
            <v>6773</v>
          </cell>
          <cell r="CX55">
            <v>6707</v>
          </cell>
          <cell r="CY55">
            <v>4772</v>
          </cell>
          <cell r="CZ55">
            <v>4953</v>
          </cell>
          <cell r="DA55">
            <v>4227</v>
          </cell>
          <cell r="DB55">
            <v>3908</v>
          </cell>
          <cell r="DC55">
            <v>4446</v>
          </cell>
          <cell r="DD55">
            <v>4421</v>
          </cell>
          <cell r="DE55">
            <v>7804</v>
          </cell>
          <cell r="DF55">
            <v>7480</v>
          </cell>
          <cell r="DG55">
            <v>7403</v>
          </cell>
          <cell r="DH55">
            <v>8889</v>
          </cell>
          <cell r="DI55">
            <v>8359</v>
          </cell>
          <cell r="DJ55">
            <v>8853</v>
          </cell>
          <cell r="DK55">
            <v>9829</v>
          </cell>
          <cell r="DL55">
            <v>10008</v>
          </cell>
          <cell r="DM55">
            <v>10536</v>
          </cell>
          <cell r="DN55">
            <v>10864</v>
          </cell>
          <cell r="DO55">
            <v>11790</v>
          </cell>
          <cell r="DP55">
            <v>12471</v>
          </cell>
          <cell r="DQ55">
            <v>12920</v>
          </cell>
          <cell r="DR55">
            <v>11708</v>
          </cell>
          <cell r="DS55">
            <v>11665</v>
          </cell>
          <cell r="DT55">
            <v>12292</v>
          </cell>
          <cell r="DU55">
            <v>13724</v>
          </cell>
          <cell r="DV55">
            <v>14289</v>
          </cell>
          <cell r="DW55">
            <v>12667</v>
          </cell>
          <cell r="DX55">
            <v>14273</v>
          </cell>
          <cell r="DY55">
            <v>14759</v>
          </cell>
          <cell r="DZ55">
            <v>14336</v>
          </cell>
          <cell r="EA55">
            <v>15247</v>
          </cell>
          <cell r="EB55">
            <v>17366</v>
          </cell>
          <cell r="EC55">
            <v>16474</v>
          </cell>
          <cell r="ED55">
            <v>17006</v>
          </cell>
          <cell r="EE55">
            <v>15927</v>
          </cell>
          <cell r="EF55">
            <v>15713</v>
          </cell>
          <cell r="EG55">
            <v>14170</v>
          </cell>
          <cell r="EH55">
            <v>12550</v>
          </cell>
          <cell r="EI55">
            <v>11979</v>
          </cell>
          <cell r="EJ55">
            <v>11194</v>
          </cell>
          <cell r="EK55">
            <v>11505</v>
          </cell>
          <cell r="EL55">
            <v>12087</v>
          </cell>
          <cell r="EM55">
            <v>11482</v>
          </cell>
          <cell r="EN55">
            <v>11925</v>
          </cell>
          <cell r="EO55">
            <v>13654</v>
          </cell>
          <cell r="EP55">
            <v>15032</v>
          </cell>
          <cell r="EQ55">
            <v>14004</v>
          </cell>
          <cell r="ER55">
            <v>15211</v>
          </cell>
          <cell r="ES55">
            <v>16594</v>
          </cell>
          <cell r="ET55">
            <v>17727</v>
          </cell>
          <cell r="EU55">
            <v>18778</v>
          </cell>
          <cell r="EV55">
            <v>19255</v>
          </cell>
          <cell r="EW55">
            <v>22930</v>
          </cell>
          <cell r="EX55">
            <v>22190</v>
          </cell>
          <cell r="EY55">
            <v>22434</v>
          </cell>
          <cell r="EZ55">
            <v>22494</v>
          </cell>
          <cell r="FA55">
            <v>23845</v>
          </cell>
          <cell r="FB55">
            <v>24571</v>
          </cell>
          <cell r="FC55">
            <v>26482</v>
          </cell>
          <cell r="FD55">
            <v>23459</v>
          </cell>
          <cell r="FE55">
            <v>24656</v>
          </cell>
          <cell r="FF55">
            <v>26185</v>
          </cell>
          <cell r="FG55">
            <v>26765</v>
          </cell>
          <cell r="FH55">
            <v>28539</v>
          </cell>
          <cell r="FI55">
            <v>29660</v>
          </cell>
          <cell r="FJ55">
            <v>30726</v>
          </cell>
          <cell r="FK55">
            <v>31478</v>
          </cell>
          <cell r="FL55">
            <v>31412</v>
          </cell>
          <cell r="FM55">
            <v>27573</v>
          </cell>
        </row>
        <row r="56">
          <cell r="A56" t="str">
            <v>Республика Мордовия</v>
          </cell>
          <cell r="B56">
            <v>3138</v>
          </cell>
          <cell r="C56">
            <v>2714</v>
          </cell>
          <cell r="D56">
            <v>2756</v>
          </cell>
          <cell r="E56">
            <v>2764</v>
          </cell>
          <cell r="F56">
            <v>2549</v>
          </cell>
          <cell r="G56">
            <v>2570</v>
          </cell>
          <cell r="H56">
            <v>2775</v>
          </cell>
          <cell r="I56">
            <v>3199</v>
          </cell>
          <cell r="J56">
            <v>3296</v>
          </cell>
          <cell r="K56">
            <v>3286</v>
          </cell>
          <cell r="L56">
            <v>3228</v>
          </cell>
          <cell r="M56">
            <v>3762</v>
          </cell>
          <cell r="N56">
            <v>3636</v>
          </cell>
          <cell r="O56">
            <v>3821</v>
          </cell>
          <cell r="P56">
            <v>3990</v>
          </cell>
          <cell r="Q56">
            <v>4442</v>
          </cell>
          <cell r="R56">
            <v>4309</v>
          </cell>
          <cell r="S56">
            <v>3793</v>
          </cell>
          <cell r="T56">
            <v>3960</v>
          </cell>
          <cell r="U56">
            <v>4173</v>
          </cell>
          <cell r="V56">
            <v>4293</v>
          </cell>
          <cell r="W56">
            <v>4491</v>
          </cell>
          <cell r="X56">
            <v>4423</v>
          </cell>
          <cell r="Y56">
            <v>4373</v>
          </cell>
          <cell r="Z56">
            <v>4075</v>
          </cell>
          <cell r="AA56">
            <v>3966</v>
          </cell>
          <cell r="AB56">
            <v>4626</v>
          </cell>
          <cell r="AC56">
            <v>4707</v>
          </cell>
          <cell r="AD56">
            <v>5425</v>
          </cell>
          <cell r="AE56">
            <v>5649</v>
          </cell>
          <cell r="AF56">
            <v>5453</v>
          </cell>
          <cell r="AG56">
            <v>4861</v>
          </cell>
          <cell r="AH56">
            <v>5823</v>
          </cell>
          <cell r="AI56">
            <v>5173</v>
          </cell>
          <cell r="AJ56">
            <v>4064</v>
          </cell>
          <cell r="AK56">
            <v>7125</v>
          </cell>
          <cell r="AL56">
            <v>6401</v>
          </cell>
          <cell r="AM56">
            <v>6407</v>
          </cell>
          <cell r="AN56">
            <v>6321</v>
          </cell>
          <cell r="AO56">
            <v>5907</v>
          </cell>
          <cell r="AP56">
            <v>4914</v>
          </cell>
          <cell r="AQ56">
            <v>5015</v>
          </cell>
          <cell r="AR56">
            <v>5289</v>
          </cell>
          <cell r="AS56">
            <v>4742</v>
          </cell>
          <cell r="AT56">
            <v>4769</v>
          </cell>
          <cell r="AU56">
            <v>4705</v>
          </cell>
          <cell r="AV56">
            <v>5805</v>
          </cell>
          <cell r="AW56">
            <v>7003</v>
          </cell>
          <cell r="AX56">
            <v>5315</v>
          </cell>
          <cell r="AY56">
            <v>4805</v>
          </cell>
          <cell r="AZ56">
            <v>4330</v>
          </cell>
          <cell r="BA56">
            <v>4720</v>
          </cell>
          <cell r="BB56">
            <v>5205</v>
          </cell>
          <cell r="BC56">
            <v>5013</v>
          </cell>
          <cell r="BD56">
            <v>4993</v>
          </cell>
          <cell r="BE56">
            <v>5733</v>
          </cell>
          <cell r="BF56">
            <v>6011</v>
          </cell>
          <cell r="BG56">
            <v>6152</v>
          </cell>
          <cell r="BH56">
            <v>5989</v>
          </cell>
          <cell r="BI56">
            <v>7491</v>
          </cell>
          <cell r="BJ56">
            <v>6343</v>
          </cell>
          <cell r="BK56">
            <v>5203</v>
          </cell>
          <cell r="BL56">
            <v>5725</v>
          </cell>
          <cell r="BM56">
            <v>5532</v>
          </cell>
          <cell r="BN56">
            <v>4319</v>
          </cell>
          <cell r="BO56">
            <v>5306</v>
          </cell>
          <cell r="BP56">
            <v>4445</v>
          </cell>
          <cell r="BQ56">
            <v>4272</v>
          </cell>
          <cell r="BR56">
            <v>6479</v>
          </cell>
          <cell r="BS56">
            <v>5579</v>
          </cell>
          <cell r="BT56">
            <v>5420</v>
          </cell>
          <cell r="BU56">
            <v>6900</v>
          </cell>
          <cell r="BV56">
            <v>4207</v>
          </cell>
          <cell r="BW56">
            <v>5301</v>
          </cell>
          <cell r="BX56">
            <v>4529</v>
          </cell>
          <cell r="BY56">
            <v>4211</v>
          </cell>
          <cell r="BZ56">
            <v>4962</v>
          </cell>
          <cell r="CA56">
            <v>5203</v>
          </cell>
          <cell r="CB56">
            <v>5610</v>
          </cell>
          <cell r="CC56">
            <v>4727</v>
          </cell>
          <cell r="CD56">
            <v>4956</v>
          </cell>
          <cell r="CE56">
            <v>5378</v>
          </cell>
          <cell r="CF56">
            <v>5817</v>
          </cell>
          <cell r="CG56">
            <v>7934</v>
          </cell>
          <cell r="CH56">
            <v>6366</v>
          </cell>
          <cell r="CI56">
            <v>5446</v>
          </cell>
          <cell r="CJ56">
            <v>5091</v>
          </cell>
          <cell r="CK56">
            <v>5592</v>
          </cell>
          <cell r="CL56">
            <v>6419</v>
          </cell>
          <cell r="CM56">
            <v>6502</v>
          </cell>
          <cell r="CN56">
            <v>6437</v>
          </cell>
          <cell r="CO56">
            <v>6350</v>
          </cell>
          <cell r="CP56">
            <v>6702</v>
          </cell>
          <cell r="CQ56">
            <v>6204</v>
          </cell>
          <cell r="CR56">
            <v>6244</v>
          </cell>
          <cell r="CS56">
            <v>8068</v>
          </cell>
          <cell r="CT56">
            <v>7102</v>
          </cell>
          <cell r="CU56">
            <v>6271</v>
          </cell>
          <cell r="CV56">
            <v>6012</v>
          </cell>
          <cell r="CW56">
            <v>6590</v>
          </cell>
          <cell r="CX56">
            <v>5998</v>
          </cell>
          <cell r="CY56">
            <v>5449</v>
          </cell>
          <cell r="CZ56">
            <v>6250</v>
          </cell>
          <cell r="DA56">
            <v>6181</v>
          </cell>
          <cell r="DB56">
            <v>6196</v>
          </cell>
          <cell r="DC56">
            <v>6417</v>
          </cell>
          <cell r="DD56">
            <v>6293</v>
          </cell>
          <cell r="DE56">
            <v>7973</v>
          </cell>
          <cell r="DF56">
            <v>7434</v>
          </cell>
          <cell r="DG56">
            <v>6737</v>
          </cell>
          <cell r="DH56">
            <v>7150</v>
          </cell>
          <cell r="DI56">
            <v>7807</v>
          </cell>
          <cell r="DJ56">
            <v>8596</v>
          </cell>
          <cell r="DK56">
            <v>9142</v>
          </cell>
          <cell r="DL56">
            <v>10323</v>
          </cell>
          <cell r="DM56">
            <v>10781</v>
          </cell>
          <cell r="DN56">
            <v>11016</v>
          </cell>
          <cell r="DO56">
            <v>11349</v>
          </cell>
          <cell r="DP56">
            <v>11505</v>
          </cell>
          <cell r="DQ56">
            <v>13617</v>
          </cell>
          <cell r="DR56">
            <v>12238</v>
          </cell>
          <cell r="DS56">
            <v>11948</v>
          </cell>
          <cell r="DT56">
            <v>14435</v>
          </cell>
          <cell r="DU56">
            <v>15856</v>
          </cell>
          <cell r="DV56">
            <v>16036</v>
          </cell>
          <cell r="DW56">
            <v>15534</v>
          </cell>
          <cell r="DX56">
            <v>17187</v>
          </cell>
          <cell r="DY56">
            <v>16126</v>
          </cell>
          <cell r="DZ56">
            <v>17399</v>
          </cell>
          <cell r="EA56">
            <v>18969</v>
          </cell>
          <cell r="EB56">
            <v>15717</v>
          </cell>
          <cell r="EC56">
            <v>16124</v>
          </cell>
          <cell r="ED56">
            <v>18345</v>
          </cell>
          <cell r="EE56">
            <v>17944</v>
          </cell>
          <cell r="EF56">
            <v>15319</v>
          </cell>
          <cell r="EG56">
            <v>14703</v>
          </cell>
          <cell r="EH56">
            <v>16103</v>
          </cell>
          <cell r="EI56">
            <v>17492</v>
          </cell>
          <cell r="EJ56">
            <v>16503</v>
          </cell>
          <cell r="EK56">
            <v>17914</v>
          </cell>
          <cell r="EL56">
            <v>17075</v>
          </cell>
          <cell r="EM56">
            <v>18344</v>
          </cell>
          <cell r="EN56">
            <v>19570</v>
          </cell>
          <cell r="EO56">
            <v>24908</v>
          </cell>
          <cell r="EP56">
            <v>22671</v>
          </cell>
          <cell r="EQ56">
            <v>22434</v>
          </cell>
          <cell r="ER56">
            <v>22578</v>
          </cell>
          <cell r="ES56">
            <v>23299</v>
          </cell>
          <cell r="ET56">
            <v>23639</v>
          </cell>
          <cell r="EU56">
            <v>26015</v>
          </cell>
          <cell r="EV56">
            <v>24655</v>
          </cell>
          <cell r="EW56">
            <v>26179</v>
          </cell>
          <cell r="EX56">
            <v>23483</v>
          </cell>
          <cell r="EY56">
            <v>30695</v>
          </cell>
          <cell r="EZ56">
            <v>33634</v>
          </cell>
          <cell r="FA56">
            <v>27676</v>
          </cell>
          <cell r="FB56">
            <v>26524</v>
          </cell>
          <cell r="FC56">
            <v>36609</v>
          </cell>
          <cell r="FD56">
            <v>27913</v>
          </cell>
          <cell r="FE56">
            <v>32951</v>
          </cell>
          <cell r="FF56">
            <v>27634</v>
          </cell>
          <cell r="FG56">
            <v>26522</v>
          </cell>
          <cell r="FH56">
            <v>27088</v>
          </cell>
          <cell r="FI56">
            <v>30338</v>
          </cell>
          <cell r="FJ56">
            <v>30031</v>
          </cell>
          <cell r="FK56">
            <v>28468</v>
          </cell>
          <cell r="FL56">
            <v>29658</v>
          </cell>
          <cell r="FM56">
            <v>30336</v>
          </cell>
        </row>
        <row r="57">
          <cell r="A57" t="str">
            <v>Республика Татарстан (Татарстан)</v>
          </cell>
          <cell r="B57">
            <v>124431</v>
          </cell>
          <cell r="C57">
            <v>129922</v>
          </cell>
          <cell r="D57">
            <v>136753</v>
          </cell>
          <cell r="E57">
            <v>135207</v>
          </cell>
          <cell r="F57">
            <v>124111</v>
          </cell>
          <cell r="G57">
            <v>126518</v>
          </cell>
          <cell r="H57">
            <v>121720</v>
          </cell>
          <cell r="I57">
            <v>120914</v>
          </cell>
          <cell r="J57">
            <v>126482</v>
          </cell>
          <cell r="K57">
            <v>134454</v>
          </cell>
          <cell r="L57">
            <v>126138</v>
          </cell>
          <cell r="M57">
            <v>122730</v>
          </cell>
          <cell r="N57">
            <v>122770</v>
          </cell>
          <cell r="O57">
            <v>135951</v>
          </cell>
          <cell r="P57">
            <v>140193</v>
          </cell>
          <cell r="Q57">
            <v>142435</v>
          </cell>
          <cell r="R57">
            <v>157080</v>
          </cell>
          <cell r="S57">
            <v>154940</v>
          </cell>
          <cell r="T57">
            <v>137900</v>
          </cell>
          <cell r="U57">
            <v>125035</v>
          </cell>
          <cell r="V57">
            <v>116846</v>
          </cell>
          <cell r="W57">
            <v>120480</v>
          </cell>
          <cell r="X57">
            <v>126610</v>
          </cell>
          <cell r="Y57">
            <v>145162</v>
          </cell>
          <cell r="Z57">
            <v>142249</v>
          </cell>
          <cell r="AA57">
            <v>154166</v>
          </cell>
          <cell r="AB57">
            <v>160368</v>
          </cell>
          <cell r="AC57">
            <v>159906</v>
          </cell>
          <cell r="AD57">
            <v>153662</v>
          </cell>
          <cell r="AE57">
            <v>149527</v>
          </cell>
          <cell r="AF57">
            <v>150554</v>
          </cell>
          <cell r="AG57">
            <v>163371</v>
          </cell>
          <cell r="AH57">
            <v>162509</v>
          </cell>
          <cell r="AI57">
            <v>171036</v>
          </cell>
          <cell r="AJ57">
            <v>172256</v>
          </cell>
          <cell r="AK57">
            <v>229713</v>
          </cell>
          <cell r="AL57">
            <v>197753</v>
          </cell>
          <cell r="AM57">
            <v>207803</v>
          </cell>
          <cell r="AN57">
            <v>209774</v>
          </cell>
          <cell r="AO57">
            <v>232057</v>
          </cell>
          <cell r="AP57">
            <v>220757</v>
          </cell>
          <cell r="AQ57">
            <v>263295</v>
          </cell>
          <cell r="AR57">
            <v>242605</v>
          </cell>
          <cell r="AS57">
            <v>193221</v>
          </cell>
          <cell r="AT57">
            <v>209656</v>
          </cell>
          <cell r="AU57">
            <v>219718</v>
          </cell>
          <cell r="AV57">
            <v>223108</v>
          </cell>
          <cell r="AW57">
            <v>238752</v>
          </cell>
          <cell r="AX57">
            <v>212650</v>
          </cell>
          <cell r="AY57">
            <v>217351</v>
          </cell>
          <cell r="AZ57">
            <v>219066</v>
          </cell>
          <cell r="BA57">
            <v>224166</v>
          </cell>
          <cell r="BB57">
            <v>229681</v>
          </cell>
          <cell r="BC57">
            <v>236542</v>
          </cell>
          <cell r="BD57">
            <v>224673</v>
          </cell>
          <cell r="BE57">
            <v>245791</v>
          </cell>
          <cell r="BF57">
            <v>271839</v>
          </cell>
          <cell r="BG57">
            <v>298615</v>
          </cell>
          <cell r="BH57">
            <v>286171</v>
          </cell>
          <cell r="BI57">
            <v>246692</v>
          </cell>
          <cell r="BJ57">
            <v>246601</v>
          </cell>
          <cell r="BK57">
            <v>244933</v>
          </cell>
          <cell r="BL57">
            <v>238235</v>
          </cell>
          <cell r="BM57">
            <v>249946</v>
          </cell>
          <cell r="BN57">
            <v>235228</v>
          </cell>
          <cell r="BO57">
            <v>269350</v>
          </cell>
          <cell r="BP57">
            <v>271042</v>
          </cell>
          <cell r="BQ57">
            <v>278697</v>
          </cell>
          <cell r="BR57">
            <v>269055</v>
          </cell>
          <cell r="BS57">
            <v>253594</v>
          </cell>
          <cell r="BT57">
            <v>239931</v>
          </cell>
          <cell r="BU57">
            <v>292050</v>
          </cell>
          <cell r="BV57">
            <v>279326</v>
          </cell>
          <cell r="BW57">
            <v>277968</v>
          </cell>
          <cell r="BX57">
            <v>293772</v>
          </cell>
          <cell r="BY57">
            <v>305507</v>
          </cell>
          <cell r="BZ57">
            <v>254535</v>
          </cell>
          <cell r="CA57">
            <v>277461</v>
          </cell>
          <cell r="CB57">
            <v>289148</v>
          </cell>
          <cell r="CC57">
            <v>296179</v>
          </cell>
          <cell r="CD57">
            <v>294494</v>
          </cell>
          <cell r="CE57">
            <v>333463</v>
          </cell>
          <cell r="CF57">
            <v>305073</v>
          </cell>
          <cell r="CG57">
            <v>360022</v>
          </cell>
          <cell r="CH57">
            <v>354420</v>
          </cell>
          <cell r="CI57">
            <v>365448</v>
          </cell>
          <cell r="CJ57">
            <v>393499</v>
          </cell>
          <cell r="CK57">
            <v>407106</v>
          </cell>
          <cell r="CL57">
            <v>392589</v>
          </cell>
          <cell r="CM57">
            <v>365911</v>
          </cell>
          <cell r="CN57">
            <v>388368</v>
          </cell>
          <cell r="CO57">
            <v>398679</v>
          </cell>
          <cell r="CP57">
            <v>394912</v>
          </cell>
          <cell r="CQ57">
            <v>403458</v>
          </cell>
          <cell r="CR57">
            <v>406641</v>
          </cell>
          <cell r="CS57">
            <v>427747</v>
          </cell>
          <cell r="CT57">
            <v>417089</v>
          </cell>
          <cell r="CU57">
            <v>421018</v>
          </cell>
          <cell r="CV57">
            <v>422086</v>
          </cell>
          <cell r="CW57">
            <v>421294</v>
          </cell>
          <cell r="CX57">
            <v>418105</v>
          </cell>
          <cell r="CY57">
            <v>381147</v>
          </cell>
          <cell r="CZ57">
            <v>387723</v>
          </cell>
          <cell r="DA57">
            <v>390914</v>
          </cell>
          <cell r="DB57">
            <v>376665</v>
          </cell>
          <cell r="DC57">
            <v>379935</v>
          </cell>
          <cell r="DD57">
            <v>403724</v>
          </cell>
          <cell r="DE57">
            <v>452849</v>
          </cell>
          <cell r="DF57">
            <v>430061</v>
          </cell>
          <cell r="DG57">
            <v>439795</v>
          </cell>
          <cell r="DH57">
            <v>435379</v>
          </cell>
          <cell r="DI57">
            <v>436232</v>
          </cell>
          <cell r="DJ57">
            <v>427328</v>
          </cell>
          <cell r="DK57">
            <v>422053</v>
          </cell>
          <cell r="DL57">
            <v>451130</v>
          </cell>
          <cell r="DM57">
            <v>466222</v>
          </cell>
          <cell r="DN57">
            <v>493389</v>
          </cell>
          <cell r="DO57">
            <v>528361</v>
          </cell>
          <cell r="DP57">
            <v>533958</v>
          </cell>
          <cell r="DQ57">
            <v>570550</v>
          </cell>
          <cell r="DR57">
            <v>526313</v>
          </cell>
          <cell r="DS57">
            <v>521278</v>
          </cell>
          <cell r="DT57">
            <v>580535</v>
          </cell>
          <cell r="DU57">
            <v>587993</v>
          </cell>
          <cell r="DV57">
            <v>571749</v>
          </cell>
          <cell r="DW57">
            <v>548396</v>
          </cell>
          <cell r="DX57">
            <v>575947</v>
          </cell>
          <cell r="DY57">
            <v>610398</v>
          </cell>
          <cell r="DZ57">
            <v>610269</v>
          </cell>
          <cell r="EA57">
            <v>613919</v>
          </cell>
          <cell r="EB57">
            <v>620554</v>
          </cell>
          <cell r="EC57">
            <v>719514</v>
          </cell>
          <cell r="ED57">
            <v>736634</v>
          </cell>
          <cell r="EE57">
            <v>667747</v>
          </cell>
          <cell r="EF57">
            <v>732059</v>
          </cell>
          <cell r="EG57">
            <v>697188</v>
          </cell>
          <cell r="EH57">
            <v>667052</v>
          </cell>
          <cell r="EI57">
            <v>685544</v>
          </cell>
          <cell r="EJ57">
            <v>723424</v>
          </cell>
          <cell r="EK57">
            <v>785829</v>
          </cell>
          <cell r="EL57">
            <v>728179</v>
          </cell>
          <cell r="EM57">
            <v>675500</v>
          </cell>
          <cell r="EN57">
            <v>708220</v>
          </cell>
          <cell r="EO57">
            <v>710249</v>
          </cell>
          <cell r="EP57">
            <v>717179</v>
          </cell>
          <cell r="EQ57">
            <v>721815</v>
          </cell>
          <cell r="ER57">
            <v>687508</v>
          </cell>
          <cell r="ES57">
            <v>750428</v>
          </cell>
          <cell r="ET57">
            <v>730913</v>
          </cell>
          <cell r="EU57">
            <v>695086</v>
          </cell>
          <cell r="EV57">
            <v>704749</v>
          </cell>
          <cell r="EW57">
            <v>706721</v>
          </cell>
          <cell r="EX57">
            <v>703526</v>
          </cell>
          <cell r="EY57">
            <v>730384</v>
          </cell>
          <cell r="EZ57">
            <v>725379</v>
          </cell>
          <cell r="FA57">
            <v>847910</v>
          </cell>
          <cell r="FB57">
            <v>774048</v>
          </cell>
          <cell r="FC57">
            <v>849183</v>
          </cell>
          <cell r="FD57">
            <v>782637</v>
          </cell>
          <cell r="FE57">
            <v>804075</v>
          </cell>
          <cell r="FF57">
            <v>787489</v>
          </cell>
          <cell r="FG57">
            <v>764252</v>
          </cell>
          <cell r="FH57">
            <v>827476</v>
          </cell>
          <cell r="FI57">
            <v>869666</v>
          </cell>
          <cell r="FJ57">
            <v>812436</v>
          </cell>
          <cell r="FK57">
            <v>862261</v>
          </cell>
          <cell r="FL57">
            <v>784743</v>
          </cell>
          <cell r="FM57">
            <v>812612</v>
          </cell>
        </row>
        <row r="58">
          <cell r="A58" t="str">
            <v>Удмуртская Республика</v>
          </cell>
          <cell r="B58">
            <v>14058</v>
          </cell>
          <cell r="C58">
            <v>10746</v>
          </cell>
          <cell r="D58">
            <v>13976</v>
          </cell>
          <cell r="E58">
            <v>10910</v>
          </cell>
          <cell r="F58">
            <v>9451</v>
          </cell>
          <cell r="G58">
            <v>8385</v>
          </cell>
          <cell r="H58">
            <v>8720</v>
          </cell>
          <cell r="I58">
            <v>29265</v>
          </cell>
          <cell r="J58">
            <v>9343</v>
          </cell>
          <cell r="K58">
            <v>9075</v>
          </cell>
          <cell r="L58">
            <v>9186</v>
          </cell>
          <cell r="M58">
            <v>12620</v>
          </cell>
          <cell r="N58">
            <v>10481</v>
          </cell>
          <cell r="O58">
            <v>11317</v>
          </cell>
          <cell r="P58">
            <v>10783</v>
          </cell>
          <cell r="Q58">
            <v>11128</v>
          </cell>
          <cell r="R58">
            <v>11000</v>
          </cell>
          <cell r="S58">
            <v>12177</v>
          </cell>
          <cell r="T58">
            <v>10539</v>
          </cell>
          <cell r="U58">
            <v>10862</v>
          </cell>
          <cell r="V58">
            <v>10337</v>
          </cell>
          <cell r="W58">
            <v>11363</v>
          </cell>
          <cell r="X58">
            <v>11730</v>
          </cell>
          <cell r="Y58">
            <v>14245</v>
          </cell>
          <cell r="Z58">
            <v>13888</v>
          </cell>
          <cell r="AA58">
            <v>14867</v>
          </cell>
          <cell r="AB58">
            <v>13278</v>
          </cell>
          <cell r="AC58">
            <v>17226</v>
          </cell>
          <cell r="AD58">
            <v>15772</v>
          </cell>
          <cell r="AE58">
            <v>12260</v>
          </cell>
          <cell r="AF58">
            <v>13458</v>
          </cell>
          <cell r="AG58">
            <v>12521</v>
          </cell>
          <cell r="AH58">
            <v>12991</v>
          </cell>
          <cell r="AI58">
            <v>14183</v>
          </cell>
          <cell r="AJ58">
            <v>14012</v>
          </cell>
          <cell r="AK58">
            <v>24103</v>
          </cell>
          <cell r="AL58">
            <v>20693</v>
          </cell>
          <cell r="AM58">
            <v>18835</v>
          </cell>
          <cell r="AN58">
            <v>19437</v>
          </cell>
          <cell r="AO58">
            <v>19951</v>
          </cell>
          <cell r="AP58">
            <v>18388</v>
          </cell>
          <cell r="AQ58">
            <v>17820</v>
          </cell>
          <cell r="AR58">
            <v>18532</v>
          </cell>
          <cell r="AS58">
            <v>19290</v>
          </cell>
          <cell r="AT58">
            <v>18537</v>
          </cell>
          <cell r="AU58">
            <v>18109</v>
          </cell>
          <cell r="AV58">
            <v>18968</v>
          </cell>
          <cell r="AW58">
            <v>20229</v>
          </cell>
          <cell r="AX58">
            <v>19738</v>
          </cell>
          <cell r="AY58">
            <v>18520</v>
          </cell>
          <cell r="AZ58">
            <v>18589</v>
          </cell>
          <cell r="BA58">
            <v>33683</v>
          </cell>
          <cell r="BB58">
            <v>33647</v>
          </cell>
          <cell r="BC58">
            <v>35646</v>
          </cell>
          <cell r="BD58">
            <v>32558</v>
          </cell>
          <cell r="BE58">
            <v>33365</v>
          </cell>
          <cell r="BF58">
            <v>34510</v>
          </cell>
          <cell r="BG58">
            <v>24287</v>
          </cell>
          <cell r="BH58">
            <v>30927</v>
          </cell>
          <cell r="BI58">
            <v>34679</v>
          </cell>
          <cell r="BJ58">
            <v>22152</v>
          </cell>
          <cell r="BK58">
            <v>22945</v>
          </cell>
          <cell r="BL58">
            <v>27354</v>
          </cell>
          <cell r="BM58">
            <v>25756</v>
          </cell>
          <cell r="BN58">
            <v>22735</v>
          </cell>
          <cell r="BO58">
            <v>24226</v>
          </cell>
          <cell r="BP58">
            <v>21598</v>
          </cell>
          <cell r="BQ58">
            <v>25030</v>
          </cell>
          <cell r="BR58">
            <v>25654</v>
          </cell>
          <cell r="BS58">
            <v>27933</v>
          </cell>
          <cell r="BT58">
            <v>29456</v>
          </cell>
          <cell r="BU58">
            <v>33244</v>
          </cell>
          <cell r="BV58">
            <v>22995</v>
          </cell>
          <cell r="BW58">
            <v>20736</v>
          </cell>
          <cell r="BX58">
            <v>24561</v>
          </cell>
          <cell r="BY58">
            <v>27374</v>
          </cell>
          <cell r="BZ58">
            <v>21670</v>
          </cell>
          <cell r="CA58">
            <v>29610</v>
          </cell>
          <cell r="CB58">
            <v>30332</v>
          </cell>
          <cell r="CC58">
            <v>38479</v>
          </cell>
          <cell r="CD58">
            <v>34830</v>
          </cell>
          <cell r="CE58">
            <v>25078</v>
          </cell>
          <cell r="CF58">
            <v>24878</v>
          </cell>
          <cell r="CG58">
            <v>35347</v>
          </cell>
          <cell r="CH58">
            <v>32813</v>
          </cell>
          <cell r="CI58">
            <v>28010</v>
          </cell>
          <cell r="CJ58">
            <v>33295</v>
          </cell>
          <cell r="CK58">
            <v>36798</v>
          </cell>
          <cell r="CL58">
            <v>36569</v>
          </cell>
          <cell r="CM58">
            <v>27468</v>
          </cell>
          <cell r="CN58">
            <v>31437</v>
          </cell>
          <cell r="CO58">
            <v>26750</v>
          </cell>
          <cell r="CP58">
            <v>27115</v>
          </cell>
          <cell r="CQ58">
            <v>21323</v>
          </cell>
          <cell r="CR58">
            <v>23514</v>
          </cell>
          <cell r="CS58">
            <v>23118</v>
          </cell>
          <cell r="CT58">
            <v>17998</v>
          </cell>
          <cell r="CU58">
            <v>22354</v>
          </cell>
          <cell r="CV58">
            <v>19410</v>
          </cell>
          <cell r="CW58">
            <v>25640</v>
          </cell>
          <cell r="CX58">
            <v>20832</v>
          </cell>
          <cell r="CY58">
            <v>19040</v>
          </cell>
          <cell r="CZ58">
            <v>21048</v>
          </cell>
          <cell r="DA58">
            <v>24556</v>
          </cell>
          <cell r="DB58">
            <v>22966</v>
          </cell>
          <cell r="DC58">
            <v>25062</v>
          </cell>
          <cell r="DD58">
            <v>22932</v>
          </cell>
          <cell r="DE58">
            <v>27546</v>
          </cell>
          <cell r="DF58">
            <v>20596</v>
          </cell>
          <cell r="DG58">
            <v>24110</v>
          </cell>
          <cell r="DH58">
            <v>25435</v>
          </cell>
          <cell r="DI58">
            <v>18118</v>
          </cell>
          <cell r="DJ58">
            <v>24427</v>
          </cell>
          <cell r="DK58">
            <v>32694</v>
          </cell>
          <cell r="DL58">
            <v>33274</v>
          </cell>
          <cell r="DM58">
            <v>36177</v>
          </cell>
          <cell r="DN58">
            <v>35238</v>
          </cell>
          <cell r="DO58">
            <v>32780</v>
          </cell>
          <cell r="DP58">
            <v>38409</v>
          </cell>
          <cell r="DQ58">
            <v>47483</v>
          </cell>
          <cell r="DR58">
            <v>42322</v>
          </cell>
          <cell r="DS58">
            <v>42382</v>
          </cell>
          <cell r="DT58">
            <v>54538</v>
          </cell>
          <cell r="DU58">
            <v>45448</v>
          </cell>
          <cell r="DV58">
            <v>48365</v>
          </cell>
          <cell r="DW58">
            <v>46195</v>
          </cell>
          <cell r="DX58">
            <v>36901</v>
          </cell>
          <cell r="DY58">
            <v>38681</v>
          </cell>
          <cell r="DZ58">
            <v>48250</v>
          </cell>
          <cell r="EA58">
            <v>40064</v>
          </cell>
          <cell r="EB58">
            <v>35666</v>
          </cell>
          <cell r="EC58">
            <v>45981</v>
          </cell>
          <cell r="ED58">
            <v>44812</v>
          </cell>
          <cell r="EE58">
            <v>40222</v>
          </cell>
          <cell r="EF58">
            <v>37526</v>
          </cell>
          <cell r="EG58">
            <v>38571</v>
          </cell>
          <cell r="EH58">
            <v>39911</v>
          </cell>
          <cell r="EI58">
            <v>43189</v>
          </cell>
          <cell r="EJ58">
            <v>37595</v>
          </cell>
          <cell r="EK58">
            <v>43822</v>
          </cell>
          <cell r="EL58">
            <v>43828</v>
          </cell>
          <cell r="EM58">
            <v>40554</v>
          </cell>
          <cell r="EN58">
            <v>42544</v>
          </cell>
          <cell r="EO58">
            <v>42307</v>
          </cell>
          <cell r="EP58">
            <v>40795</v>
          </cell>
          <cell r="EQ58">
            <v>37446</v>
          </cell>
          <cell r="ER58">
            <v>37931</v>
          </cell>
          <cell r="ES58">
            <v>37711</v>
          </cell>
          <cell r="ET58">
            <v>48843</v>
          </cell>
          <cell r="EU58">
            <v>47062</v>
          </cell>
          <cell r="EV58">
            <v>53145</v>
          </cell>
          <cell r="EW58">
            <v>59784</v>
          </cell>
          <cell r="EX58">
            <v>49376</v>
          </cell>
          <cell r="EY58">
            <v>60060</v>
          </cell>
          <cell r="EZ58">
            <v>64898</v>
          </cell>
          <cell r="FA58">
            <v>77370</v>
          </cell>
          <cell r="FB58">
            <v>89277</v>
          </cell>
          <cell r="FC58">
            <v>81653</v>
          </cell>
          <cell r="FD58">
            <v>76876</v>
          </cell>
          <cell r="FE58">
            <v>71417</v>
          </cell>
          <cell r="FF58">
            <v>72020</v>
          </cell>
          <cell r="FG58">
            <v>82976</v>
          </cell>
          <cell r="FH58">
            <v>79419</v>
          </cell>
          <cell r="FI58">
            <v>82859</v>
          </cell>
          <cell r="FJ58">
            <v>77801</v>
          </cell>
          <cell r="FK58">
            <v>74702</v>
          </cell>
          <cell r="FL58">
            <v>79917</v>
          </cell>
          <cell r="FM58">
            <v>98445</v>
          </cell>
        </row>
        <row r="59">
          <cell r="A59" t="str">
            <v>Чувашская Республика - Чувашия</v>
          </cell>
          <cell r="B59">
            <v>6321</v>
          </cell>
          <cell r="C59">
            <v>6289</v>
          </cell>
          <cell r="D59">
            <v>6309</v>
          </cell>
          <cell r="E59">
            <v>6645</v>
          </cell>
          <cell r="F59">
            <v>6526</v>
          </cell>
          <cell r="G59">
            <v>7990</v>
          </cell>
          <cell r="H59">
            <v>7999</v>
          </cell>
          <cell r="I59">
            <v>7964</v>
          </cell>
          <cell r="J59">
            <v>7057</v>
          </cell>
          <cell r="K59">
            <v>6963</v>
          </cell>
          <cell r="L59">
            <v>8739</v>
          </cell>
          <cell r="M59">
            <v>10824</v>
          </cell>
          <cell r="N59">
            <v>9522</v>
          </cell>
          <cell r="O59">
            <v>8135</v>
          </cell>
          <cell r="P59">
            <v>9514</v>
          </cell>
          <cell r="Q59">
            <v>10488</v>
          </cell>
          <cell r="R59">
            <v>9645</v>
          </cell>
          <cell r="S59">
            <v>9369</v>
          </cell>
          <cell r="T59">
            <v>9243</v>
          </cell>
          <cell r="U59">
            <v>10426</v>
          </cell>
          <cell r="V59">
            <v>10424</v>
          </cell>
          <cell r="W59">
            <v>10831</v>
          </cell>
          <cell r="X59">
            <v>10284</v>
          </cell>
          <cell r="Y59">
            <v>13149</v>
          </cell>
          <cell r="Z59">
            <v>11102</v>
          </cell>
          <cell r="AA59">
            <v>11767</v>
          </cell>
          <cell r="AB59">
            <v>12025</v>
          </cell>
          <cell r="AC59">
            <v>11734</v>
          </cell>
          <cell r="AD59">
            <v>10850</v>
          </cell>
          <cell r="AE59">
            <v>11296</v>
          </cell>
          <cell r="AF59">
            <v>13261</v>
          </cell>
          <cell r="AG59">
            <v>12612</v>
          </cell>
          <cell r="AH59">
            <v>10989</v>
          </cell>
          <cell r="AI59">
            <v>12749</v>
          </cell>
          <cell r="AJ59">
            <v>11686</v>
          </cell>
          <cell r="AK59">
            <v>14664</v>
          </cell>
          <cell r="AL59">
            <v>11258</v>
          </cell>
          <cell r="AM59">
            <v>12933</v>
          </cell>
          <cell r="AN59">
            <v>11167</v>
          </cell>
          <cell r="AO59">
            <v>10366</v>
          </cell>
          <cell r="AP59">
            <v>9283</v>
          </cell>
          <cell r="AQ59">
            <v>8265</v>
          </cell>
          <cell r="AR59">
            <v>8795</v>
          </cell>
          <cell r="AS59">
            <v>8618</v>
          </cell>
          <cell r="AT59">
            <v>7591</v>
          </cell>
          <cell r="AU59">
            <v>7688</v>
          </cell>
          <cell r="AV59">
            <v>7935</v>
          </cell>
          <cell r="AW59">
            <v>12519</v>
          </cell>
          <cell r="AX59">
            <v>9855</v>
          </cell>
          <cell r="AY59">
            <v>9681</v>
          </cell>
          <cell r="AZ59">
            <v>9071</v>
          </cell>
          <cell r="BA59">
            <v>9180</v>
          </cell>
          <cell r="BB59">
            <v>8666</v>
          </cell>
          <cell r="BC59">
            <v>9274</v>
          </cell>
          <cell r="BD59">
            <v>9350</v>
          </cell>
          <cell r="BE59">
            <v>9689</v>
          </cell>
          <cell r="BF59">
            <v>9673</v>
          </cell>
          <cell r="BG59">
            <v>9226</v>
          </cell>
          <cell r="BH59">
            <v>11358</v>
          </cell>
          <cell r="BI59">
            <v>14969</v>
          </cell>
          <cell r="BJ59">
            <v>10165</v>
          </cell>
          <cell r="BK59">
            <v>11271</v>
          </cell>
          <cell r="BL59">
            <v>9927</v>
          </cell>
          <cell r="BM59">
            <v>9896</v>
          </cell>
          <cell r="BN59">
            <v>10592</v>
          </cell>
          <cell r="BO59">
            <v>11470</v>
          </cell>
          <cell r="BP59">
            <v>11561</v>
          </cell>
          <cell r="BQ59">
            <v>12368</v>
          </cell>
          <cell r="BR59">
            <v>13503</v>
          </cell>
          <cell r="BS59">
            <v>13419</v>
          </cell>
          <cell r="BT59">
            <v>13345</v>
          </cell>
          <cell r="BU59">
            <v>16062</v>
          </cell>
          <cell r="BV59">
            <v>13733</v>
          </cell>
          <cell r="BW59">
            <v>13078</v>
          </cell>
          <cell r="BX59">
            <v>12940</v>
          </cell>
          <cell r="BY59">
            <v>14232</v>
          </cell>
          <cell r="BZ59">
            <v>12404</v>
          </cell>
          <cell r="CA59">
            <v>12281</v>
          </cell>
          <cell r="CB59">
            <v>11709</v>
          </cell>
          <cell r="CC59">
            <v>12118</v>
          </cell>
          <cell r="CD59">
            <v>12297</v>
          </cell>
          <cell r="CE59">
            <v>11987</v>
          </cell>
          <cell r="CF59">
            <v>12614</v>
          </cell>
          <cell r="CG59">
            <v>17268</v>
          </cell>
          <cell r="CH59">
            <v>13413</v>
          </cell>
          <cell r="CI59">
            <v>13620</v>
          </cell>
          <cell r="CJ59">
            <v>12266</v>
          </cell>
          <cell r="CK59">
            <v>12860</v>
          </cell>
          <cell r="CL59">
            <v>14237</v>
          </cell>
          <cell r="CM59">
            <v>12721</v>
          </cell>
          <cell r="CN59">
            <v>12151</v>
          </cell>
          <cell r="CO59">
            <v>12044</v>
          </cell>
          <cell r="CP59">
            <v>12566</v>
          </cell>
          <cell r="CQ59">
            <v>12613</v>
          </cell>
          <cell r="CR59">
            <v>11488</v>
          </cell>
          <cell r="CS59">
            <v>17617</v>
          </cell>
          <cell r="CT59">
            <v>12861</v>
          </cell>
          <cell r="CU59">
            <v>12702</v>
          </cell>
          <cell r="CV59">
            <v>12414</v>
          </cell>
          <cell r="CW59">
            <v>11243</v>
          </cell>
          <cell r="CX59">
            <v>10434</v>
          </cell>
          <cell r="CY59">
            <v>9840</v>
          </cell>
          <cell r="CZ59">
            <v>10406</v>
          </cell>
          <cell r="DA59">
            <v>10142</v>
          </cell>
          <cell r="DB59">
            <v>11037</v>
          </cell>
          <cell r="DC59">
            <v>11142</v>
          </cell>
          <cell r="DD59">
            <v>10938</v>
          </cell>
          <cell r="DE59">
            <v>13889</v>
          </cell>
          <cell r="DF59">
            <v>12816</v>
          </cell>
          <cell r="DG59">
            <v>12540</v>
          </cell>
          <cell r="DH59">
            <v>13318</v>
          </cell>
          <cell r="DI59">
            <v>14741</v>
          </cell>
          <cell r="DJ59">
            <v>15706</v>
          </cell>
          <cell r="DK59">
            <v>15613</v>
          </cell>
          <cell r="DL59">
            <v>16358</v>
          </cell>
          <cell r="DM59">
            <v>16125</v>
          </cell>
          <cell r="DN59">
            <v>15773</v>
          </cell>
          <cell r="DO59">
            <v>16197</v>
          </cell>
          <cell r="DP59">
            <v>16094</v>
          </cell>
          <cell r="DQ59">
            <v>20381</v>
          </cell>
          <cell r="DR59">
            <v>18210</v>
          </cell>
          <cell r="DS59">
            <v>15523</v>
          </cell>
          <cell r="DT59">
            <v>19977</v>
          </cell>
          <cell r="DU59">
            <v>20127</v>
          </cell>
          <cell r="DV59">
            <v>18381</v>
          </cell>
          <cell r="DW59">
            <v>18671</v>
          </cell>
          <cell r="DX59">
            <v>19509</v>
          </cell>
          <cell r="DY59">
            <v>19404</v>
          </cell>
          <cell r="DZ59">
            <v>19682</v>
          </cell>
          <cell r="EA59">
            <v>18856</v>
          </cell>
          <cell r="EB59">
            <v>21568</v>
          </cell>
          <cell r="EC59">
            <v>27834</v>
          </cell>
          <cell r="ED59">
            <v>24575</v>
          </cell>
          <cell r="EE59">
            <v>23184</v>
          </cell>
          <cell r="EF59">
            <v>24511</v>
          </cell>
          <cell r="EG59">
            <v>23939</v>
          </cell>
          <cell r="EH59">
            <v>22361</v>
          </cell>
          <cell r="EI59">
            <v>24110</v>
          </cell>
          <cell r="EJ59">
            <v>22642</v>
          </cell>
          <cell r="EK59">
            <v>24848</v>
          </cell>
          <cell r="EL59">
            <v>34500</v>
          </cell>
          <cell r="EM59">
            <v>27487</v>
          </cell>
          <cell r="EN59">
            <v>35769</v>
          </cell>
          <cell r="EO59">
            <v>35339</v>
          </cell>
          <cell r="EP59">
            <v>36409</v>
          </cell>
          <cell r="EQ59">
            <v>44104</v>
          </cell>
          <cell r="ER59">
            <v>43040</v>
          </cell>
          <cell r="ES59">
            <v>41723</v>
          </cell>
          <cell r="ET59">
            <v>46184</v>
          </cell>
          <cell r="EU59">
            <v>43661</v>
          </cell>
          <cell r="EV59">
            <v>36373</v>
          </cell>
          <cell r="EW59">
            <v>38005</v>
          </cell>
          <cell r="EX59">
            <v>45314</v>
          </cell>
          <cell r="EY59">
            <v>47525</v>
          </cell>
          <cell r="EZ59">
            <v>50378</v>
          </cell>
          <cell r="FA59">
            <v>76262</v>
          </cell>
          <cell r="FB59">
            <v>63842</v>
          </cell>
          <cell r="FC59">
            <v>77082</v>
          </cell>
          <cell r="FD59">
            <v>94306</v>
          </cell>
          <cell r="FE59">
            <v>94464</v>
          </cell>
          <cell r="FF59">
            <v>93325</v>
          </cell>
          <cell r="FG59">
            <v>93890</v>
          </cell>
          <cell r="FH59">
            <v>84460</v>
          </cell>
          <cell r="FI59">
            <v>96468</v>
          </cell>
          <cell r="FJ59">
            <v>120668</v>
          </cell>
          <cell r="FK59">
            <v>127882</v>
          </cell>
          <cell r="FL59">
            <v>128993</v>
          </cell>
          <cell r="FM59">
            <v>149635</v>
          </cell>
        </row>
        <row r="60">
          <cell r="A60" t="str">
            <v>Пермский край</v>
          </cell>
          <cell r="B60">
            <v>29454</v>
          </cell>
          <cell r="C60">
            <v>31696</v>
          </cell>
          <cell r="D60">
            <v>38755</v>
          </cell>
          <cell r="E60">
            <v>43418</v>
          </cell>
          <cell r="F60">
            <v>41153</v>
          </cell>
          <cell r="G60">
            <v>38738</v>
          </cell>
          <cell r="H60">
            <v>30903</v>
          </cell>
          <cell r="I60">
            <v>27671</v>
          </cell>
          <cell r="J60">
            <v>33895</v>
          </cell>
          <cell r="K60">
            <v>32999</v>
          </cell>
          <cell r="L60">
            <v>29531</v>
          </cell>
          <cell r="M60">
            <v>40415</v>
          </cell>
          <cell r="N60">
            <v>28434</v>
          </cell>
          <cell r="O60">
            <v>27809</v>
          </cell>
          <cell r="P60">
            <v>31571</v>
          </cell>
          <cell r="Q60">
            <v>49143</v>
          </cell>
          <cell r="R60">
            <v>39440</v>
          </cell>
          <cell r="S60">
            <v>33527</v>
          </cell>
          <cell r="T60">
            <v>25900</v>
          </cell>
          <cell r="U60">
            <v>39035</v>
          </cell>
          <cell r="V60">
            <v>46100</v>
          </cell>
          <cell r="W60">
            <v>49049</v>
          </cell>
          <cell r="X60">
            <v>46685</v>
          </cell>
          <cell r="Y60">
            <v>40575</v>
          </cell>
          <cell r="Z60">
            <v>34003</v>
          </cell>
          <cell r="AA60">
            <v>33011</v>
          </cell>
          <cell r="AB60">
            <v>29044</v>
          </cell>
          <cell r="AC60">
            <v>30671</v>
          </cell>
          <cell r="AD60">
            <v>29775</v>
          </cell>
          <cell r="AE60">
            <v>27797</v>
          </cell>
          <cell r="AF60">
            <v>34036</v>
          </cell>
          <cell r="AG60">
            <v>37947</v>
          </cell>
          <cell r="AH60">
            <v>28381</v>
          </cell>
          <cell r="AI60">
            <v>51620</v>
          </cell>
          <cell r="AJ60">
            <v>47727</v>
          </cell>
          <cell r="AK60">
            <v>93927</v>
          </cell>
          <cell r="AL60">
            <v>94395</v>
          </cell>
          <cell r="AM60">
            <v>94733</v>
          </cell>
          <cell r="AN60">
            <v>87866</v>
          </cell>
          <cell r="AO60">
            <v>84646</v>
          </cell>
          <cell r="AP60">
            <v>59184</v>
          </cell>
          <cell r="AQ60">
            <v>61396</v>
          </cell>
          <cell r="AR60">
            <v>88192</v>
          </cell>
          <cell r="AS60">
            <v>82190</v>
          </cell>
          <cell r="AT60">
            <v>42491</v>
          </cell>
          <cell r="AU60">
            <v>63470</v>
          </cell>
          <cell r="AV60">
            <v>66008</v>
          </cell>
          <cell r="AW60">
            <v>74091</v>
          </cell>
          <cell r="AX60">
            <v>38227</v>
          </cell>
          <cell r="AY60">
            <v>46178</v>
          </cell>
          <cell r="AZ60">
            <v>28316</v>
          </cell>
          <cell r="BA60">
            <v>30483</v>
          </cell>
          <cell r="BB60">
            <v>44680</v>
          </cell>
          <cell r="BC60">
            <v>29775</v>
          </cell>
          <cell r="BD60">
            <v>65871</v>
          </cell>
          <cell r="BE60">
            <v>65832</v>
          </cell>
          <cell r="BF60">
            <v>64714</v>
          </cell>
          <cell r="BG60">
            <v>63521</v>
          </cell>
          <cell r="BH60">
            <v>50522</v>
          </cell>
          <cell r="BI60">
            <v>58271</v>
          </cell>
          <cell r="BJ60">
            <v>46154</v>
          </cell>
          <cell r="BK60">
            <v>36318</v>
          </cell>
          <cell r="BL60">
            <v>27407</v>
          </cell>
          <cell r="BM60">
            <v>25441</v>
          </cell>
          <cell r="BN60">
            <v>35865</v>
          </cell>
          <cell r="BO60">
            <v>34855</v>
          </cell>
          <cell r="BP60">
            <v>31799</v>
          </cell>
          <cell r="BQ60">
            <v>23975</v>
          </cell>
          <cell r="BR60">
            <v>25618</v>
          </cell>
          <cell r="BS60">
            <v>37168</v>
          </cell>
          <cell r="BT60">
            <v>34057</v>
          </cell>
          <cell r="BU60">
            <v>32411</v>
          </cell>
          <cell r="BV60">
            <v>54937</v>
          </cell>
          <cell r="BW60">
            <v>52801</v>
          </cell>
          <cell r="BX60">
            <v>31292</v>
          </cell>
          <cell r="BY60">
            <v>34890</v>
          </cell>
          <cell r="BZ60">
            <v>34209</v>
          </cell>
          <cell r="CA60">
            <v>30541</v>
          </cell>
          <cell r="CB60">
            <v>32005</v>
          </cell>
          <cell r="CC60">
            <v>61483</v>
          </cell>
          <cell r="CD60">
            <v>48228</v>
          </cell>
          <cell r="CE60">
            <v>40798</v>
          </cell>
          <cell r="CF60">
            <v>55780</v>
          </cell>
          <cell r="CG60">
            <v>71280</v>
          </cell>
          <cell r="CH60">
            <v>74760</v>
          </cell>
          <cell r="CI60">
            <v>79339</v>
          </cell>
          <cell r="CJ60">
            <v>35488</v>
          </cell>
          <cell r="CK60">
            <v>37045</v>
          </cell>
          <cell r="CL60">
            <v>35970</v>
          </cell>
          <cell r="CM60">
            <v>36427</v>
          </cell>
          <cell r="CN60">
            <v>36955</v>
          </cell>
          <cell r="CO60">
            <v>41873</v>
          </cell>
          <cell r="CP60">
            <v>33431</v>
          </cell>
          <cell r="CQ60">
            <v>50457</v>
          </cell>
          <cell r="CR60">
            <v>56481</v>
          </cell>
          <cell r="CS60">
            <v>63628</v>
          </cell>
          <cell r="CT60">
            <v>48460</v>
          </cell>
          <cell r="CU60">
            <v>44785</v>
          </cell>
          <cell r="CV60">
            <v>56843</v>
          </cell>
          <cell r="CW60">
            <v>62022</v>
          </cell>
          <cell r="CX60">
            <v>96254</v>
          </cell>
          <cell r="CY60">
            <v>50301</v>
          </cell>
          <cell r="CZ60">
            <v>45326</v>
          </cell>
          <cell r="DA60">
            <v>42337</v>
          </cell>
          <cell r="DB60">
            <v>69975</v>
          </cell>
          <cell r="DC60">
            <v>67177</v>
          </cell>
          <cell r="DD60">
            <v>67174</v>
          </cell>
          <cell r="DE60">
            <v>73532</v>
          </cell>
          <cell r="DF60">
            <v>72756</v>
          </cell>
          <cell r="DG60">
            <v>72169</v>
          </cell>
          <cell r="DH60">
            <v>55205</v>
          </cell>
          <cell r="DI60">
            <v>60701</v>
          </cell>
          <cell r="DJ60">
            <v>44293</v>
          </cell>
          <cell r="DK60">
            <v>50780</v>
          </cell>
          <cell r="DL60">
            <v>43455</v>
          </cell>
          <cell r="DM60">
            <v>42623</v>
          </cell>
          <cell r="DN60">
            <v>70674</v>
          </cell>
          <cell r="DO60">
            <v>82178</v>
          </cell>
          <cell r="DP60">
            <v>62481</v>
          </cell>
          <cell r="DQ60">
            <v>68755</v>
          </cell>
          <cell r="DR60">
            <v>57349</v>
          </cell>
          <cell r="DS60">
            <v>58329</v>
          </cell>
          <cell r="DT60">
            <v>65713</v>
          </cell>
          <cell r="DU60">
            <v>71719</v>
          </cell>
          <cell r="DV60">
            <v>69112</v>
          </cell>
          <cell r="DW60">
            <v>67258</v>
          </cell>
          <cell r="DX60">
            <v>89876</v>
          </cell>
          <cell r="DY60">
            <v>74571</v>
          </cell>
          <cell r="DZ60">
            <v>82848</v>
          </cell>
          <cell r="EA60">
            <v>88983</v>
          </cell>
          <cell r="EB60">
            <v>95270</v>
          </cell>
          <cell r="EC60">
            <v>81929</v>
          </cell>
          <cell r="ED60">
            <v>103034</v>
          </cell>
          <cell r="EE60">
            <v>93928</v>
          </cell>
          <cell r="EF60">
            <v>95881</v>
          </cell>
          <cell r="EG60">
            <v>99273</v>
          </cell>
          <cell r="EH60">
            <v>107513</v>
          </cell>
          <cell r="EI60">
            <v>107699</v>
          </cell>
          <cell r="EJ60">
            <v>142279</v>
          </cell>
          <cell r="EK60">
            <v>154425</v>
          </cell>
          <cell r="EL60">
            <v>178778</v>
          </cell>
          <cell r="EM60">
            <v>156312</v>
          </cell>
          <cell r="EN60">
            <v>158333</v>
          </cell>
          <cell r="EO60">
            <v>162637</v>
          </cell>
          <cell r="EP60">
            <v>167484</v>
          </cell>
          <cell r="EQ60">
            <v>173655</v>
          </cell>
          <cell r="ER60">
            <v>154768</v>
          </cell>
          <cell r="ES60">
            <v>184929</v>
          </cell>
          <cell r="ET60">
            <v>159939</v>
          </cell>
          <cell r="EU60">
            <v>183484</v>
          </cell>
          <cell r="EV60">
            <v>145079</v>
          </cell>
          <cell r="EW60">
            <v>211969</v>
          </cell>
          <cell r="EX60">
            <v>173850</v>
          </cell>
          <cell r="EY60">
            <v>195802</v>
          </cell>
          <cell r="EZ60">
            <v>218409</v>
          </cell>
          <cell r="FA60">
            <v>211505</v>
          </cell>
          <cell r="FB60">
            <v>215760</v>
          </cell>
          <cell r="FC60">
            <v>202224</v>
          </cell>
          <cell r="FD60">
            <v>173936</v>
          </cell>
          <cell r="FE60">
            <v>197053</v>
          </cell>
          <cell r="FF60">
            <v>168326</v>
          </cell>
          <cell r="FG60">
            <v>176574</v>
          </cell>
          <cell r="FH60">
            <v>180973</v>
          </cell>
          <cell r="FI60">
            <v>160367</v>
          </cell>
          <cell r="FJ60">
            <v>161430</v>
          </cell>
          <cell r="FK60">
            <v>157925</v>
          </cell>
          <cell r="FL60">
            <v>159183</v>
          </cell>
          <cell r="FM60">
            <v>185581</v>
          </cell>
        </row>
        <row r="61">
          <cell r="A61" t="str">
            <v>Кировская область</v>
          </cell>
          <cell r="B61">
            <v>6349</v>
          </cell>
          <cell r="C61">
            <v>7449</v>
          </cell>
          <cell r="D61">
            <v>8530</v>
          </cell>
          <cell r="E61">
            <v>8334</v>
          </cell>
          <cell r="F61">
            <v>7301</v>
          </cell>
          <cell r="G61">
            <v>7482</v>
          </cell>
          <cell r="H61">
            <v>7846</v>
          </cell>
          <cell r="I61">
            <v>6331</v>
          </cell>
          <cell r="J61">
            <v>6765</v>
          </cell>
          <cell r="K61">
            <v>7122</v>
          </cell>
          <cell r="L61">
            <v>6862</v>
          </cell>
          <cell r="M61">
            <v>7210</v>
          </cell>
          <cell r="N61">
            <v>8259</v>
          </cell>
          <cell r="O61">
            <v>7495</v>
          </cell>
          <cell r="P61">
            <v>7707</v>
          </cell>
          <cell r="Q61">
            <v>9165</v>
          </cell>
          <cell r="R61">
            <v>9616</v>
          </cell>
          <cell r="S61">
            <v>7215</v>
          </cell>
          <cell r="T61">
            <v>7445</v>
          </cell>
          <cell r="U61">
            <v>7578</v>
          </cell>
          <cell r="V61">
            <v>6865</v>
          </cell>
          <cell r="W61">
            <v>6969</v>
          </cell>
          <cell r="X61">
            <v>6990</v>
          </cell>
          <cell r="Y61">
            <v>8288</v>
          </cell>
          <cell r="Z61">
            <v>6928</v>
          </cell>
          <cell r="AA61">
            <v>6870</v>
          </cell>
          <cell r="AB61">
            <v>8204</v>
          </cell>
          <cell r="AC61">
            <v>8007</v>
          </cell>
          <cell r="AD61">
            <v>8288</v>
          </cell>
          <cell r="AE61">
            <v>7675</v>
          </cell>
          <cell r="AF61">
            <v>7874</v>
          </cell>
          <cell r="AG61">
            <v>7475</v>
          </cell>
          <cell r="AH61">
            <v>7750</v>
          </cell>
          <cell r="AI61">
            <v>8430</v>
          </cell>
          <cell r="AJ61">
            <v>7705</v>
          </cell>
          <cell r="AK61">
            <v>11003</v>
          </cell>
          <cell r="AL61">
            <v>13672</v>
          </cell>
          <cell r="AM61">
            <v>9898</v>
          </cell>
          <cell r="AN61">
            <v>8325</v>
          </cell>
          <cell r="AO61">
            <v>9585</v>
          </cell>
          <cell r="AP61">
            <v>7328</v>
          </cell>
          <cell r="AQ61">
            <v>10324</v>
          </cell>
          <cell r="AR61">
            <v>10670</v>
          </cell>
          <cell r="AS61">
            <v>10485</v>
          </cell>
          <cell r="AT61">
            <v>10970</v>
          </cell>
          <cell r="AU61">
            <v>10844</v>
          </cell>
          <cell r="AV61">
            <v>8103</v>
          </cell>
          <cell r="AW61">
            <v>11320</v>
          </cell>
          <cell r="AX61">
            <v>9303</v>
          </cell>
          <cell r="AY61">
            <v>8848</v>
          </cell>
          <cell r="AZ61">
            <v>11056</v>
          </cell>
          <cell r="BA61">
            <v>10392</v>
          </cell>
          <cell r="BB61">
            <v>10348</v>
          </cell>
          <cell r="BC61">
            <v>10011</v>
          </cell>
          <cell r="BD61">
            <v>11494</v>
          </cell>
          <cell r="BE61">
            <v>10483</v>
          </cell>
          <cell r="BF61">
            <v>11221</v>
          </cell>
          <cell r="BG61">
            <v>10021</v>
          </cell>
          <cell r="BH61">
            <v>9808</v>
          </cell>
          <cell r="BI61">
            <v>15199</v>
          </cell>
          <cell r="BJ61">
            <v>11180</v>
          </cell>
          <cell r="BK61">
            <v>12425</v>
          </cell>
          <cell r="BL61">
            <v>15968</v>
          </cell>
          <cell r="BM61">
            <v>15530</v>
          </cell>
          <cell r="BN61">
            <v>16054</v>
          </cell>
          <cell r="BO61">
            <v>16601</v>
          </cell>
          <cell r="BP61">
            <v>14592</v>
          </cell>
          <cell r="BQ61">
            <v>15892</v>
          </cell>
          <cell r="BR61">
            <v>15985</v>
          </cell>
          <cell r="BS61">
            <v>14643</v>
          </cell>
          <cell r="BT61">
            <v>15320</v>
          </cell>
          <cell r="BU61">
            <v>17093</v>
          </cell>
          <cell r="BV61">
            <v>14188</v>
          </cell>
          <cell r="BW61">
            <v>14184</v>
          </cell>
          <cell r="BX61">
            <v>15000</v>
          </cell>
          <cell r="BY61">
            <v>15218</v>
          </cell>
          <cell r="BZ61">
            <v>13845</v>
          </cell>
          <cell r="CA61">
            <v>14813</v>
          </cell>
          <cell r="CB61">
            <v>13516</v>
          </cell>
          <cell r="CC61">
            <v>11296</v>
          </cell>
          <cell r="CD61">
            <v>12675</v>
          </cell>
          <cell r="CE61">
            <v>13423</v>
          </cell>
          <cell r="CF61">
            <v>15114</v>
          </cell>
          <cell r="CG61">
            <v>16777</v>
          </cell>
          <cell r="CH61">
            <v>13589</v>
          </cell>
          <cell r="CI61">
            <v>13110</v>
          </cell>
          <cell r="CJ61">
            <v>14289</v>
          </cell>
          <cell r="CK61">
            <v>14075</v>
          </cell>
          <cell r="CL61">
            <v>13617</v>
          </cell>
          <cell r="CM61">
            <v>13870</v>
          </cell>
          <cell r="CN61">
            <v>12376</v>
          </cell>
          <cell r="CO61">
            <v>13495</v>
          </cell>
          <cell r="CP61">
            <v>12320</v>
          </cell>
          <cell r="CQ61">
            <v>13129</v>
          </cell>
          <cell r="CR61">
            <v>21614</v>
          </cell>
          <cell r="CS61">
            <v>21939</v>
          </cell>
          <cell r="CT61">
            <v>19945</v>
          </cell>
          <cell r="CU61">
            <v>20308</v>
          </cell>
          <cell r="CV61">
            <v>19432</v>
          </cell>
          <cell r="CW61">
            <v>22379</v>
          </cell>
          <cell r="CX61">
            <v>20990</v>
          </cell>
          <cell r="CY61">
            <v>20440</v>
          </cell>
          <cell r="CZ61">
            <v>21709</v>
          </cell>
          <cell r="DA61">
            <v>21739</v>
          </cell>
          <cell r="DB61">
            <v>22557</v>
          </cell>
          <cell r="DC61">
            <v>22373</v>
          </cell>
          <cell r="DD61">
            <v>22398</v>
          </cell>
          <cell r="DE61">
            <v>23644</v>
          </cell>
          <cell r="DF61">
            <v>22156</v>
          </cell>
          <cell r="DG61">
            <v>21560</v>
          </cell>
          <cell r="DH61">
            <v>20498</v>
          </cell>
          <cell r="DI61">
            <v>21405</v>
          </cell>
          <cell r="DJ61">
            <v>22910</v>
          </cell>
          <cell r="DK61">
            <v>22313</v>
          </cell>
          <cell r="DL61">
            <v>21484</v>
          </cell>
          <cell r="DM61">
            <v>21100</v>
          </cell>
          <cell r="DN61">
            <v>20699</v>
          </cell>
          <cell r="DO61">
            <v>20448</v>
          </cell>
          <cell r="DP61">
            <v>21138</v>
          </cell>
          <cell r="DQ61">
            <v>22129</v>
          </cell>
          <cell r="DR61">
            <v>19852</v>
          </cell>
          <cell r="DS61">
            <v>17301</v>
          </cell>
          <cell r="DT61">
            <v>24056</v>
          </cell>
          <cell r="DU61">
            <v>24476</v>
          </cell>
          <cell r="DV61">
            <v>22132</v>
          </cell>
          <cell r="DW61">
            <v>23502</v>
          </cell>
          <cell r="DX61">
            <v>23040</v>
          </cell>
          <cell r="DY61">
            <v>22714</v>
          </cell>
          <cell r="DZ61">
            <v>23456</v>
          </cell>
          <cell r="EA61">
            <v>22058</v>
          </cell>
          <cell r="EB61">
            <v>23612</v>
          </cell>
          <cell r="EC61">
            <v>29289</v>
          </cell>
          <cell r="ED61">
            <v>25512</v>
          </cell>
          <cell r="EE61">
            <v>24858</v>
          </cell>
          <cell r="EF61">
            <v>25087</v>
          </cell>
          <cell r="EG61">
            <v>25832</v>
          </cell>
          <cell r="EH61">
            <v>26072</v>
          </cell>
          <cell r="EI61">
            <v>29261</v>
          </cell>
          <cell r="EJ61">
            <v>28348</v>
          </cell>
          <cell r="EK61">
            <v>27752</v>
          </cell>
          <cell r="EL61">
            <v>28014</v>
          </cell>
          <cell r="EM61">
            <v>27362</v>
          </cell>
          <cell r="EN61">
            <v>27019</v>
          </cell>
          <cell r="EO61">
            <v>37801</v>
          </cell>
          <cell r="EP61">
            <v>37375</v>
          </cell>
          <cell r="EQ61">
            <v>42241</v>
          </cell>
          <cell r="ER61">
            <v>43916</v>
          </cell>
          <cell r="ES61">
            <v>45281</v>
          </cell>
          <cell r="ET61">
            <v>45664</v>
          </cell>
          <cell r="EU61">
            <v>44717</v>
          </cell>
          <cell r="EV61">
            <v>43300</v>
          </cell>
          <cell r="EW61">
            <v>46413</v>
          </cell>
          <cell r="EX61">
            <v>48164</v>
          </cell>
          <cell r="EY61">
            <v>46111</v>
          </cell>
          <cell r="EZ61">
            <v>49472</v>
          </cell>
          <cell r="FA61">
            <v>54577</v>
          </cell>
          <cell r="FB61">
            <v>50634</v>
          </cell>
          <cell r="FC61">
            <v>50624</v>
          </cell>
          <cell r="FD61">
            <v>49563</v>
          </cell>
          <cell r="FE61">
            <v>51201</v>
          </cell>
          <cell r="FF61">
            <v>51463</v>
          </cell>
          <cell r="FG61">
            <v>50487</v>
          </cell>
          <cell r="FH61">
            <v>49506</v>
          </cell>
          <cell r="FI61">
            <v>48476</v>
          </cell>
          <cell r="FJ61">
            <v>45952</v>
          </cell>
          <cell r="FK61">
            <v>45769</v>
          </cell>
          <cell r="FL61">
            <v>45882</v>
          </cell>
          <cell r="FM61">
            <v>54511</v>
          </cell>
        </row>
        <row r="62">
          <cell r="A62" t="str">
            <v>Нижегородская область</v>
          </cell>
          <cell r="B62">
            <v>22904</v>
          </cell>
          <cell r="C62">
            <v>24863</v>
          </cell>
          <cell r="D62">
            <v>27579</v>
          </cell>
          <cell r="E62">
            <v>31573</v>
          </cell>
          <cell r="F62">
            <v>30990</v>
          </cell>
          <cell r="G62">
            <v>29862</v>
          </cell>
          <cell r="H62">
            <v>25580</v>
          </cell>
          <cell r="I62">
            <v>57940</v>
          </cell>
          <cell r="J62">
            <v>23419</v>
          </cell>
          <cell r="K62">
            <v>26761</v>
          </cell>
          <cell r="L62">
            <v>34720</v>
          </cell>
          <cell r="M62">
            <v>51466</v>
          </cell>
          <cell r="N62">
            <v>28128</v>
          </cell>
          <cell r="O62">
            <v>29210</v>
          </cell>
          <cell r="P62">
            <v>32079</v>
          </cell>
          <cell r="Q62">
            <v>36607</v>
          </cell>
          <cell r="R62">
            <v>35373</v>
          </cell>
          <cell r="S62">
            <v>34832</v>
          </cell>
          <cell r="T62">
            <v>30986</v>
          </cell>
          <cell r="U62">
            <v>29946</v>
          </cell>
          <cell r="V62">
            <v>26988</v>
          </cell>
          <cell r="W62">
            <v>31735</v>
          </cell>
          <cell r="X62">
            <v>30861</v>
          </cell>
          <cell r="Y62">
            <v>39471</v>
          </cell>
          <cell r="Z62">
            <v>33540</v>
          </cell>
          <cell r="AA62">
            <v>64846</v>
          </cell>
          <cell r="AB62">
            <v>40390</v>
          </cell>
          <cell r="AC62">
            <v>41388</v>
          </cell>
          <cell r="AD62">
            <v>41968</v>
          </cell>
          <cell r="AE62">
            <v>39968</v>
          </cell>
          <cell r="AF62">
            <v>38364</v>
          </cell>
          <cell r="AG62">
            <v>41537</v>
          </cell>
          <cell r="AH62">
            <v>44265</v>
          </cell>
          <cell r="AI62">
            <v>45295</v>
          </cell>
          <cell r="AJ62">
            <v>45052</v>
          </cell>
          <cell r="AK62">
            <v>52743</v>
          </cell>
          <cell r="AL62">
            <v>48090</v>
          </cell>
          <cell r="AM62">
            <v>50176</v>
          </cell>
          <cell r="AN62">
            <v>47221</v>
          </cell>
          <cell r="AO62">
            <v>47817</v>
          </cell>
          <cell r="AP62">
            <v>41660</v>
          </cell>
          <cell r="AQ62">
            <v>38746</v>
          </cell>
          <cell r="AR62">
            <v>42499</v>
          </cell>
          <cell r="AS62">
            <v>44914</v>
          </cell>
          <cell r="AT62">
            <v>39992</v>
          </cell>
          <cell r="AU62">
            <v>39635</v>
          </cell>
          <cell r="AV62">
            <v>38951</v>
          </cell>
          <cell r="AW62">
            <v>65757</v>
          </cell>
          <cell r="AX62">
            <v>47616</v>
          </cell>
          <cell r="AY62">
            <v>45681</v>
          </cell>
          <cell r="AZ62">
            <v>48982</v>
          </cell>
          <cell r="BA62">
            <v>51510</v>
          </cell>
          <cell r="BB62">
            <v>49333</v>
          </cell>
          <cell r="BC62">
            <v>46325</v>
          </cell>
          <cell r="BD62">
            <v>49118</v>
          </cell>
          <cell r="BE62">
            <v>48480</v>
          </cell>
          <cell r="BF62">
            <v>48410</v>
          </cell>
          <cell r="BG62">
            <v>43283</v>
          </cell>
          <cell r="BH62">
            <v>45213</v>
          </cell>
          <cell r="BI62">
            <v>62581</v>
          </cell>
          <cell r="BJ62">
            <v>52317</v>
          </cell>
          <cell r="BK62">
            <v>54745</v>
          </cell>
          <cell r="BL62">
            <v>63983</v>
          </cell>
          <cell r="BM62">
            <v>59235</v>
          </cell>
          <cell r="BN62">
            <v>58670</v>
          </cell>
          <cell r="BO62">
            <v>64130</v>
          </cell>
          <cell r="BP62">
            <v>62277</v>
          </cell>
          <cell r="BQ62">
            <v>63328</v>
          </cell>
          <cell r="BR62">
            <v>64698</v>
          </cell>
          <cell r="BS62">
            <v>60087</v>
          </cell>
          <cell r="BT62">
            <v>63445</v>
          </cell>
          <cell r="BU62">
            <v>76172</v>
          </cell>
          <cell r="BV62">
            <v>65653</v>
          </cell>
          <cell r="BW62">
            <v>70985</v>
          </cell>
          <cell r="BX62">
            <v>72371</v>
          </cell>
          <cell r="BY62">
            <v>81261</v>
          </cell>
          <cell r="BZ62">
            <v>71314</v>
          </cell>
          <cell r="CA62">
            <v>71048</v>
          </cell>
          <cell r="CB62">
            <v>75481</v>
          </cell>
          <cell r="CC62">
            <v>79716</v>
          </cell>
          <cell r="CD62">
            <v>70961</v>
          </cell>
          <cell r="CE62">
            <v>74963</v>
          </cell>
          <cell r="CF62">
            <v>74730</v>
          </cell>
          <cell r="CG62">
            <v>93746</v>
          </cell>
          <cell r="CH62">
            <v>79235</v>
          </cell>
          <cell r="CI62">
            <v>85939</v>
          </cell>
          <cell r="CJ62">
            <v>77781</v>
          </cell>
          <cell r="CK62">
            <v>83853</v>
          </cell>
          <cell r="CL62">
            <v>76156</v>
          </cell>
          <cell r="CM62">
            <v>72175</v>
          </cell>
          <cell r="CN62">
            <v>69108</v>
          </cell>
          <cell r="CO62">
            <v>70166</v>
          </cell>
          <cell r="CP62">
            <v>68035</v>
          </cell>
          <cell r="CQ62">
            <v>73799</v>
          </cell>
          <cell r="CR62">
            <v>84923</v>
          </cell>
          <cell r="CS62">
            <v>110128</v>
          </cell>
          <cell r="CT62">
            <v>96336</v>
          </cell>
          <cell r="CU62">
            <v>99442</v>
          </cell>
          <cell r="CV62">
            <v>101045</v>
          </cell>
          <cell r="CW62">
            <v>106895</v>
          </cell>
          <cell r="CX62">
            <v>99829</v>
          </cell>
          <cell r="CY62">
            <v>112710</v>
          </cell>
          <cell r="CZ62">
            <v>136527</v>
          </cell>
          <cell r="DA62">
            <v>151487</v>
          </cell>
          <cell r="DB62">
            <v>158286</v>
          </cell>
          <cell r="DC62">
            <v>149609</v>
          </cell>
          <cell r="DD62">
            <v>151550</v>
          </cell>
          <cell r="DE62">
            <v>129691</v>
          </cell>
          <cell r="DF62">
            <v>101017</v>
          </cell>
          <cell r="DG62">
            <v>106664</v>
          </cell>
          <cell r="DH62">
            <v>103136</v>
          </cell>
          <cell r="DI62">
            <v>133122</v>
          </cell>
          <cell r="DJ62">
            <v>123546</v>
          </cell>
          <cell r="DK62">
            <v>111241</v>
          </cell>
          <cell r="DL62">
            <v>112047</v>
          </cell>
          <cell r="DM62">
            <v>108475</v>
          </cell>
          <cell r="DN62">
            <v>102222</v>
          </cell>
          <cell r="DO62">
            <v>109503</v>
          </cell>
          <cell r="DP62">
            <v>117552</v>
          </cell>
          <cell r="DQ62">
            <v>149763</v>
          </cell>
          <cell r="DR62">
            <v>132499</v>
          </cell>
          <cell r="DS62">
            <v>126922</v>
          </cell>
          <cell r="DT62">
            <v>136543</v>
          </cell>
          <cell r="DU62">
            <v>131294</v>
          </cell>
          <cell r="DV62">
            <v>124866</v>
          </cell>
          <cell r="DW62">
            <v>113166</v>
          </cell>
          <cell r="DX62">
            <v>161877</v>
          </cell>
          <cell r="DY62">
            <v>121906</v>
          </cell>
          <cell r="DZ62">
            <v>124619</v>
          </cell>
          <cell r="EA62">
            <v>122963</v>
          </cell>
          <cell r="EB62">
            <v>135058</v>
          </cell>
          <cell r="EC62">
            <v>181017</v>
          </cell>
          <cell r="ED62">
            <v>160130</v>
          </cell>
          <cell r="EE62">
            <v>161458</v>
          </cell>
          <cell r="EF62">
            <v>155092</v>
          </cell>
          <cell r="EG62">
            <v>160245</v>
          </cell>
          <cell r="EH62">
            <v>181344</v>
          </cell>
          <cell r="EI62">
            <v>212298</v>
          </cell>
          <cell r="EJ62">
            <v>201788</v>
          </cell>
          <cell r="EK62">
            <v>201837</v>
          </cell>
          <cell r="EL62">
            <v>193414</v>
          </cell>
          <cell r="EM62">
            <v>179720</v>
          </cell>
          <cell r="EN62">
            <v>194929</v>
          </cell>
          <cell r="EO62">
            <v>215356</v>
          </cell>
          <cell r="EP62">
            <v>201142</v>
          </cell>
          <cell r="EQ62">
            <v>222307</v>
          </cell>
          <cell r="ER62">
            <v>189589</v>
          </cell>
          <cell r="ES62">
            <v>223637</v>
          </cell>
          <cell r="ET62">
            <v>192636</v>
          </cell>
          <cell r="EU62">
            <v>178597</v>
          </cell>
          <cell r="EV62">
            <v>199768</v>
          </cell>
          <cell r="EW62">
            <v>251342</v>
          </cell>
          <cell r="EX62">
            <v>253719</v>
          </cell>
          <cell r="EY62">
            <v>285107</v>
          </cell>
          <cell r="EZ62">
            <v>283192</v>
          </cell>
          <cell r="FA62">
            <v>253749</v>
          </cell>
          <cell r="FB62">
            <v>255261</v>
          </cell>
          <cell r="FC62">
            <v>260086</v>
          </cell>
          <cell r="FD62">
            <v>254716</v>
          </cell>
          <cell r="FE62">
            <v>253078</v>
          </cell>
          <cell r="FF62">
            <v>248430</v>
          </cell>
          <cell r="FG62">
            <v>242184</v>
          </cell>
          <cell r="FH62">
            <v>297745</v>
          </cell>
          <cell r="FI62">
            <v>301063</v>
          </cell>
          <cell r="FJ62">
            <v>302415</v>
          </cell>
          <cell r="FK62">
            <v>296074</v>
          </cell>
          <cell r="FL62">
            <v>326512</v>
          </cell>
          <cell r="FM62">
            <v>299334</v>
          </cell>
        </row>
        <row r="63">
          <cell r="A63" t="str">
            <v>Оренбургская область</v>
          </cell>
          <cell r="B63">
            <v>9965</v>
          </cell>
          <cell r="C63">
            <v>9150</v>
          </cell>
          <cell r="D63">
            <v>10127</v>
          </cell>
          <cell r="E63">
            <v>10014</v>
          </cell>
          <cell r="F63">
            <v>9967</v>
          </cell>
          <cell r="G63">
            <v>11453</v>
          </cell>
          <cell r="H63">
            <v>11322</v>
          </cell>
          <cell r="I63">
            <v>12661</v>
          </cell>
          <cell r="J63">
            <v>11699</v>
          </cell>
          <cell r="K63">
            <v>11111</v>
          </cell>
          <cell r="L63">
            <v>12805</v>
          </cell>
          <cell r="M63">
            <v>14041</v>
          </cell>
          <cell r="N63">
            <v>13593</v>
          </cell>
          <cell r="O63">
            <v>14674</v>
          </cell>
          <cell r="P63">
            <v>15303</v>
          </cell>
          <cell r="Q63">
            <v>17351</v>
          </cell>
          <cell r="R63">
            <v>19079</v>
          </cell>
          <cell r="S63">
            <v>19214</v>
          </cell>
          <cell r="T63">
            <v>16599</v>
          </cell>
          <cell r="U63">
            <v>16690</v>
          </cell>
          <cell r="V63">
            <v>15913</v>
          </cell>
          <cell r="W63">
            <v>16269</v>
          </cell>
          <cell r="X63">
            <v>16632</v>
          </cell>
          <cell r="Y63">
            <v>19294</v>
          </cell>
          <cell r="Z63">
            <v>21609</v>
          </cell>
          <cell r="AA63">
            <v>21808</v>
          </cell>
          <cell r="AB63">
            <v>13871</v>
          </cell>
          <cell r="AC63">
            <v>17026</v>
          </cell>
          <cell r="AD63">
            <v>16526</v>
          </cell>
          <cell r="AE63">
            <v>16535</v>
          </cell>
          <cell r="AF63">
            <v>16552</v>
          </cell>
          <cell r="AG63">
            <v>17500</v>
          </cell>
          <cell r="AH63">
            <v>17860</v>
          </cell>
          <cell r="AI63">
            <v>20464</v>
          </cell>
          <cell r="AJ63">
            <v>19851</v>
          </cell>
          <cell r="AK63">
            <v>21777</v>
          </cell>
          <cell r="AL63">
            <v>21419</v>
          </cell>
          <cell r="AM63">
            <v>20841</v>
          </cell>
          <cell r="AN63">
            <v>18333</v>
          </cell>
          <cell r="AO63">
            <v>18122</v>
          </cell>
          <cell r="AP63">
            <v>17076</v>
          </cell>
          <cell r="AQ63">
            <v>17887</v>
          </cell>
          <cell r="AR63">
            <v>17103</v>
          </cell>
          <cell r="AS63">
            <v>17489</v>
          </cell>
          <cell r="AT63">
            <v>17998</v>
          </cell>
          <cell r="AU63">
            <v>17001</v>
          </cell>
          <cell r="AV63">
            <v>19203</v>
          </cell>
          <cell r="AW63">
            <v>22379</v>
          </cell>
          <cell r="AX63">
            <v>18347</v>
          </cell>
          <cell r="AY63">
            <v>19349</v>
          </cell>
          <cell r="AZ63">
            <v>16698</v>
          </cell>
          <cell r="BA63">
            <v>17453</v>
          </cell>
          <cell r="BB63">
            <v>16368</v>
          </cell>
          <cell r="BC63">
            <v>20110</v>
          </cell>
          <cell r="BD63">
            <v>17333</v>
          </cell>
          <cell r="BE63">
            <v>16765</v>
          </cell>
          <cell r="BF63">
            <v>19358</v>
          </cell>
          <cell r="BG63">
            <v>20351</v>
          </cell>
          <cell r="BH63">
            <v>15337</v>
          </cell>
          <cell r="BI63">
            <v>14568</v>
          </cell>
          <cell r="BJ63">
            <v>14514</v>
          </cell>
          <cell r="BK63">
            <v>14973</v>
          </cell>
          <cell r="BL63">
            <v>13884</v>
          </cell>
          <cell r="BM63">
            <v>14181</v>
          </cell>
          <cell r="BN63">
            <v>13585</v>
          </cell>
          <cell r="BO63">
            <v>13723</v>
          </cell>
          <cell r="BP63">
            <v>11619</v>
          </cell>
          <cell r="BQ63">
            <v>12220</v>
          </cell>
          <cell r="BR63">
            <v>13100</v>
          </cell>
          <cell r="BS63">
            <v>14309</v>
          </cell>
          <cell r="BT63">
            <v>11605</v>
          </cell>
          <cell r="BU63">
            <v>13796</v>
          </cell>
          <cell r="BV63">
            <v>15334</v>
          </cell>
          <cell r="BW63">
            <v>12984</v>
          </cell>
          <cell r="BX63">
            <v>13290</v>
          </cell>
          <cell r="BY63">
            <v>14048</v>
          </cell>
          <cell r="BZ63">
            <v>13497</v>
          </cell>
          <cell r="CA63">
            <v>15099</v>
          </cell>
          <cell r="CB63">
            <v>15000</v>
          </cell>
          <cell r="CC63">
            <v>15525</v>
          </cell>
          <cell r="CD63">
            <v>14498</v>
          </cell>
          <cell r="CE63">
            <v>12890</v>
          </cell>
          <cell r="CF63">
            <v>14621</v>
          </cell>
          <cell r="CG63">
            <v>15277</v>
          </cell>
          <cell r="CH63">
            <v>14903</v>
          </cell>
          <cell r="CI63">
            <v>14746</v>
          </cell>
          <cell r="CJ63">
            <v>16951</v>
          </cell>
          <cell r="CK63">
            <v>14581</v>
          </cell>
          <cell r="CL63">
            <v>15502</v>
          </cell>
          <cell r="CM63">
            <v>19844</v>
          </cell>
          <cell r="CN63">
            <v>18998</v>
          </cell>
          <cell r="CO63">
            <v>20764</v>
          </cell>
          <cell r="CP63">
            <v>18747</v>
          </cell>
          <cell r="CQ63">
            <v>20044</v>
          </cell>
          <cell r="CR63">
            <v>20472</v>
          </cell>
          <cell r="CS63">
            <v>17183</v>
          </cell>
          <cell r="CT63">
            <v>15923</v>
          </cell>
          <cell r="CU63">
            <v>15040</v>
          </cell>
          <cell r="CV63">
            <v>14228</v>
          </cell>
          <cell r="CW63">
            <v>17690</v>
          </cell>
          <cell r="CX63">
            <v>18706</v>
          </cell>
          <cell r="CY63">
            <v>19759</v>
          </cell>
          <cell r="CZ63">
            <v>16639</v>
          </cell>
          <cell r="DA63">
            <v>11629</v>
          </cell>
          <cell r="DB63">
            <v>12670</v>
          </cell>
          <cell r="DC63">
            <v>12682</v>
          </cell>
          <cell r="DD63">
            <v>11833</v>
          </cell>
          <cell r="DE63">
            <v>25163</v>
          </cell>
          <cell r="DF63">
            <v>23135</v>
          </cell>
          <cell r="DG63">
            <v>23937</v>
          </cell>
          <cell r="DH63">
            <v>25910</v>
          </cell>
          <cell r="DI63">
            <v>25987</v>
          </cell>
          <cell r="DJ63">
            <v>31409</v>
          </cell>
          <cell r="DK63">
            <v>34072</v>
          </cell>
          <cell r="DL63">
            <v>33927</v>
          </cell>
          <cell r="DM63">
            <v>33588</v>
          </cell>
          <cell r="DN63">
            <v>33773</v>
          </cell>
          <cell r="DO63">
            <v>37122</v>
          </cell>
          <cell r="DP63">
            <v>42401</v>
          </cell>
          <cell r="DQ63">
            <v>44102</v>
          </cell>
          <cell r="DR63">
            <v>47885</v>
          </cell>
          <cell r="DS63">
            <v>40978</v>
          </cell>
          <cell r="DT63">
            <v>44721</v>
          </cell>
          <cell r="DU63">
            <v>53553</v>
          </cell>
          <cell r="DV63">
            <v>52835</v>
          </cell>
          <cell r="DW63">
            <v>47518</v>
          </cell>
          <cell r="DX63">
            <v>50753</v>
          </cell>
          <cell r="DY63">
            <v>51920</v>
          </cell>
          <cell r="DZ63">
            <v>39261</v>
          </cell>
          <cell r="EA63">
            <v>39173</v>
          </cell>
          <cell r="EB63">
            <v>42231</v>
          </cell>
          <cell r="EC63">
            <v>49365</v>
          </cell>
          <cell r="ED63">
            <v>41436</v>
          </cell>
          <cell r="EE63">
            <v>35976</v>
          </cell>
          <cell r="EF63">
            <v>37531</v>
          </cell>
          <cell r="EG63">
            <v>46902</v>
          </cell>
          <cell r="EH63">
            <v>48990</v>
          </cell>
          <cell r="EI63">
            <v>52744</v>
          </cell>
          <cell r="EJ63">
            <v>53759</v>
          </cell>
          <cell r="EK63">
            <v>38306</v>
          </cell>
          <cell r="EL63">
            <v>38940</v>
          </cell>
          <cell r="EM63">
            <v>64847</v>
          </cell>
          <cell r="EN63">
            <v>73826</v>
          </cell>
          <cell r="EO63">
            <v>62924</v>
          </cell>
          <cell r="EP63">
            <v>53782</v>
          </cell>
          <cell r="EQ63">
            <v>66410</v>
          </cell>
          <cell r="ER63">
            <v>51867</v>
          </cell>
          <cell r="ES63">
            <v>51931</v>
          </cell>
          <cell r="ET63">
            <v>58169</v>
          </cell>
          <cell r="EU63">
            <v>55372</v>
          </cell>
          <cell r="EV63">
            <v>67176</v>
          </cell>
          <cell r="EW63">
            <v>73224</v>
          </cell>
          <cell r="EX63">
            <v>71276</v>
          </cell>
          <cell r="EY63">
            <v>71450</v>
          </cell>
          <cell r="EZ63">
            <v>79341</v>
          </cell>
          <cell r="FA63">
            <v>85785</v>
          </cell>
          <cell r="FB63">
            <v>87837</v>
          </cell>
          <cell r="FC63">
            <v>90011</v>
          </cell>
          <cell r="FD63">
            <v>63615</v>
          </cell>
          <cell r="FE63">
            <v>71900</v>
          </cell>
          <cell r="FF63">
            <v>67002</v>
          </cell>
          <cell r="FG63">
            <v>52124</v>
          </cell>
          <cell r="FH63">
            <v>51940</v>
          </cell>
          <cell r="FI63">
            <v>57947</v>
          </cell>
          <cell r="FJ63">
            <v>53581</v>
          </cell>
          <cell r="FK63">
            <v>52137</v>
          </cell>
          <cell r="FL63">
            <v>54146</v>
          </cell>
          <cell r="FM63">
            <v>52532</v>
          </cell>
        </row>
        <row r="64">
          <cell r="A64" t="str">
            <v>Пензенская область</v>
          </cell>
          <cell r="B64">
            <v>3739</v>
          </cell>
          <cell r="C64">
            <v>3740</v>
          </cell>
          <cell r="D64">
            <v>3815</v>
          </cell>
          <cell r="E64">
            <v>3732</v>
          </cell>
          <cell r="F64">
            <v>3724</v>
          </cell>
          <cell r="G64">
            <v>3930</v>
          </cell>
          <cell r="H64">
            <v>3910</v>
          </cell>
          <cell r="I64">
            <v>4259</v>
          </cell>
          <cell r="J64">
            <v>4383</v>
          </cell>
          <cell r="K64">
            <v>4161</v>
          </cell>
          <cell r="L64">
            <v>4409</v>
          </cell>
          <cell r="M64">
            <v>5130</v>
          </cell>
          <cell r="N64">
            <v>4569</v>
          </cell>
          <cell r="O64">
            <v>4510</v>
          </cell>
          <cell r="P64">
            <v>3982</v>
          </cell>
          <cell r="Q64">
            <v>4273</v>
          </cell>
          <cell r="R64">
            <v>3885</v>
          </cell>
          <cell r="S64">
            <v>4123</v>
          </cell>
          <cell r="T64">
            <v>3850</v>
          </cell>
          <cell r="U64">
            <v>4451</v>
          </cell>
          <cell r="V64">
            <v>4150</v>
          </cell>
          <cell r="W64">
            <v>4427</v>
          </cell>
          <cell r="X64">
            <v>4191</v>
          </cell>
          <cell r="Y64">
            <v>6758</v>
          </cell>
          <cell r="Z64">
            <v>5172</v>
          </cell>
          <cell r="AA64">
            <v>5217</v>
          </cell>
          <cell r="AB64">
            <v>4989</v>
          </cell>
          <cell r="AC64">
            <v>5727</v>
          </cell>
          <cell r="AD64">
            <v>4774</v>
          </cell>
          <cell r="AE64">
            <v>4424</v>
          </cell>
          <cell r="AF64">
            <v>3842</v>
          </cell>
          <cell r="AG64">
            <v>3934</v>
          </cell>
          <cell r="AH64">
            <v>4066</v>
          </cell>
          <cell r="AI64">
            <v>4055</v>
          </cell>
          <cell r="AJ64">
            <v>4396</v>
          </cell>
          <cell r="AK64">
            <v>7984</v>
          </cell>
          <cell r="AL64">
            <v>7124</v>
          </cell>
          <cell r="AM64">
            <v>7674</v>
          </cell>
          <cell r="AN64">
            <v>8270</v>
          </cell>
          <cell r="AO64">
            <v>8354</v>
          </cell>
          <cell r="AP64">
            <v>6703</v>
          </cell>
          <cell r="AQ64">
            <v>6631</v>
          </cell>
          <cell r="AR64">
            <v>6325</v>
          </cell>
          <cell r="AS64">
            <v>6403</v>
          </cell>
          <cell r="AT64">
            <v>6738</v>
          </cell>
          <cell r="AU64">
            <v>5300</v>
          </cell>
          <cell r="AV64">
            <v>5580</v>
          </cell>
          <cell r="AW64">
            <v>8327</v>
          </cell>
          <cell r="AX64">
            <v>6720</v>
          </cell>
          <cell r="AY64">
            <v>6269</v>
          </cell>
          <cell r="AZ64">
            <v>8200</v>
          </cell>
          <cell r="BA64">
            <v>8176</v>
          </cell>
          <cell r="BB64">
            <v>7081</v>
          </cell>
          <cell r="BC64">
            <v>8420</v>
          </cell>
          <cell r="BD64">
            <v>7195</v>
          </cell>
          <cell r="BE64">
            <v>7435</v>
          </cell>
          <cell r="BF64">
            <v>8696</v>
          </cell>
          <cell r="BG64">
            <v>7376</v>
          </cell>
          <cell r="BH64">
            <v>7714</v>
          </cell>
          <cell r="BI64">
            <v>10032</v>
          </cell>
          <cell r="BJ64">
            <v>7552</v>
          </cell>
          <cell r="BK64">
            <v>7637</v>
          </cell>
          <cell r="BL64">
            <v>9669</v>
          </cell>
          <cell r="BM64">
            <v>9554</v>
          </cell>
          <cell r="BN64">
            <v>7532</v>
          </cell>
          <cell r="BO64">
            <v>7963</v>
          </cell>
          <cell r="BP64">
            <v>7928</v>
          </cell>
          <cell r="BQ64">
            <v>9835</v>
          </cell>
          <cell r="BR64">
            <v>9657</v>
          </cell>
          <cell r="BS64">
            <v>7581</v>
          </cell>
          <cell r="BT64">
            <v>7611</v>
          </cell>
          <cell r="BU64">
            <v>11642</v>
          </cell>
          <cell r="BV64">
            <v>8906</v>
          </cell>
          <cell r="BW64">
            <v>8302</v>
          </cell>
          <cell r="BX64">
            <v>9077</v>
          </cell>
          <cell r="BY64">
            <v>10569</v>
          </cell>
          <cell r="BZ64">
            <v>10383</v>
          </cell>
          <cell r="CA64">
            <v>10822</v>
          </cell>
          <cell r="CB64">
            <v>10118</v>
          </cell>
          <cell r="CC64">
            <v>9771</v>
          </cell>
          <cell r="CD64">
            <v>10254</v>
          </cell>
          <cell r="CE64">
            <v>9034</v>
          </cell>
          <cell r="CF64">
            <v>9800</v>
          </cell>
          <cell r="CG64">
            <v>13011</v>
          </cell>
          <cell r="CH64">
            <v>10802</v>
          </cell>
          <cell r="CI64">
            <v>10998</v>
          </cell>
          <cell r="CJ64">
            <v>10959</v>
          </cell>
          <cell r="CK64">
            <v>10762</v>
          </cell>
          <cell r="CL64">
            <v>10968</v>
          </cell>
          <cell r="CM64">
            <v>10600</v>
          </cell>
          <cell r="CN64">
            <v>9446</v>
          </cell>
          <cell r="CO64">
            <v>9225</v>
          </cell>
          <cell r="CP64">
            <v>8975</v>
          </cell>
          <cell r="CQ64">
            <v>9235</v>
          </cell>
          <cell r="CR64">
            <v>9841</v>
          </cell>
          <cell r="CS64">
            <v>12794</v>
          </cell>
          <cell r="CT64">
            <v>11078</v>
          </cell>
          <cell r="CU64">
            <v>11060</v>
          </cell>
          <cell r="CV64">
            <v>10513</v>
          </cell>
          <cell r="CW64">
            <v>12216</v>
          </cell>
          <cell r="CX64">
            <v>11883</v>
          </cell>
          <cell r="CY64">
            <v>11451</v>
          </cell>
          <cell r="CZ64">
            <v>12011</v>
          </cell>
          <cell r="DA64">
            <v>11603</v>
          </cell>
          <cell r="DB64">
            <v>11702</v>
          </cell>
          <cell r="DC64">
            <v>12771</v>
          </cell>
          <cell r="DD64">
            <v>11930</v>
          </cell>
          <cell r="DE64">
            <v>15748</v>
          </cell>
          <cell r="DF64">
            <v>13759</v>
          </cell>
          <cell r="DG64">
            <v>13347</v>
          </cell>
          <cell r="DH64">
            <v>12108</v>
          </cell>
          <cell r="DI64">
            <v>11953</v>
          </cell>
          <cell r="DJ64">
            <v>10488</v>
          </cell>
          <cell r="DK64">
            <v>11623</v>
          </cell>
          <cell r="DL64">
            <v>11446</v>
          </cell>
          <cell r="DM64">
            <v>10641</v>
          </cell>
          <cell r="DN64">
            <v>11864</v>
          </cell>
          <cell r="DO64">
            <v>12488</v>
          </cell>
          <cell r="DP64">
            <v>12830</v>
          </cell>
          <cell r="DQ64">
            <v>17223</v>
          </cell>
          <cell r="DR64">
            <v>14336</v>
          </cell>
          <cell r="DS64">
            <v>13388</v>
          </cell>
          <cell r="DT64">
            <v>15322</v>
          </cell>
          <cell r="DU64">
            <v>16418</v>
          </cell>
          <cell r="DV64">
            <v>15626</v>
          </cell>
          <cell r="DW64">
            <v>14157</v>
          </cell>
          <cell r="DX64">
            <v>14697</v>
          </cell>
          <cell r="DY64">
            <v>14679</v>
          </cell>
          <cell r="DZ64">
            <v>15765</v>
          </cell>
          <cell r="EA64">
            <v>15971</v>
          </cell>
          <cell r="EB64">
            <v>19074</v>
          </cell>
          <cell r="EC64">
            <v>24935</v>
          </cell>
          <cell r="ED64">
            <v>23144</v>
          </cell>
          <cell r="EE64">
            <v>21629</v>
          </cell>
          <cell r="EF64">
            <v>22673</v>
          </cell>
          <cell r="EG64">
            <v>20468</v>
          </cell>
          <cell r="EH64">
            <v>18890</v>
          </cell>
          <cell r="EI64">
            <v>16923</v>
          </cell>
          <cell r="EJ64">
            <v>15060</v>
          </cell>
          <cell r="EK64">
            <v>19149</v>
          </cell>
          <cell r="EL64">
            <v>20291</v>
          </cell>
          <cell r="EM64">
            <v>23486</v>
          </cell>
          <cell r="EN64">
            <v>22727</v>
          </cell>
          <cell r="EO64">
            <v>30158</v>
          </cell>
          <cell r="EP64">
            <v>25616</v>
          </cell>
          <cell r="EQ64">
            <v>26388</v>
          </cell>
          <cell r="ER64">
            <v>26549</v>
          </cell>
          <cell r="ES64">
            <v>28513</v>
          </cell>
          <cell r="ET64">
            <v>28140</v>
          </cell>
          <cell r="EU64">
            <v>27762</v>
          </cell>
          <cell r="EV64">
            <v>28749</v>
          </cell>
          <cell r="EW64">
            <v>32256</v>
          </cell>
          <cell r="EX64">
            <v>28892</v>
          </cell>
          <cell r="EY64">
            <v>30334</v>
          </cell>
          <cell r="EZ64">
            <v>36121</v>
          </cell>
          <cell r="FA64">
            <v>37475</v>
          </cell>
          <cell r="FB64">
            <v>36870</v>
          </cell>
          <cell r="FC64">
            <v>37022</v>
          </cell>
          <cell r="FD64">
            <v>39176</v>
          </cell>
          <cell r="FE64">
            <v>37436</v>
          </cell>
          <cell r="FF64">
            <v>41170</v>
          </cell>
          <cell r="FG64">
            <v>39739</v>
          </cell>
          <cell r="FH64">
            <v>46912</v>
          </cell>
          <cell r="FI64">
            <v>47777</v>
          </cell>
          <cell r="FJ64">
            <v>44076</v>
          </cell>
          <cell r="FK64">
            <v>51216</v>
          </cell>
          <cell r="FL64">
            <v>50688</v>
          </cell>
          <cell r="FM64">
            <v>57167</v>
          </cell>
        </row>
        <row r="65">
          <cell r="A65" t="str">
            <v>Самарская область</v>
          </cell>
          <cell r="B65">
            <v>43850</v>
          </cell>
          <cell r="C65">
            <v>47950</v>
          </cell>
          <cell r="D65">
            <v>45934</v>
          </cell>
          <cell r="E65">
            <v>43646</v>
          </cell>
          <cell r="F65">
            <v>43111</v>
          </cell>
          <cell r="G65">
            <v>35760</v>
          </cell>
          <cell r="H65">
            <v>40043</v>
          </cell>
          <cell r="I65">
            <v>47701</v>
          </cell>
          <cell r="J65">
            <v>50223</v>
          </cell>
          <cell r="K65">
            <v>60471</v>
          </cell>
          <cell r="L65">
            <v>50929</v>
          </cell>
          <cell r="M65">
            <v>52023</v>
          </cell>
          <cell r="N65">
            <v>47088</v>
          </cell>
          <cell r="O65">
            <v>59483</v>
          </cell>
          <cell r="P65">
            <v>57315</v>
          </cell>
          <cell r="Q65">
            <v>52845</v>
          </cell>
          <cell r="R65">
            <v>65516</v>
          </cell>
          <cell r="S65">
            <v>54922</v>
          </cell>
          <cell r="T65">
            <v>60825</v>
          </cell>
          <cell r="U65">
            <v>72636</v>
          </cell>
          <cell r="V65">
            <v>59849</v>
          </cell>
          <cell r="W65">
            <v>59209</v>
          </cell>
          <cell r="X65">
            <v>71192</v>
          </cell>
          <cell r="Y65">
            <v>67914</v>
          </cell>
          <cell r="Z65">
            <v>83072</v>
          </cell>
          <cell r="AA65">
            <v>103820</v>
          </cell>
          <cell r="AB65">
            <v>92669</v>
          </cell>
          <cell r="AC65">
            <v>135052</v>
          </cell>
          <cell r="AD65">
            <v>119129</v>
          </cell>
          <cell r="AE65">
            <v>104210</v>
          </cell>
          <cell r="AF65">
            <v>104516</v>
          </cell>
          <cell r="AG65">
            <v>95974</v>
          </cell>
          <cell r="AH65">
            <v>94685</v>
          </cell>
          <cell r="AI65">
            <v>101803</v>
          </cell>
          <cell r="AJ65">
            <v>91702</v>
          </cell>
          <cell r="AK65">
            <v>127249</v>
          </cell>
          <cell r="AL65">
            <v>127941</v>
          </cell>
          <cell r="AM65">
            <v>114564</v>
          </cell>
          <cell r="AN65">
            <v>135896</v>
          </cell>
          <cell r="AO65">
            <v>138085</v>
          </cell>
          <cell r="AP65">
            <v>125622</v>
          </cell>
          <cell r="AQ65">
            <v>117976</v>
          </cell>
          <cell r="AR65">
            <v>119003</v>
          </cell>
          <cell r="AS65">
            <v>140936</v>
          </cell>
          <cell r="AT65">
            <v>112770</v>
          </cell>
          <cell r="AU65">
            <v>89499</v>
          </cell>
          <cell r="AV65">
            <v>74272</v>
          </cell>
          <cell r="AW65">
            <v>169664</v>
          </cell>
          <cell r="AX65">
            <v>79242</v>
          </cell>
          <cell r="AY65">
            <v>84160</v>
          </cell>
          <cell r="AZ65">
            <v>85585</v>
          </cell>
          <cell r="BA65">
            <v>86452</v>
          </cell>
          <cell r="BB65">
            <v>105815</v>
          </cell>
          <cell r="BC65">
            <v>87894</v>
          </cell>
          <cell r="BD65">
            <v>95397</v>
          </cell>
          <cell r="BE65">
            <v>92577</v>
          </cell>
          <cell r="BF65">
            <v>86270</v>
          </cell>
          <cell r="BG65">
            <v>88841</v>
          </cell>
          <cell r="BH65">
            <v>89947</v>
          </cell>
          <cell r="BI65">
            <v>111729</v>
          </cell>
          <cell r="BJ65">
            <v>100801</v>
          </cell>
          <cell r="BK65">
            <v>77111</v>
          </cell>
          <cell r="BL65">
            <v>87674</v>
          </cell>
          <cell r="BM65">
            <v>109933</v>
          </cell>
          <cell r="BN65">
            <v>122807</v>
          </cell>
          <cell r="BO65">
            <v>126109</v>
          </cell>
          <cell r="BP65">
            <v>122507</v>
          </cell>
          <cell r="BQ65">
            <v>119314</v>
          </cell>
          <cell r="BR65">
            <v>116166</v>
          </cell>
          <cell r="BS65">
            <v>99158</v>
          </cell>
          <cell r="BT65">
            <v>104466</v>
          </cell>
          <cell r="BU65">
            <v>111264</v>
          </cell>
          <cell r="BV65">
            <v>89616</v>
          </cell>
          <cell r="BW65">
            <v>80718</v>
          </cell>
          <cell r="BX65">
            <v>83246</v>
          </cell>
          <cell r="BY65">
            <v>107282</v>
          </cell>
          <cell r="BZ65">
            <v>96930</v>
          </cell>
          <cell r="CA65">
            <v>100085</v>
          </cell>
          <cell r="CB65">
            <v>104029</v>
          </cell>
          <cell r="CC65">
            <v>103767</v>
          </cell>
          <cell r="CD65">
            <v>109295</v>
          </cell>
          <cell r="CE65">
            <v>97653</v>
          </cell>
          <cell r="CF65">
            <v>109220</v>
          </cell>
          <cell r="CG65">
            <v>95696</v>
          </cell>
          <cell r="CH65">
            <v>86683</v>
          </cell>
          <cell r="CI65">
            <v>81526</v>
          </cell>
          <cell r="CJ65">
            <v>134241</v>
          </cell>
          <cell r="CK65">
            <v>134659</v>
          </cell>
          <cell r="CL65">
            <v>122388</v>
          </cell>
          <cell r="CM65">
            <v>100737</v>
          </cell>
          <cell r="CN65">
            <v>108725</v>
          </cell>
          <cell r="CO65">
            <v>120932</v>
          </cell>
          <cell r="CP65">
            <v>111693</v>
          </cell>
          <cell r="CQ65">
            <v>69848</v>
          </cell>
          <cell r="CR65">
            <v>67856</v>
          </cell>
          <cell r="CS65">
            <v>106695</v>
          </cell>
          <cell r="CT65">
            <v>94018</v>
          </cell>
          <cell r="CU65">
            <v>135608</v>
          </cell>
          <cell r="CV65">
            <v>153100</v>
          </cell>
          <cell r="CW65">
            <v>116325</v>
          </cell>
          <cell r="CX65">
            <v>57888</v>
          </cell>
          <cell r="CY65">
            <v>69311</v>
          </cell>
          <cell r="CZ65">
            <v>81679</v>
          </cell>
          <cell r="DA65">
            <v>112723</v>
          </cell>
          <cell r="DB65">
            <v>147093</v>
          </cell>
          <cell r="DC65">
            <v>255828</v>
          </cell>
          <cell r="DD65">
            <v>243316</v>
          </cell>
          <cell r="DE65">
            <v>221704</v>
          </cell>
          <cell r="DF65">
            <v>131452</v>
          </cell>
          <cell r="DG65">
            <v>145531</v>
          </cell>
          <cell r="DH65">
            <v>150711</v>
          </cell>
          <cell r="DI65">
            <v>232511</v>
          </cell>
          <cell r="DJ65">
            <v>149729</v>
          </cell>
          <cell r="DK65">
            <v>158687</v>
          </cell>
          <cell r="DL65">
            <v>160437</v>
          </cell>
          <cell r="DM65">
            <v>159901</v>
          </cell>
          <cell r="DN65">
            <v>174279</v>
          </cell>
          <cell r="DO65">
            <v>114922</v>
          </cell>
          <cell r="DP65">
            <v>116862</v>
          </cell>
          <cell r="DQ65">
            <v>184752</v>
          </cell>
          <cell r="DR65">
            <v>195113</v>
          </cell>
          <cell r="DS65">
            <v>289863</v>
          </cell>
          <cell r="DT65">
            <v>303002</v>
          </cell>
          <cell r="DU65">
            <v>181002</v>
          </cell>
          <cell r="DV65">
            <v>150203</v>
          </cell>
          <cell r="DW65">
            <v>128013</v>
          </cell>
          <cell r="DX65">
            <v>163925</v>
          </cell>
          <cell r="DY65">
            <v>154506</v>
          </cell>
          <cell r="DZ65">
            <v>202189</v>
          </cell>
          <cell r="EA65">
            <v>178171</v>
          </cell>
          <cell r="EB65">
            <v>137992</v>
          </cell>
          <cell r="EC65">
            <v>163016</v>
          </cell>
          <cell r="ED65">
            <v>141504</v>
          </cell>
          <cell r="EE65">
            <v>244954</v>
          </cell>
          <cell r="EF65">
            <v>178431</v>
          </cell>
          <cell r="EG65">
            <v>156850</v>
          </cell>
          <cell r="EH65">
            <v>176696</v>
          </cell>
          <cell r="EI65">
            <v>182863</v>
          </cell>
          <cell r="EJ65">
            <v>171341</v>
          </cell>
          <cell r="EK65">
            <v>201299</v>
          </cell>
          <cell r="EL65">
            <v>202707</v>
          </cell>
          <cell r="EM65">
            <v>232964</v>
          </cell>
          <cell r="EN65">
            <v>269583</v>
          </cell>
          <cell r="EO65">
            <v>166670</v>
          </cell>
          <cell r="EP65">
            <v>152244</v>
          </cell>
          <cell r="EQ65">
            <v>208765</v>
          </cell>
          <cell r="ER65">
            <v>163046</v>
          </cell>
          <cell r="ES65">
            <v>217050</v>
          </cell>
          <cell r="ET65">
            <v>238035</v>
          </cell>
          <cell r="EU65">
            <v>246828</v>
          </cell>
          <cell r="EV65">
            <v>189687</v>
          </cell>
          <cell r="EW65">
            <v>244773</v>
          </cell>
          <cell r="EX65">
            <v>231609</v>
          </cell>
          <cell r="EY65">
            <v>262170</v>
          </cell>
          <cell r="EZ65">
            <v>343733</v>
          </cell>
          <cell r="FA65">
            <v>214127</v>
          </cell>
          <cell r="FB65">
            <v>406624</v>
          </cell>
          <cell r="FC65">
            <v>444462</v>
          </cell>
          <cell r="FD65">
            <v>444933</v>
          </cell>
          <cell r="FE65">
            <v>394064</v>
          </cell>
          <cell r="FF65">
            <v>441177</v>
          </cell>
          <cell r="FG65">
            <v>429768</v>
          </cell>
          <cell r="FH65">
            <v>434157</v>
          </cell>
          <cell r="FI65">
            <v>549280</v>
          </cell>
          <cell r="FJ65">
            <v>431203</v>
          </cell>
          <cell r="FK65">
            <v>477067</v>
          </cell>
          <cell r="FL65">
            <v>479395</v>
          </cell>
          <cell r="FM65">
            <v>293160</v>
          </cell>
        </row>
        <row r="66">
          <cell r="A66" t="str">
            <v>Саратовская область</v>
          </cell>
          <cell r="B66">
            <v>7618</v>
          </cell>
          <cell r="C66">
            <v>8092</v>
          </cell>
          <cell r="D66">
            <v>8266</v>
          </cell>
          <cell r="E66">
            <v>7877</v>
          </cell>
          <cell r="F66">
            <v>8444</v>
          </cell>
          <cell r="G66">
            <v>9243</v>
          </cell>
          <cell r="H66">
            <v>8909</v>
          </cell>
          <cell r="I66">
            <v>8697</v>
          </cell>
          <cell r="J66">
            <v>9980</v>
          </cell>
          <cell r="K66">
            <v>9273</v>
          </cell>
          <cell r="L66">
            <v>9988</v>
          </cell>
          <cell r="M66">
            <v>13499</v>
          </cell>
          <cell r="N66">
            <v>11439</v>
          </cell>
          <cell r="O66">
            <v>11455</v>
          </cell>
          <cell r="P66">
            <v>12823</v>
          </cell>
          <cell r="Q66">
            <v>12770</v>
          </cell>
          <cell r="R66">
            <v>12271</v>
          </cell>
          <cell r="S66">
            <v>11907</v>
          </cell>
          <cell r="T66">
            <v>12462</v>
          </cell>
          <cell r="U66">
            <v>16543</v>
          </cell>
          <cell r="V66">
            <v>14241</v>
          </cell>
          <cell r="W66">
            <v>14020</v>
          </cell>
          <cell r="X66">
            <v>14146</v>
          </cell>
          <cell r="Y66">
            <v>15964</v>
          </cell>
          <cell r="Z66">
            <v>14569</v>
          </cell>
          <cell r="AA66">
            <v>14076</v>
          </cell>
          <cell r="AB66">
            <v>14913</v>
          </cell>
          <cell r="AC66">
            <v>15432</v>
          </cell>
          <cell r="AD66">
            <v>15719</v>
          </cell>
          <cell r="AE66">
            <v>16637</v>
          </cell>
          <cell r="AF66">
            <v>16813</v>
          </cell>
          <cell r="AG66">
            <v>16742</v>
          </cell>
          <cell r="AH66">
            <v>16776</v>
          </cell>
          <cell r="AI66">
            <v>16918</v>
          </cell>
          <cell r="AJ66">
            <v>16277</v>
          </cell>
          <cell r="AK66">
            <v>23490</v>
          </cell>
          <cell r="AL66">
            <v>23144</v>
          </cell>
          <cell r="AM66">
            <v>23821</v>
          </cell>
          <cell r="AN66">
            <v>21929</v>
          </cell>
          <cell r="AO66">
            <v>24627</v>
          </cell>
          <cell r="AP66">
            <v>23336</v>
          </cell>
          <cell r="AQ66">
            <v>23206</v>
          </cell>
          <cell r="AR66">
            <v>24178</v>
          </cell>
          <cell r="AS66">
            <v>23008</v>
          </cell>
          <cell r="AT66">
            <v>21842</v>
          </cell>
          <cell r="AU66">
            <v>17633</v>
          </cell>
          <cell r="AV66">
            <v>15192</v>
          </cell>
          <cell r="AW66">
            <v>20795</v>
          </cell>
          <cell r="AX66">
            <v>18608</v>
          </cell>
          <cell r="AY66">
            <v>17573</v>
          </cell>
          <cell r="AZ66">
            <v>15025</v>
          </cell>
          <cell r="BA66">
            <v>15260</v>
          </cell>
          <cell r="BB66">
            <v>14738</v>
          </cell>
          <cell r="BC66">
            <v>14098</v>
          </cell>
          <cell r="BD66">
            <v>14704</v>
          </cell>
          <cell r="BE66">
            <v>14085</v>
          </cell>
          <cell r="BF66">
            <v>15120</v>
          </cell>
          <cell r="BG66">
            <v>15455</v>
          </cell>
          <cell r="BH66">
            <v>15356</v>
          </cell>
          <cell r="BI66">
            <v>20252</v>
          </cell>
          <cell r="BJ66">
            <v>17113</v>
          </cell>
          <cell r="BK66">
            <v>16975</v>
          </cell>
          <cell r="BL66">
            <v>16667</v>
          </cell>
          <cell r="BM66">
            <v>17360</v>
          </cell>
          <cell r="BN66">
            <v>16925</v>
          </cell>
          <cell r="BO66">
            <v>17262</v>
          </cell>
          <cell r="BP66">
            <v>15421</v>
          </cell>
          <cell r="BQ66">
            <v>16658</v>
          </cell>
          <cell r="BR66">
            <v>15374</v>
          </cell>
          <cell r="BS66">
            <v>15494</v>
          </cell>
          <cell r="BT66">
            <v>16458</v>
          </cell>
          <cell r="BU66">
            <v>19010</v>
          </cell>
          <cell r="BV66">
            <v>19868</v>
          </cell>
          <cell r="BW66">
            <v>17555</v>
          </cell>
          <cell r="BX66">
            <v>17327</v>
          </cell>
          <cell r="BY66">
            <v>16599</v>
          </cell>
          <cell r="BZ66">
            <v>15322</v>
          </cell>
          <cell r="CA66">
            <v>13426</v>
          </cell>
          <cell r="CB66">
            <v>13357</v>
          </cell>
          <cell r="CC66">
            <v>13128</v>
          </cell>
          <cell r="CD66">
            <v>12913</v>
          </cell>
          <cell r="CE66">
            <v>13090</v>
          </cell>
          <cell r="CF66">
            <v>13383</v>
          </cell>
          <cell r="CG66">
            <v>16812</v>
          </cell>
          <cell r="CH66">
            <v>13968</v>
          </cell>
          <cell r="CI66">
            <v>14964</v>
          </cell>
          <cell r="CJ66">
            <v>15990</v>
          </cell>
          <cell r="CK66">
            <v>16810</v>
          </cell>
          <cell r="CL66">
            <v>15089</v>
          </cell>
          <cell r="CM66">
            <v>15426</v>
          </cell>
          <cell r="CN66">
            <v>14029</v>
          </cell>
          <cell r="CO66">
            <v>15383</v>
          </cell>
          <cell r="CP66">
            <v>13970</v>
          </cell>
          <cell r="CQ66">
            <v>13448</v>
          </cell>
          <cell r="CR66">
            <v>13881</v>
          </cell>
          <cell r="CS66">
            <v>18322</v>
          </cell>
          <cell r="CT66">
            <v>17140</v>
          </cell>
          <cell r="CU66">
            <v>17348</v>
          </cell>
          <cell r="CV66">
            <v>16503</v>
          </cell>
          <cell r="CW66">
            <v>17522</v>
          </cell>
          <cell r="CX66">
            <v>16118</v>
          </cell>
          <cell r="CY66">
            <v>14336</v>
          </cell>
          <cell r="CZ66">
            <v>15819</v>
          </cell>
          <cell r="DA66">
            <v>16077</v>
          </cell>
          <cell r="DB66">
            <v>14900</v>
          </cell>
          <cell r="DC66">
            <v>15705</v>
          </cell>
          <cell r="DD66">
            <v>14364</v>
          </cell>
          <cell r="DE66">
            <v>21642</v>
          </cell>
          <cell r="DF66">
            <v>21510</v>
          </cell>
          <cell r="DG66">
            <v>21486</v>
          </cell>
          <cell r="DH66">
            <v>20101</v>
          </cell>
          <cell r="DI66">
            <v>19315</v>
          </cell>
          <cell r="DJ66">
            <v>22526</v>
          </cell>
          <cell r="DK66">
            <v>22375</v>
          </cell>
          <cell r="DL66">
            <v>26760</v>
          </cell>
          <cell r="DM66">
            <v>28461</v>
          </cell>
          <cell r="DN66">
            <v>27178</v>
          </cell>
          <cell r="DO66">
            <v>29612</v>
          </cell>
          <cell r="DP66">
            <v>33425</v>
          </cell>
          <cell r="DQ66">
            <v>44455</v>
          </cell>
          <cell r="DR66">
            <v>42918</v>
          </cell>
          <cell r="DS66">
            <v>28865</v>
          </cell>
          <cell r="DT66">
            <v>32423</v>
          </cell>
          <cell r="DU66">
            <v>32745</v>
          </cell>
          <cell r="DV66">
            <v>29510</v>
          </cell>
          <cell r="DW66">
            <v>24810</v>
          </cell>
          <cell r="DX66">
            <v>26743</v>
          </cell>
          <cell r="DY66">
            <v>26915</v>
          </cell>
          <cell r="DZ66">
            <v>64364</v>
          </cell>
          <cell r="EA66">
            <v>64631</v>
          </cell>
          <cell r="EB66">
            <v>66404</v>
          </cell>
          <cell r="EC66">
            <v>73633</v>
          </cell>
          <cell r="ED66">
            <v>57832</v>
          </cell>
          <cell r="EE66">
            <v>45668</v>
          </cell>
          <cell r="EF66">
            <v>38792</v>
          </cell>
          <cell r="EG66">
            <v>43656</v>
          </cell>
          <cell r="EH66">
            <v>42033</v>
          </cell>
          <cell r="EI66">
            <v>49027</v>
          </cell>
          <cell r="EJ66">
            <v>39587</v>
          </cell>
          <cell r="EK66">
            <v>36715</v>
          </cell>
          <cell r="EL66">
            <v>40378</v>
          </cell>
          <cell r="EM66">
            <v>41336</v>
          </cell>
          <cell r="EN66">
            <v>40851</v>
          </cell>
          <cell r="EO66">
            <v>48010</v>
          </cell>
          <cell r="EP66">
            <v>51992</v>
          </cell>
          <cell r="EQ66">
            <v>49967</v>
          </cell>
          <cell r="ER66">
            <v>47519</v>
          </cell>
          <cell r="ES66">
            <v>48829</v>
          </cell>
          <cell r="ET66">
            <v>46645</v>
          </cell>
          <cell r="EU66">
            <v>47540</v>
          </cell>
          <cell r="EV66">
            <v>44740</v>
          </cell>
          <cell r="EW66">
            <v>71015</v>
          </cell>
          <cell r="EX66">
            <v>69961</v>
          </cell>
          <cell r="EY66">
            <v>58432</v>
          </cell>
          <cell r="EZ66">
            <v>61725</v>
          </cell>
          <cell r="FA66">
            <v>71324</v>
          </cell>
          <cell r="FB66">
            <v>78160</v>
          </cell>
          <cell r="FC66">
            <v>70438</v>
          </cell>
          <cell r="FD66">
            <v>63314</v>
          </cell>
          <cell r="FE66">
            <v>61326</v>
          </cell>
          <cell r="FF66">
            <v>65746</v>
          </cell>
          <cell r="FG66">
            <v>63779</v>
          </cell>
          <cell r="FH66">
            <v>75289</v>
          </cell>
          <cell r="FI66">
            <v>74598</v>
          </cell>
          <cell r="FJ66">
            <v>69015</v>
          </cell>
          <cell r="FK66">
            <v>77440</v>
          </cell>
          <cell r="FL66">
            <v>79310</v>
          </cell>
          <cell r="FM66">
            <v>79124</v>
          </cell>
        </row>
        <row r="67">
          <cell r="A67" t="str">
            <v>Ульяновская область</v>
          </cell>
          <cell r="B67">
            <v>2917</v>
          </cell>
          <cell r="C67">
            <v>3058</v>
          </cell>
          <cell r="D67">
            <v>3168</v>
          </cell>
          <cell r="E67">
            <v>3650</v>
          </cell>
          <cell r="F67">
            <v>2962</v>
          </cell>
          <cell r="G67">
            <v>3612</v>
          </cell>
          <cell r="H67">
            <v>3328</v>
          </cell>
          <cell r="I67">
            <v>3824</v>
          </cell>
          <cell r="J67">
            <v>3886</v>
          </cell>
          <cell r="K67">
            <v>3714</v>
          </cell>
          <cell r="L67">
            <v>5594</v>
          </cell>
          <cell r="M67">
            <v>4895</v>
          </cell>
          <cell r="N67">
            <v>3884</v>
          </cell>
          <cell r="O67">
            <v>4204</v>
          </cell>
          <cell r="P67">
            <v>3548</v>
          </cell>
          <cell r="Q67">
            <v>3851</v>
          </cell>
          <cell r="R67">
            <v>3551</v>
          </cell>
          <cell r="S67">
            <v>3544</v>
          </cell>
          <cell r="T67">
            <v>3526</v>
          </cell>
          <cell r="U67">
            <v>3460</v>
          </cell>
          <cell r="V67">
            <v>3604</v>
          </cell>
          <cell r="W67">
            <v>3742</v>
          </cell>
          <cell r="X67">
            <v>3668</v>
          </cell>
          <cell r="Y67">
            <v>6284</v>
          </cell>
          <cell r="Z67">
            <v>4227</v>
          </cell>
          <cell r="AA67">
            <v>3971</v>
          </cell>
          <cell r="AB67">
            <v>3576</v>
          </cell>
          <cell r="AC67">
            <v>4381</v>
          </cell>
          <cell r="AD67">
            <v>4564</v>
          </cell>
          <cell r="AE67">
            <v>3875</v>
          </cell>
          <cell r="AF67">
            <v>4173</v>
          </cell>
          <cell r="AG67">
            <v>4888</v>
          </cell>
          <cell r="AH67">
            <v>4638</v>
          </cell>
          <cell r="AI67">
            <v>4496</v>
          </cell>
          <cell r="AJ67">
            <v>5374</v>
          </cell>
          <cell r="AK67">
            <v>10200</v>
          </cell>
          <cell r="AL67">
            <v>7621</v>
          </cell>
          <cell r="AM67">
            <v>6206</v>
          </cell>
          <cell r="AN67">
            <v>6107</v>
          </cell>
          <cell r="AO67">
            <v>6311</v>
          </cell>
          <cell r="AP67">
            <v>6716</v>
          </cell>
          <cell r="AQ67">
            <v>6478</v>
          </cell>
          <cell r="AR67">
            <v>6192</v>
          </cell>
          <cell r="AS67">
            <v>5487</v>
          </cell>
          <cell r="AT67">
            <v>5190</v>
          </cell>
          <cell r="AU67">
            <v>6737</v>
          </cell>
          <cell r="AV67">
            <v>6040</v>
          </cell>
          <cell r="AW67">
            <v>8272</v>
          </cell>
          <cell r="AX67">
            <v>6489</v>
          </cell>
          <cell r="AY67">
            <v>4812</v>
          </cell>
          <cell r="AZ67">
            <v>5098</v>
          </cell>
          <cell r="BA67">
            <v>6560</v>
          </cell>
          <cell r="BB67">
            <v>5601</v>
          </cell>
          <cell r="BC67">
            <v>5553</v>
          </cell>
          <cell r="BD67">
            <v>5795</v>
          </cell>
          <cell r="BE67">
            <v>6393</v>
          </cell>
          <cell r="BF67">
            <v>8826</v>
          </cell>
          <cell r="BG67">
            <v>5219</v>
          </cell>
          <cell r="BH67">
            <v>12765</v>
          </cell>
          <cell r="BI67">
            <v>10002</v>
          </cell>
          <cell r="BJ67">
            <v>13240</v>
          </cell>
          <cell r="BK67">
            <v>7564</v>
          </cell>
          <cell r="BL67">
            <v>11552</v>
          </cell>
          <cell r="BM67">
            <v>7523</v>
          </cell>
          <cell r="BN67">
            <v>8272</v>
          </cell>
          <cell r="BO67">
            <v>10395</v>
          </cell>
          <cell r="BP67">
            <v>11557</v>
          </cell>
          <cell r="BQ67">
            <v>6834</v>
          </cell>
          <cell r="BR67">
            <v>9756</v>
          </cell>
          <cell r="BS67">
            <v>10633</v>
          </cell>
          <cell r="BT67">
            <v>11092</v>
          </cell>
          <cell r="BU67">
            <v>10042</v>
          </cell>
          <cell r="BV67">
            <v>8779</v>
          </cell>
          <cell r="BW67">
            <v>8319</v>
          </cell>
          <cell r="BX67">
            <v>8169</v>
          </cell>
          <cell r="BY67">
            <v>8710</v>
          </cell>
          <cell r="BZ67">
            <v>8507</v>
          </cell>
          <cell r="CA67">
            <v>8194</v>
          </cell>
          <cell r="CB67">
            <v>6874</v>
          </cell>
          <cell r="CC67">
            <v>8367</v>
          </cell>
          <cell r="CD67">
            <v>8457</v>
          </cell>
          <cell r="CE67">
            <v>8256</v>
          </cell>
          <cell r="CF67">
            <v>10185</v>
          </cell>
          <cell r="CG67">
            <v>12253</v>
          </cell>
          <cell r="CH67">
            <v>10744</v>
          </cell>
          <cell r="CI67">
            <v>10219</v>
          </cell>
          <cell r="CJ67">
            <v>16810</v>
          </cell>
          <cell r="CK67">
            <v>17000</v>
          </cell>
          <cell r="CL67">
            <v>16329</v>
          </cell>
          <cell r="CM67">
            <v>13298</v>
          </cell>
          <cell r="CN67">
            <v>11473</v>
          </cell>
          <cell r="CO67">
            <v>9329</v>
          </cell>
          <cell r="CP67">
            <v>11801</v>
          </cell>
          <cell r="CQ67">
            <v>11218</v>
          </cell>
          <cell r="CR67">
            <v>10585</v>
          </cell>
          <cell r="CS67">
            <v>12664</v>
          </cell>
          <cell r="CT67">
            <v>10676</v>
          </cell>
          <cell r="CU67">
            <v>11608</v>
          </cell>
          <cell r="CV67">
            <v>10388</v>
          </cell>
          <cell r="CW67">
            <v>10025</v>
          </cell>
          <cell r="CX67">
            <v>10546</v>
          </cell>
          <cell r="CY67">
            <v>10217</v>
          </cell>
          <cell r="CZ67">
            <v>11483</v>
          </cell>
          <cell r="DA67">
            <v>10636</v>
          </cell>
          <cell r="DB67">
            <v>11291</v>
          </cell>
          <cell r="DC67">
            <v>12795</v>
          </cell>
          <cell r="DD67">
            <v>11140</v>
          </cell>
          <cell r="DE67">
            <v>14069</v>
          </cell>
          <cell r="DF67">
            <v>11821</v>
          </cell>
          <cell r="DG67">
            <v>12272</v>
          </cell>
          <cell r="DH67">
            <v>11566</v>
          </cell>
          <cell r="DI67">
            <v>11827</v>
          </cell>
          <cell r="DJ67">
            <v>13424</v>
          </cell>
          <cell r="DK67">
            <v>14388</v>
          </cell>
          <cell r="DL67">
            <v>17119</v>
          </cell>
          <cell r="DM67">
            <v>14131</v>
          </cell>
          <cell r="DN67">
            <v>15485</v>
          </cell>
          <cell r="DO67">
            <v>16655</v>
          </cell>
          <cell r="DP67">
            <v>17095</v>
          </cell>
          <cell r="DQ67">
            <v>18973</v>
          </cell>
          <cell r="DR67">
            <v>16062</v>
          </cell>
          <cell r="DS67">
            <v>9908</v>
          </cell>
          <cell r="DT67">
            <v>12611</v>
          </cell>
          <cell r="DU67">
            <v>13683</v>
          </cell>
          <cell r="DV67">
            <v>12321</v>
          </cell>
          <cell r="DW67">
            <v>11628</v>
          </cell>
          <cell r="DX67">
            <v>12739</v>
          </cell>
          <cell r="DY67">
            <v>14135</v>
          </cell>
          <cell r="DZ67">
            <v>14853</v>
          </cell>
          <cell r="EA67">
            <v>14757</v>
          </cell>
          <cell r="EB67">
            <v>18415</v>
          </cell>
          <cell r="EC67">
            <v>22021</v>
          </cell>
          <cell r="ED67">
            <v>21725</v>
          </cell>
          <cell r="EE67">
            <v>22390</v>
          </cell>
          <cell r="EF67">
            <v>17078</v>
          </cell>
          <cell r="EG67">
            <v>20946</v>
          </cell>
          <cell r="EH67">
            <v>17646</v>
          </cell>
          <cell r="EI67">
            <v>16314</v>
          </cell>
          <cell r="EJ67">
            <v>16053</v>
          </cell>
          <cell r="EK67">
            <v>16966</v>
          </cell>
          <cell r="EL67">
            <v>15934</v>
          </cell>
          <cell r="EM67">
            <v>16139</v>
          </cell>
          <cell r="EN67">
            <v>18610</v>
          </cell>
          <cell r="EO67">
            <v>23145</v>
          </cell>
          <cell r="EP67">
            <v>19985</v>
          </cell>
          <cell r="EQ67">
            <v>21530</v>
          </cell>
          <cell r="ER67">
            <v>22027</v>
          </cell>
          <cell r="ES67">
            <v>24717</v>
          </cell>
          <cell r="ET67">
            <v>26586</v>
          </cell>
          <cell r="EU67">
            <v>27374</v>
          </cell>
          <cell r="EV67">
            <v>25197</v>
          </cell>
          <cell r="EW67">
            <v>32724</v>
          </cell>
          <cell r="EX67">
            <v>28406</v>
          </cell>
          <cell r="EY67">
            <v>32514</v>
          </cell>
          <cell r="EZ67">
            <v>34921</v>
          </cell>
          <cell r="FA67">
            <v>40822</v>
          </cell>
          <cell r="FB67">
            <v>39503</v>
          </cell>
          <cell r="FC67">
            <v>40233</v>
          </cell>
          <cell r="FD67">
            <v>36764</v>
          </cell>
          <cell r="FE67">
            <v>39851</v>
          </cell>
          <cell r="FF67">
            <v>36267</v>
          </cell>
          <cell r="FG67">
            <v>38914</v>
          </cell>
          <cell r="FH67">
            <v>39386</v>
          </cell>
          <cell r="FI67">
            <v>42674</v>
          </cell>
          <cell r="FJ67">
            <v>39167</v>
          </cell>
          <cell r="FK67">
            <v>42854</v>
          </cell>
          <cell r="FL67">
            <v>42767</v>
          </cell>
          <cell r="FM67">
            <v>44742</v>
          </cell>
        </row>
        <row r="68">
          <cell r="A68" t="str">
            <v>УРАЛЬСКИЙ ФЕДЕРАЛЬНЫЙ ОКРУГ</v>
          </cell>
          <cell r="B68">
            <v>216491</v>
          </cell>
          <cell r="C68">
            <v>215916</v>
          </cell>
          <cell r="D68">
            <v>224092</v>
          </cell>
          <cell r="E68">
            <v>277900</v>
          </cell>
          <cell r="F68">
            <v>273810</v>
          </cell>
          <cell r="G68">
            <v>254034</v>
          </cell>
          <cell r="H68">
            <v>250094</v>
          </cell>
          <cell r="I68">
            <v>257443</v>
          </cell>
          <cell r="J68">
            <v>257814</v>
          </cell>
          <cell r="K68">
            <v>253085</v>
          </cell>
          <cell r="L68">
            <v>267266</v>
          </cell>
          <cell r="M68">
            <v>290720</v>
          </cell>
          <cell r="N68">
            <v>306432</v>
          </cell>
          <cell r="O68">
            <v>291289</v>
          </cell>
          <cell r="P68">
            <v>288158</v>
          </cell>
          <cell r="Q68">
            <v>314516</v>
          </cell>
          <cell r="R68">
            <v>314969</v>
          </cell>
          <cell r="S68">
            <v>311487</v>
          </cell>
          <cell r="T68">
            <v>301862</v>
          </cell>
          <cell r="U68">
            <v>294703</v>
          </cell>
          <cell r="V68">
            <v>277757</v>
          </cell>
          <cell r="W68">
            <v>269115</v>
          </cell>
          <cell r="X68">
            <v>272478</v>
          </cell>
          <cell r="Y68">
            <v>317572</v>
          </cell>
          <cell r="Z68">
            <v>277799</v>
          </cell>
          <cell r="AA68">
            <v>289774</v>
          </cell>
          <cell r="AB68">
            <v>279617</v>
          </cell>
          <cell r="AC68">
            <v>299822</v>
          </cell>
          <cell r="AD68">
            <v>311490</v>
          </cell>
          <cell r="AE68">
            <v>302905</v>
          </cell>
          <cell r="AF68">
            <v>290683</v>
          </cell>
          <cell r="AG68">
            <v>303629</v>
          </cell>
          <cell r="AH68">
            <v>292333</v>
          </cell>
          <cell r="AI68">
            <v>337054</v>
          </cell>
          <cell r="AJ68">
            <v>360571</v>
          </cell>
          <cell r="AK68">
            <v>409837</v>
          </cell>
          <cell r="AL68">
            <v>367358</v>
          </cell>
          <cell r="AM68">
            <v>382878</v>
          </cell>
          <cell r="AN68">
            <v>393651</v>
          </cell>
          <cell r="AO68">
            <v>467158</v>
          </cell>
          <cell r="AP68">
            <v>459324</v>
          </cell>
          <cell r="AQ68">
            <v>472230</v>
          </cell>
          <cell r="AR68">
            <v>474219</v>
          </cell>
          <cell r="AS68">
            <v>464912</v>
          </cell>
          <cell r="AT68">
            <v>467497</v>
          </cell>
          <cell r="AU68">
            <v>440945</v>
          </cell>
          <cell r="AV68">
            <v>389644</v>
          </cell>
          <cell r="AW68">
            <v>415051</v>
          </cell>
          <cell r="AX68">
            <v>374245</v>
          </cell>
          <cell r="AY68">
            <v>370218</v>
          </cell>
          <cell r="AZ68">
            <v>399023</v>
          </cell>
          <cell r="BA68">
            <v>430772</v>
          </cell>
          <cell r="BB68">
            <v>404733</v>
          </cell>
          <cell r="BC68">
            <v>393635</v>
          </cell>
          <cell r="BD68">
            <v>401103</v>
          </cell>
          <cell r="BE68">
            <v>404460</v>
          </cell>
          <cell r="BF68">
            <v>431336</v>
          </cell>
          <cell r="BG68">
            <v>382860</v>
          </cell>
          <cell r="BH68">
            <v>396412</v>
          </cell>
          <cell r="BI68">
            <v>432870</v>
          </cell>
          <cell r="BJ68">
            <v>431163</v>
          </cell>
          <cell r="BK68">
            <v>418076</v>
          </cell>
          <cell r="BL68">
            <v>444392</v>
          </cell>
          <cell r="BM68">
            <v>498776</v>
          </cell>
          <cell r="BN68">
            <v>514158</v>
          </cell>
          <cell r="BO68">
            <v>503782</v>
          </cell>
          <cell r="BP68">
            <v>471437</v>
          </cell>
          <cell r="BQ68">
            <v>506115</v>
          </cell>
          <cell r="BR68">
            <v>530244</v>
          </cell>
          <cell r="BS68">
            <v>499415</v>
          </cell>
          <cell r="BT68">
            <v>526185</v>
          </cell>
          <cell r="BU68">
            <v>548027</v>
          </cell>
          <cell r="BV68">
            <v>492972</v>
          </cell>
          <cell r="BW68">
            <v>493245</v>
          </cell>
          <cell r="BX68">
            <v>530573</v>
          </cell>
          <cell r="BY68">
            <v>556920</v>
          </cell>
          <cell r="BZ68">
            <v>574925</v>
          </cell>
          <cell r="CA68">
            <v>594674</v>
          </cell>
          <cell r="CB68">
            <v>604946</v>
          </cell>
          <cell r="CC68">
            <v>643675</v>
          </cell>
          <cell r="CD68">
            <v>645163</v>
          </cell>
          <cell r="CE68">
            <v>667359</v>
          </cell>
          <cell r="CF68">
            <v>691314</v>
          </cell>
          <cell r="CG68">
            <v>702660</v>
          </cell>
          <cell r="CH68">
            <v>660979</v>
          </cell>
          <cell r="CI68">
            <v>650502</v>
          </cell>
          <cell r="CJ68">
            <v>681088</v>
          </cell>
          <cell r="CK68">
            <v>685840</v>
          </cell>
          <cell r="CL68">
            <v>736386</v>
          </cell>
          <cell r="CM68">
            <v>732461</v>
          </cell>
          <cell r="CN68">
            <v>797652</v>
          </cell>
          <cell r="CO68">
            <v>805278</v>
          </cell>
          <cell r="CP68">
            <v>813026</v>
          </cell>
          <cell r="CQ68">
            <v>825210</v>
          </cell>
          <cell r="CR68">
            <v>766308</v>
          </cell>
          <cell r="CS68">
            <v>817854</v>
          </cell>
          <cell r="CT68">
            <v>785981</v>
          </cell>
          <cell r="CU68">
            <v>764146</v>
          </cell>
          <cell r="CV68">
            <v>811253</v>
          </cell>
          <cell r="CW68">
            <v>856962</v>
          </cell>
          <cell r="CX68">
            <v>839316</v>
          </cell>
          <cell r="CY68">
            <v>799280</v>
          </cell>
          <cell r="CZ68">
            <v>682570</v>
          </cell>
          <cell r="DA68">
            <v>733315</v>
          </cell>
          <cell r="DB68">
            <v>726549</v>
          </cell>
          <cell r="DC68">
            <v>718791</v>
          </cell>
          <cell r="DD68">
            <v>716352</v>
          </cell>
          <cell r="DE68">
            <v>713106</v>
          </cell>
          <cell r="DF68">
            <v>659028</v>
          </cell>
          <cell r="DG68">
            <v>722090</v>
          </cell>
          <cell r="DH68">
            <v>756673</v>
          </cell>
          <cell r="DI68">
            <v>725466</v>
          </cell>
          <cell r="DJ68">
            <v>743607</v>
          </cell>
          <cell r="DK68">
            <v>850862</v>
          </cell>
          <cell r="DL68">
            <v>856719</v>
          </cell>
          <cell r="DM68">
            <v>936572</v>
          </cell>
          <cell r="DN68">
            <v>965380</v>
          </cell>
          <cell r="DO68">
            <v>956148</v>
          </cell>
          <cell r="DP68">
            <v>1035108</v>
          </cell>
          <cell r="DQ68">
            <v>1086765</v>
          </cell>
          <cell r="DR68">
            <v>1033817</v>
          </cell>
          <cell r="DS68">
            <v>1019841</v>
          </cell>
          <cell r="DT68">
            <v>1062506</v>
          </cell>
          <cell r="DU68">
            <v>927700</v>
          </cell>
          <cell r="DV68">
            <v>890476</v>
          </cell>
          <cell r="DW68">
            <v>882176</v>
          </cell>
          <cell r="DX68">
            <v>1034726</v>
          </cell>
          <cell r="DY68">
            <v>1297886</v>
          </cell>
          <cell r="DZ68">
            <v>1450150</v>
          </cell>
          <cell r="EA68">
            <v>1460547</v>
          </cell>
          <cell r="EB68">
            <v>1541264</v>
          </cell>
          <cell r="EC68">
            <v>1752507</v>
          </cell>
          <cell r="ED68">
            <v>1685024</v>
          </cell>
          <cell r="EE68">
            <v>1676117</v>
          </cell>
          <cell r="EF68">
            <v>1792256</v>
          </cell>
          <cell r="EG68">
            <v>1812983</v>
          </cell>
          <cell r="EH68">
            <v>1759017</v>
          </cell>
          <cell r="EI68">
            <v>1876018</v>
          </cell>
          <cell r="EJ68">
            <v>1914271</v>
          </cell>
          <cell r="EK68">
            <v>2035325</v>
          </cell>
          <cell r="EL68">
            <v>2008390</v>
          </cell>
          <cell r="EM68">
            <v>1917226</v>
          </cell>
          <cell r="EN68">
            <v>2056244</v>
          </cell>
          <cell r="EO68">
            <v>2149425</v>
          </cell>
          <cell r="EP68">
            <v>2166393</v>
          </cell>
          <cell r="EQ68">
            <v>2169145</v>
          </cell>
          <cell r="ER68">
            <v>2130169</v>
          </cell>
          <cell r="ES68">
            <v>2253724</v>
          </cell>
          <cell r="ET68">
            <v>2144100</v>
          </cell>
          <cell r="EU68">
            <v>2151612</v>
          </cell>
          <cell r="EV68">
            <v>2231532</v>
          </cell>
          <cell r="EW68">
            <v>2444683</v>
          </cell>
          <cell r="EX68">
            <v>2465081</v>
          </cell>
          <cell r="EY68">
            <v>2313165</v>
          </cell>
          <cell r="EZ68">
            <v>2300672</v>
          </cell>
          <cell r="FA68">
            <v>2310366</v>
          </cell>
          <cell r="FB68">
            <v>2200622</v>
          </cell>
          <cell r="FC68">
            <v>2165029</v>
          </cell>
          <cell r="FD68">
            <v>2026157</v>
          </cell>
          <cell r="FE68">
            <v>1893305</v>
          </cell>
          <cell r="FF68">
            <v>1859880</v>
          </cell>
          <cell r="FG68">
            <v>1774921</v>
          </cell>
          <cell r="FH68">
            <v>1868521</v>
          </cell>
          <cell r="FI68">
            <v>1826401</v>
          </cell>
          <cell r="FJ68">
            <v>1837567</v>
          </cell>
          <cell r="FK68">
            <v>1807336</v>
          </cell>
          <cell r="FL68">
            <v>1874979</v>
          </cell>
          <cell r="FM68">
            <v>2064741</v>
          </cell>
        </row>
        <row r="69">
          <cell r="A69" t="str">
            <v>Курганская область</v>
          </cell>
          <cell r="B69">
            <v>1473</v>
          </cell>
          <cell r="C69">
            <v>1785</v>
          </cell>
          <cell r="D69">
            <v>1559</v>
          </cell>
          <cell r="E69">
            <v>1781</v>
          </cell>
          <cell r="F69">
            <v>1815</v>
          </cell>
          <cell r="G69">
            <v>1898</v>
          </cell>
          <cell r="H69">
            <v>1388</v>
          </cell>
          <cell r="I69">
            <v>1390</v>
          </cell>
          <cell r="J69">
            <v>1344</v>
          </cell>
          <cell r="K69">
            <v>1390</v>
          </cell>
          <cell r="L69">
            <v>1580</v>
          </cell>
          <cell r="M69">
            <v>3165</v>
          </cell>
          <cell r="N69">
            <v>2693</v>
          </cell>
          <cell r="O69">
            <v>2522</v>
          </cell>
          <cell r="P69">
            <v>2183</v>
          </cell>
          <cell r="Q69">
            <v>2281</v>
          </cell>
          <cell r="R69">
            <v>1782</v>
          </cell>
          <cell r="S69">
            <v>2350</v>
          </cell>
          <cell r="T69">
            <v>1994</v>
          </cell>
          <cell r="U69">
            <v>3563</v>
          </cell>
          <cell r="V69">
            <v>2486</v>
          </cell>
          <cell r="W69">
            <v>2050</v>
          </cell>
          <cell r="X69">
            <v>1871</v>
          </cell>
          <cell r="Y69">
            <v>2353</v>
          </cell>
          <cell r="Z69">
            <v>2073</v>
          </cell>
          <cell r="AA69">
            <v>2354</v>
          </cell>
          <cell r="AB69">
            <v>1752</v>
          </cell>
          <cell r="AC69">
            <v>2026</v>
          </cell>
          <cell r="AD69">
            <v>1917</v>
          </cell>
          <cell r="AE69">
            <v>1818</v>
          </cell>
          <cell r="AF69">
            <v>1670</v>
          </cell>
          <cell r="AG69">
            <v>1656</v>
          </cell>
          <cell r="AH69">
            <v>1812</v>
          </cell>
          <cell r="AI69">
            <v>1899</v>
          </cell>
          <cell r="AJ69">
            <v>1770</v>
          </cell>
          <cell r="AK69">
            <v>2973</v>
          </cell>
          <cell r="AL69">
            <v>3296</v>
          </cell>
          <cell r="AM69">
            <v>2295</v>
          </cell>
          <cell r="AN69">
            <v>2757</v>
          </cell>
          <cell r="AO69">
            <v>2733</v>
          </cell>
          <cell r="AP69">
            <v>2526</v>
          </cell>
          <cell r="AQ69">
            <v>2151</v>
          </cell>
          <cell r="AR69">
            <v>2493</v>
          </cell>
          <cell r="AS69">
            <v>2456</v>
          </cell>
          <cell r="AT69">
            <v>2161</v>
          </cell>
          <cell r="AU69">
            <v>1919</v>
          </cell>
          <cell r="AV69">
            <v>2060</v>
          </cell>
          <cell r="AW69">
            <v>5478</v>
          </cell>
          <cell r="AX69">
            <v>3798</v>
          </cell>
          <cell r="AY69">
            <v>2184</v>
          </cell>
          <cell r="AZ69">
            <v>6979</v>
          </cell>
          <cell r="BA69">
            <v>5555</v>
          </cell>
          <cell r="BB69">
            <v>4412</v>
          </cell>
          <cell r="BC69">
            <v>3839</v>
          </cell>
          <cell r="BD69">
            <v>4634</v>
          </cell>
          <cell r="BE69">
            <v>3630</v>
          </cell>
          <cell r="BF69">
            <v>2852</v>
          </cell>
          <cell r="BG69">
            <v>2297</v>
          </cell>
          <cell r="BH69">
            <v>2428</v>
          </cell>
          <cell r="BI69">
            <v>3663</v>
          </cell>
          <cell r="BJ69">
            <v>2584</v>
          </cell>
          <cell r="BK69">
            <v>2851</v>
          </cell>
          <cell r="BL69">
            <v>2786</v>
          </cell>
          <cell r="BM69">
            <v>3247</v>
          </cell>
          <cell r="BN69">
            <v>3106</v>
          </cell>
          <cell r="BO69">
            <v>3048</v>
          </cell>
          <cell r="BP69">
            <v>2567</v>
          </cell>
          <cell r="BQ69">
            <v>2414</v>
          </cell>
          <cell r="BR69">
            <v>2273</v>
          </cell>
          <cell r="BS69">
            <v>2243</v>
          </cell>
          <cell r="BT69">
            <v>2313</v>
          </cell>
          <cell r="BU69">
            <v>3773</v>
          </cell>
          <cell r="BV69">
            <v>4188</v>
          </cell>
          <cell r="BW69">
            <v>2648</v>
          </cell>
          <cell r="BX69">
            <v>2875</v>
          </cell>
          <cell r="BY69">
            <v>3197</v>
          </cell>
          <cell r="BZ69">
            <v>2597</v>
          </cell>
          <cell r="CA69">
            <v>3760</v>
          </cell>
          <cell r="CB69">
            <v>2656</v>
          </cell>
          <cell r="CC69">
            <v>3165</v>
          </cell>
          <cell r="CD69">
            <v>3146</v>
          </cell>
          <cell r="CE69">
            <v>2409</v>
          </cell>
          <cell r="CF69">
            <v>2181</v>
          </cell>
          <cell r="CG69">
            <v>3628</v>
          </cell>
          <cell r="CH69">
            <v>2701</v>
          </cell>
          <cell r="CI69">
            <v>2558</v>
          </cell>
          <cell r="CJ69">
            <v>2644</v>
          </cell>
          <cell r="CK69">
            <v>3023</v>
          </cell>
          <cell r="CL69">
            <v>2778</v>
          </cell>
          <cell r="CM69">
            <v>2784</v>
          </cell>
          <cell r="CN69">
            <v>2674</v>
          </cell>
          <cell r="CO69">
            <v>2914</v>
          </cell>
          <cell r="CP69">
            <v>2604</v>
          </cell>
          <cell r="CQ69">
            <v>3776</v>
          </cell>
          <cell r="CR69">
            <v>3319</v>
          </cell>
          <cell r="CS69">
            <v>4972</v>
          </cell>
          <cell r="CT69">
            <v>3046</v>
          </cell>
          <cell r="CU69">
            <v>4895</v>
          </cell>
          <cell r="CV69">
            <v>4681</v>
          </cell>
          <cell r="CW69">
            <v>4728</v>
          </cell>
          <cell r="CX69">
            <v>4135</v>
          </cell>
          <cell r="CY69">
            <v>3489</v>
          </cell>
          <cell r="CZ69">
            <v>3524</v>
          </cell>
          <cell r="DA69">
            <v>4012</v>
          </cell>
          <cell r="DB69">
            <v>4476</v>
          </cell>
          <cell r="DC69">
            <v>3870</v>
          </cell>
          <cell r="DD69">
            <v>3595</v>
          </cell>
          <cell r="DE69">
            <v>5239</v>
          </cell>
          <cell r="DF69">
            <v>4260</v>
          </cell>
          <cell r="DG69">
            <v>4123</v>
          </cell>
          <cell r="DH69">
            <v>4026</v>
          </cell>
          <cell r="DI69">
            <v>4023</v>
          </cell>
          <cell r="DJ69">
            <v>4226</v>
          </cell>
          <cell r="DK69">
            <v>3921</v>
          </cell>
          <cell r="DL69">
            <v>4341</v>
          </cell>
          <cell r="DM69">
            <v>4240</v>
          </cell>
          <cell r="DN69">
            <v>3957</v>
          </cell>
          <cell r="DO69">
            <v>4124</v>
          </cell>
          <cell r="DP69">
            <v>3965</v>
          </cell>
          <cell r="DQ69">
            <v>5521</v>
          </cell>
          <cell r="DR69">
            <v>4405</v>
          </cell>
          <cell r="DS69">
            <v>3576</v>
          </cell>
          <cell r="DT69">
            <v>5133</v>
          </cell>
          <cell r="DU69">
            <v>6291</v>
          </cell>
          <cell r="DV69">
            <v>5843</v>
          </cell>
          <cell r="DW69">
            <v>5318</v>
          </cell>
          <cell r="DX69">
            <v>5190</v>
          </cell>
          <cell r="DY69">
            <v>5641</v>
          </cell>
          <cell r="DZ69">
            <v>5952</v>
          </cell>
          <cell r="EA69">
            <v>7110</v>
          </cell>
          <cell r="EB69">
            <v>6670</v>
          </cell>
          <cell r="EC69">
            <v>10549</v>
          </cell>
          <cell r="ED69">
            <v>8114</v>
          </cell>
          <cell r="EE69">
            <v>9360</v>
          </cell>
          <cell r="EF69">
            <v>8662</v>
          </cell>
          <cell r="EG69">
            <v>9877</v>
          </cell>
          <cell r="EH69">
            <v>8715</v>
          </cell>
          <cell r="EI69">
            <v>8645</v>
          </cell>
          <cell r="EJ69">
            <v>8511</v>
          </cell>
          <cell r="EK69">
            <v>8906</v>
          </cell>
          <cell r="EL69">
            <v>8869</v>
          </cell>
          <cell r="EM69">
            <v>8572</v>
          </cell>
          <cell r="EN69">
            <v>8421</v>
          </cell>
          <cell r="EO69">
            <v>10596</v>
          </cell>
          <cell r="EP69">
            <v>9389</v>
          </cell>
          <cell r="EQ69">
            <v>9052</v>
          </cell>
          <cell r="ER69">
            <v>8722</v>
          </cell>
          <cell r="ES69">
            <v>9001</v>
          </cell>
          <cell r="ET69">
            <v>9503</v>
          </cell>
          <cell r="EU69">
            <v>8957</v>
          </cell>
          <cell r="EV69">
            <v>10240</v>
          </cell>
          <cell r="EW69">
            <v>10051</v>
          </cell>
          <cell r="EX69">
            <v>9472</v>
          </cell>
          <cell r="EY69">
            <v>9602</v>
          </cell>
          <cell r="EZ69">
            <v>9639</v>
          </cell>
          <cell r="FA69">
            <v>11339</v>
          </cell>
          <cell r="FB69">
            <v>11443</v>
          </cell>
          <cell r="FC69">
            <v>10487</v>
          </cell>
          <cell r="FD69">
            <v>9885</v>
          </cell>
          <cell r="FE69">
            <v>12093</v>
          </cell>
          <cell r="FF69">
            <v>11826</v>
          </cell>
          <cell r="FG69">
            <v>11241</v>
          </cell>
          <cell r="FH69">
            <v>11131</v>
          </cell>
          <cell r="FI69">
            <v>10938</v>
          </cell>
          <cell r="FJ69">
            <v>9652</v>
          </cell>
          <cell r="FK69">
            <v>11811</v>
          </cell>
          <cell r="FL69">
            <v>10694</v>
          </cell>
          <cell r="FM69">
            <v>12868</v>
          </cell>
        </row>
        <row r="70">
          <cell r="A70" t="str">
            <v>Свердловская область</v>
          </cell>
          <cell r="B70">
            <v>48911</v>
          </cell>
          <cell r="C70">
            <v>60288</v>
          </cell>
          <cell r="D70">
            <v>62609</v>
          </cell>
          <cell r="E70">
            <v>73362</v>
          </cell>
          <cell r="F70">
            <v>62154</v>
          </cell>
          <cell r="G70">
            <v>53552</v>
          </cell>
          <cell r="H70">
            <v>53038</v>
          </cell>
          <cell r="I70">
            <v>65667</v>
          </cell>
          <cell r="J70">
            <v>62545</v>
          </cell>
          <cell r="K70">
            <v>65362</v>
          </cell>
          <cell r="L70">
            <v>68089</v>
          </cell>
          <cell r="M70">
            <v>75487</v>
          </cell>
          <cell r="N70">
            <v>64269</v>
          </cell>
          <cell r="O70">
            <v>73338</v>
          </cell>
          <cell r="P70">
            <v>68418</v>
          </cell>
          <cell r="Q70">
            <v>73238</v>
          </cell>
          <cell r="R70">
            <v>69846</v>
          </cell>
          <cell r="S70">
            <v>68890</v>
          </cell>
          <cell r="T70">
            <v>69183</v>
          </cell>
          <cell r="U70">
            <v>70232</v>
          </cell>
          <cell r="V70">
            <v>64743</v>
          </cell>
          <cell r="W70">
            <v>63949</v>
          </cell>
          <cell r="X70">
            <v>62725</v>
          </cell>
          <cell r="Y70">
            <v>81661</v>
          </cell>
          <cell r="Z70">
            <v>70188</v>
          </cell>
          <cell r="AA70">
            <v>71714</v>
          </cell>
          <cell r="AB70">
            <v>61025</v>
          </cell>
          <cell r="AC70">
            <v>75341</v>
          </cell>
          <cell r="AD70">
            <v>71674</v>
          </cell>
          <cell r="AE70">
            <v>64320</v>
          </cell>
          <cell r="AF70">
            <v>65035</v>
          </cell>
          <cell r="AG70">
            <v>65455</v>
          </cell>
          <cell r="AH70">
            <v>66805</v>
          </cell>
          <cell r="AI70">
            <v>76128</v>
          </cell>
          <cell r="AJ70">
            <v>74447</v>
          </cell>
          <cell r="AK70">
            <v>110352</v>
          </cell>
          <cell r="AL70">
            <v>85695</v>
          </cell>
          <cell r="AM70">
            <v>83921</v>
          </cell>
          <cell r="AN70">
            <v>71934</v>
          </cell>
          <cell r="AO70">
            <v>77310</v>
          </cell>
          <cell r="AP70">
            <v>75382</v>
          </cell>
          <cell r="AQ70">
            <v>68931</v>
          </cell>
          <cell r="AR70">
            <v>72166</v>
          </cell>
          <cell r="AS70">
            <v>70063</v>
          </cell>
          <cell r="AT70">
            <v>65735</v>
          </cell>
          <cell r="AU70">
            <v>71420</v>
          </cell>
          <cell r="AV70">
            <v>71100</v>
          </cell>
          <cell r="AW70">
            <v>97251</v>
          </cell>
          <cell r="AX70">
            <v>85282</v>
          </cell>
          <cell r="AY70">
            <v>77489</v>
          </cell>
          <cell r="AZ70">
            <v>83280</v>
          </cell>
          <cell r="BA70">
            <v>96955</v>
          </cell>
          <cell r="BB70">
            <v>84430</v>
          </cell>
          <cell r="BC70">
            <v>79531</v>
          </cell>
          <cell r="BD70">
            <v>88272</v>
          </cell>
          <cell r="BE70">
            <v>83996</v>
          </cell>
          <cell r="BF70">
            <v>86405</v>
          </cell>
          <cell r="BG70">
            <v>97034</v>
          </cell>
          <cell r="BH70">
            <v>93290</v>
          </cell>
          <cell r="BI70">
            <v>114988</v>
          </cell>
          <cell r="BJ70">
            <v>99091</v>
          </cell>
          <cell r="BK70">
            <v>110401</v>
          </cell>
          <cell r="BL70">
            <v>117040</v>
          </cell>
          <cell r="BM70">
            <v>144018</v>
          </cell>
          <cell r="BN70">
            <v>131534</v>
          </cell>
          <cell r="BO70">
            <v>113188</v>
          </cell>
          <cell r="BP70">
            <v>107880</v>
          </cell>
          <cell r="BQ70">
            <v>106049</v>
          </cell>
          <cell r="BR70">
            <v>108003</v>
          </cell>
          <cell r="BS70">
            <v>106627</v>
          </cell>
          <cell r="BT70">
            <v>112151</v>
          </cell>
          <cell r="BU70">
            <v>139461</v>
          </cell>
          <cell r="BV70">
            <v>116803</v>
          </cell>
          <cell r="BW70">
            <v>115698</v>
          </cell>
          <cell r="BX70">
            <v>129423</v>
          </cell>
          <cell r="BY70">
            <v>138824</v>
          </cell>
          <cell r="BZ70">
            <v>124856</v>
          </cell>
          <cell r="CA70">
            <v>135259</v>
          </cell>
          <cell r="CB70">
            <v>129642</v>
          </cell>
          <cell r="CC70">
            <v>124610</v>
          </cell>
          <cell r="CD70">
            <v>122165</v>
          </cell>
          <cell r="CE70">
            <v>134373</v>
          </cell>
          <cell r="CF70">
            <v>130478</v>
          </cell>
          <cell r="CG70">
            <v>158111</v>
          </cell>
          <cell r="CH70">
            <v>130988</v>
          </cell>
          <cell r="CI70">
            <v>125386</v>
          </cell>
          <cell r="CJ70">
            <v>142011</v>
          </cell>
          <cell r="CK70">
            <v>139679</v>
          </cell>
          <cell r="CL70">
            <v>137140</v>
          </cell>
          <cell r="CM70">
            <v>138309</v>
          </cell>
          <cell r="CN70">
            <v>140912</v>
          </cell>
          <cell r="CO70">
            <v>151350</v>
          </cell>
          <cell r="CP70">
            <v>136766</v>
          </cell>
          <cell r="CQ70">
            <v>146826</v>
          </cell>
          <cell r="CR70">
            <v>123021</v>
          </cell>
          <cell r="CS70">
            <v>166452</v>
          </cell>
          <cell r="CT70">
            <v>150808</v>
          </cell>
          <cell r="CU70">
            <v>178723</v>
          </cell>
          <cell r="CV70">
            <v>185619</v>
          </cell>
          <cell r="CW70">
            <v>147559</v>
          </cell>
          <cell r="CX70">
            <v>145397</v>
          </cell>
          <cell r="CY70">
            <v>127406</v>
          </cell>
          <cell r="CZ70">
            <v>160680</v>
          </cell>
          <cell r="DA70">
            <v>192812</v>
          </cell>
          <cell r="DB70">
            <v>189735</v>
          </cell>
          <cell r="DC70">
            <v>196859</v>
          </cell>
          <cell r="DD70">
            <v>196477</v>
          </cell>
          <cell r="DE70">
            <v>228160</v>
          </cell>
          <cell r="DF70">
            <v>163988</v>
          </cell>
          <cell r="DG70">
            <v>149668</v>
          </cell>
          <cell r="DH70">
            <v>153438</v>
          </cell>
          <cell r="DI70">
            <v>194345</v>
          </cell>
          <cell r="DJ70">
            <v>189621</v>
          </cell>
          <cell r="DK70">
            <v>198279</v>
          </cell>
          <cell r="DL70">
            <v>199739</v>
          </cell>
          <cell r="DM70">
            <v>203227</v>
          </cell>
          <cell r="DN70">
            <v>197840</v>
          </cell>
          <cell r="DO70">
            <v>227440</v>
          </cell>
          <cell r="DP70">
            <v>233877</v>
          </cell>
          <cell r="DQ70">
            <v>276168</v>
          </cell>
          <cell r="DR70">
            <v>221870</v>
          </cell>
          <cell r="DS70">
            <v>216115</v>
          </cell>
          <cell r="DT70">
            <v>224328</v>
          </cell>
          <cell r="DU70">
            <v>253954</v>
          </cell>
          <cell r="DV70">
            <v>253666</v>
          </cell>
          <cell r="DW70">
            <v>250980</v>
          </cell>
          <cell r="DX70">
            <v>258426</v>
          </cell>
          <cell r="DY70">
            <v>247563</v>
          </cell>
          <cell r="DZ70">
            <v>258442</v>
          </cell>
          <cell r="EA70">
            <v>235995</v>
          </cell>
          <cell r="EB70">
            <v>243825</v>
          </cell>
          <cell r="EC70">
            <v>296086</v>
          </cell>
          <cell r="ED70">
            <v>268947</v>
          </cell>
          <cell r="EE70">
            <v>278985</v>
          </cell>
          <cell r="EF70">
            <v>291876</v>
          </cell>
          <cell r="EG70">
            <v>297491</v>
          </cell>
          <cell r="EH70">
            <v>294086</v>
          </cell>
          <cell r="EI70">
            <v>309128</v>
          </cell>
          <cell r="EJ70">
            <v>331533</v>
          </cell>
          <cell r="EK70">
            <v>382423</v>
          </cell>
          <cell r="EL70">
            <v>388618</v>
          </cell>
          <cell r="EM70">
            <v>392738</v>
          </cell>
          <cell r="EN70">
            <v>368995</v>
          </cell>
          <cell r="EO70">
            <v>459128</v>
          </cell>
          <cell r="EP70">
            <v>413416</v>
          </cell>
          <cell r="EQ70">
            <v>420003</v>
          </cell>
          <cell r="ER70">
            <v>415553</v>
          </cell>
          <cell r="ES70">
            <v>395310</v>
          </cell>
          <cell r="ET70">
            <v>417498</v>
          </cell>
          <cell r="EU70">
            <v>399413</v>
          </cell>
          <cell r="EV70">
            <v>437863</v>
          </cell>
          <cell r="EW70">
            <v>451095</v>
          </cell>
          <cell r="EX70">
            <v>466465</v>
          </cell>
          <cell r="EY70">
            <v>461970</v>
          </cell>
          <cell r="EZ70">
            <v>514755</v>
          </cell>
          <cell r="FA70">
            <v>464099</v>
          </cell>
          <cell r="FB70">
            <v>448723</v>
          </cell>
          <cell r="FC70">
            <v>417782</v>
          </cell>
          <cell r="FD70">
            <v>457957</v>
          </cell>
          <cell r="FE70">
            <v>490024</v>
          </cell>
          <cell r="FF70">
            <v>457675</v>
          </cell>
          <cell r="FG70">
            <v>413345</v>
          </cell>
          <cell r="FH70">
            <v>458881</v>
          </cell>
          <cell r="FI70">
            <v>422493</v>
          </cell>
          <cell r="FJ70">
            <v>429238</v>
          </cell>
          <cell r="FK70">
            <v>441134</v>
          </cell>
          <cell r="FL70">
            <v>413236</v>
          </cell>
          <cell r="FM70">
            <v>433638</v>
          </cell>
        </row>
        <row r="71">
          <cell r="A71" t="str">
            <v>Тюменская область</v>
          </cell>
          <cell r="B71">
            <v>145741</v>
          </cell>
          <cell r="C71">
            <v>130856</v>
          </cell>
          <cell r="D71">
            <v>135777</v>
          </cell>
          <cell r="E71">
            <v>175225</v>
          </cell>
          <cell r="F71">
            <v>184832</v>
          </cell>
          <cell r="G71">
            <v>174170</v>
          </cell>
          <cell r="H71">
            <v>169773</v>
          </cell>
          <cell r="I71">
            <v>165303</v>
          </cell>
          <cell r="J71">
            <v>169631</v>
          </cell>
          <cell r="K71">
            <v>161112</v>
          </cell>
          <cell r="L71">
            <v>174362</v>
          </cell>
          <cell r="M71">
            <v>182241</v>
          </cell>
          <cell r="N71">
            <v>215243</v>
          </cell>
          <cell r="O71">
            <v>192910</v>
          </cell>
          <cell r="P71">
            <v>190081</v>
          </cell>
          <cell r="Q71">
            <v>208525</v>
          </cell>
          <cell r="R71">
            <v>213444</v>
          </cell>
          <cell r="S71">
            <v>213224</v>
          </cell>
          <cell r="T71">
            <v>204251</v>
          </cell>
          <cell r="U71">
            <v>198114</v>
          </cell>
          <cell r="V71">
            <v>189525</v>
          </cell>
          <cell r="W71">
            <v>182466</v>
          </cell>
          <cell r="X71">
            <v>187725</v>
          </cell>
          <cell r="Y71">
            <v>201728</v>
          </cell>
          <cell r="Z71">
            <v>182266</v>
          </cell>
          <cell r="AA71">
            <v>188631</v>
          </cell>
          <cell r="AB71">
            <v>186599</v>
          </cell>
          <cell r="AC71">
            <v>184023</v>
          </cell>
          <cell r="AD71">
            <v>196313</v>
          </cell>
          <cell r="AE71">
            <v>198348</v>
          </cell>
          <cell r="AF71">
            <v>187545</v>
          </cell>
          <cell r="AG71">
            <v>204437</v>
          </cell>
          <cell r="AH71">
            <v>194274</v>
          </cell>
          <cell r="AI71">
            <v>218542</v>
          </cell>
          <cell r="AJ71">
            <v>239766</v>
          </cell>
          <cell r="AK71">
            <v>237332</v>
          </cell>
          <cell r="AL71">
            <v>229385</v>
          </cell>
          <cell r="AM71">
            <v>224521</v>
          </cell>
          <cell r="AN71">
            <v>259482</v>
          </cell>
          <cell r="AO71">
            <v>312078</v>
          </cell>
          <cell r="AP71">
            <v>319992</v>
          </cell>
          <cell r="AQ71">
            <v>344596</v>
          </cell>
          <cell r="AR71">
            <v>328187</v>
          </cell>
          <cell r="AS71">
            <v>313763</v>
          </cell>
          <cell r="AT71">
            <v>323665</v>
          </cell>
          <cell r="AU71">
            <v>292170</v>
          </cell>
          <cell r="AV71">
            <v>241131</v>
          </cell>
          <cell r="AW71">
            <v>227747</v>
          </cell>
          <cell r="AX71">
            <v>203916</v>
          </cell>
          <cell r="AY71">
            <v>208681</v>
          </cell>
          <cell r="AZ71">
            <v>237300</v>
          </cell>
          <cell r="BA71">
            <v>248855</v>
          </cell>
          <cell r="BB71">
            <v>237129</v>
          </cell>
          <cell r="BC71">
            <v>230667</v>
          </cell>
          <cell r="BD71">
            <v>248262</v>
          </cell>
          <cell r="BE71">
            <v>249466</v>
          </cell>
          <cell r="BF71">
            <v>287978</v>
          </cell>
          <cell r="BG71">
            <v>240223</v>
          </cell>
          <cell r="BH71">
            <v>253188</v>
          </cell>
          <cell r="BI71">
            <v>256140</v>
          </cell>
          <cell r="BJ71">
            <v>281512</v>
          </cell>
          <cell r="BK71">
            <v>262431</v>
          </cell>
          <cell r="BL71">
            <v>268682</v>
          </cell>
          <cell r="BM71">
            <v>293350</v>
          </cell>
          <cell r="BN71">
            <v>315134</v>
          </cell>
          <cell r="BO71">
            <v>329553</v>
          </cell>
          <cell r="BP71">
            <v>301392</v>
          </cell>
          <cell r="BQ71">
            <v>309152</v>
          </cell>
          <cell r="BR71">
            <v>331077</v>
          </cell>
          <cell r="BS71">
            <v>310503</v>
          </cell>
          <cell r="BT71">
            <v>334175</v>
          </cell>
          <cell r="BU71">
            <v>332252</v>
          </cell>
          <cell r="BV71">
            <v>304079</v>
          </cell>
          <cell r="BW71">
            <v>309451</v>
          </cell>
          <cell r="BX71">
            <v>324042</v>
          </cell>
          <cell r="BY71">
            <v>328018</v>
          </cell>
          <cell r="BZ71">
            <v>354368</v>
          </cell>
          <cell r="CA71">
            <v>365284</v>
          </cell>
          <cell r="CB71">
            <v>374379</v>
          </cell>
          <cell r="CC71">
            <v>404301</v>
          </cell>
          <cell r="CD71">
            <v>402747</v>
          </cell>
          <cell r="CE71">
            <v>420609</v>
          </cell>
          <cell r="CF71">
            <v>447109</v>
          </cell>
          <cell r="CG71">
            <v>416037</v>
          </cell>
          <cell r="CH71">
            <v>411705</v>
          </cell>
          <cell r="CI71">
            <v>408108</v>
          </cell>
          <cell r="CJ71">
            <v>426139</v>
          </cell>
          <cell r="CK71">
            <v>422093</v>
          </cell>
          <cell r="CL71">
            <v>493835</v>
          </cell>
          <cell r="CM71">
            <v>495661</v>
          </cell>
          <cell r="CN71">
            <v>555557</v>
          </cell>
          <cell r="CO71">
            <v>555047</v>
          </cell>
          <cell r="CP71">
            <v>579994</v>
          </cell>
          <cell r="CQ71">
            <v>577680</v>
          </cell>
          <cell r="CR71">
            <v>545418</v>
          </cell>
          <cell r="CS71">
            <v>531499</v>
          </cell>
          <cell r="CT71">
            <v>530685</v>
          </cell>
          <cell r="CU71">
            <v>495309</v>
          </cell>
          <cell r="CV71">
            <v>528740</v>
          </cell>
          <cell r="CW71">
            <v>595001</v>
          </cell>
          <cell r="CX71">
            <v>591219</v>
          </cell>
          <cell r="CY71">
            <v>570821</v>
          </cell>
          <cell r="CZ71">
            <v>421740</v>
          </cell>
          <cell r="DA71">
            <v>426898</v>
          </cell>
          <cell r="DB71">
            <v>408523</v>
          </cell>
          <cell r="DC71">
            <v>400752</v>
          </cell>
          <cell r="DD71">
            <v>401806</v>
          </cell>
          <cell r="DE71">
            <v>351932</v>
          </cell>
          <cell r="DF71">
            <v>407064</v>
          </cell>
          <cell r="DG71">
            <v>448892</v>
          </cell>
          <cell r="DH71">
            <v>480065</v>
          </cell>
          <cell r="DI71">
            <v>407577</v>
          </cell>
          <cell r="DJ71">
            <v>427492</v>
          </cell>
          <cell r="DK71">
            <v>523530</v>
          </cell>
          <cell r="DL71">
            <v>516850</v>
          </cell>
          <cell r="DM71">
            <v>565716</v>
          </cell>
          <cell r="DN71">
            <v>599524</v>
          </cell>
          <cell r="DO71">
            <v>538104</v>
          </cell>
          <cell r="DP71">
            <v>627283</v>
          </cell>
          <cell r="DQ71">
            <v>648972</v>
          </cell>
          <cell r="DR71">
            <v>674155</v>
          </cell>
          <cell r="DS71">
            <v>671907</v>
          </cell>
          <cell r="DT71">
            <v>719780</v>
          </cell>
          <cell r="DU71">
            <v>520133</v>
          </cell>
          <cell r="DV71">
            <v>525033</v>
          </cell>
          <cell r="DW71">
            <v>525830</v>
          </cell>
          <cell r="DX71">
            <v>662763</v>
          </cell>
          <cell r="DY71">
            <v>894468</v>
          </cell>
          <cell r="DZ71">
            <v>1029646</v>
          </cell>
          <cell r="EA71">
            <v>1066968</v>
          </cell>
          <cell r="EB71">
            <v>1142647</v>
          </cell>
          <cell r="EC71">
            <v>1254427</v>
          </cell>
          <cell r="ED71">
            <v>1216832</v>
          </cell>
          <cell r="EE71">
            <v>1198156</v>
          </cell>
          <cell r="EF71">
            <v>1287585</v>
          </cell>
          <cell r="EG71">
            <v>1324923</v>
          </cell>
          <cell r="EH71">
            <v>1303425</v>
          </cell>
          <cell r="EI71">
            <v>1407441</v>
          </cell>
          <cell r="EJ71">
            <v>1415712</v>
          </cell>
          <cell r="EK71">
            <v>1492735</v>
          </cell>
          <cell r="EL71">
            <v>1440466</v>
          </cell>
          <cell r="EM71">
            <v>1371958</v>
          </cell>
          <cell r="EN71">
            <v>1515635</v>
          </cell>
          <cell r="EO71">
            <v>1477089</v>
          </cell>
          <cell r="EP71">
            <v>1529431</v>
          </cell>
          <cell r="EQ71">
            <v>1557660</v>
          </cell>
          <cell r="ER71">
            <v>1533870</v>
          </cell>
          <cell r="ES71">
            <v>1683817</v>
          </cell>
          <cell r="ET71">
            <v>1569827</v>
          </cell>
          <cell r="EU71">
            <v>1576847</v>
          </cell>
          <cell r="EV71">
            <v>1614724</v>
          </cell>
          <cell r="EW71">
            <v>1791097</v>
          </cell>
          <cell r="EX71">
            <v>1764966</v>
          </cell>
          <cell r="EY71">
            <v>1597509</v>
          </cell>
          <cell r="EZ71">
            <v>1563276</v>
          </cell>
          <cell r="FA71">
            <v>1592142</v>
          </cell>
          <cell r="FB71">
            <v>1499861</v>
          </cell>
          <cell r="FC71">
            <v>1483295</v>
          </cell>
          <cell r="FD71">
            <v>1324159</v>
          </cell>
          <cell r="FE71">
            <v>1167791</v>
          </cell>
          <cell r="FF71">
            <v>1153719</v>
          </cell>
          <cell r="FG71">
            <v>1099151</v>
          </cell>
          <cell r="FH71">
            <v>1133931</v>
          </cell>
          <cell r="FI71">
            <v>1134399</v>
          </cell>
          <cell r="FJ71">
            <v>1174103</v>
          </cell>
          <cell r="FK71">
            <v>1123667</v>
          </cell>
          <cell r="FL71">
            <v>1244709</v>
          </cell>
          <cell r="FM71">
            <v>1374467</v>
          </cell>
        </row>
        <row r="72">
          <cell r="A72" t="str">
            <v>в том числе Ханты-Мансийский автономный округ - Югра</v>
          </cell>
          <cell r="B72">
            <v>57121</v>
          </cell>
          <cell r="C72">
            <v>53665</v>
          </cell>
          <cell r="D72">
            <v>48555</v>
          </cell>
          <cell r="E72">
            <v>65955</v>
          </cell>
          <cell r="F72">
            <v>62648</v>
          </cell>
          <cell r="G72">
            <v>57538</v>
          </cell>
          <cell r="H72">
            <v>59485</v>
          </cell>
          <cell r="I72">
            <v>64149</v>
          </cell>
          <cell r="J72">
            <v>75446</v>
          </cell>
          <cell r="K72">
            <v>74812</v>
          </cell>
          <cell r="L72">
            <v>86587</v>
          </cell>
          <cell r="M72">
            <v>96883</v>
          </cell>
          <cell r="N72">
            <v>132946</v>
          </cell>
          <cell r="O72">
            <v>110704</v>
          </cell>
          <cell r="P72">
            <v>105266</v>
          </cell>
          <cell r="Q72">
            <v>127845</v>
          </cell>
          <cell r="R72">
            <v>132571</v>
          </cell>
          <cell r="S72">
            <v>138019</v>
          </cell>
          <cell r="T72">
            <v>133546</v>
          </cell>
          <cell r="U72">
            <v>128410</v>
          </cell>
          <cell r="V72">
            <v>124583</v>
          </cell>
          <cell r="W72">
            <v>123996</v>
          </cell>
          <cell r="X72">
            <v>121825</v>
          </cell>
          <cell r="Y72">
            <v>145010</v>
          </cell>
          <cell r="Z72">
            <v>132249</v>
          </cell>
          <cell r="AA72">
            <v>141679</v>
          </cell>
          <cell r="AB72">
            <v>139729</v>
          </cell>
          <cell r="AC72">
            <v>127278</v>
          </cell>
          <cell r="AD72">
            <v>134064</v>
          </cell>
          <cell r="AE72">
            <v>134587</v>
          </cell>
          <cell r="AF72">
            <v>122540</v>
          </cell>
          <cell r="AG72">
            <v>136059</v>
          </cell>
          <cell r="AH72">
            <v>125604</v>
          </cell>
          <cell r="AI72">
            <v>149040</v>
          </cell>
          <cell r="AJ72">
            <v>166290</v>
          </cell>
          <cell r="AK72">
            <v>157680</v>
          </cell>
          <cell r="AL72">
            <v>158424</v>
          </cell>
          <cell r="AM72">
            <v>155327</v>
          </cell>
          <cell r="AN72">
            <v>181697</v>
          </cell>
          <cell r="AO72">
            <v>206616</v>
          </cell>
          <cell r="AP72">
            <v>205788</v>
          </cell>
          <cell r="AQ72">
            <v>233342</v>
          </cell>
          <cell r="AR72">
            <v>215557</v>
          </cell>
          <cell r="AS72">
            <v>209180</v>
          </cell>
          <cell r="AT72">
            <v>221662</v>
          </cell>
          <cell r="AU72">
            <v>196378</v>
          </cell>
          <cell r="AV72">
            <v>146089</v>
          </cell>
          <cell r="AW72">
            <v>109082</v>
          </cell>
          <cell r="AX72">
            <v>87140</v>
          </cell>
          <cell r="AY72">
            <v>71378</v>
          </cell>
          <cell r="AZ72">
            <v>106350</v>
          </cell>
          <cell r="BA72">
            <v>100051</v>
          </cell>
          <cell r="BB72">
            <v>98843</v>
          </cell>
          <cell r="BC72">
            <v>102651</v>
          </cell>
          <cell r="BD72">
            <v>108203</v>
          </cell>
          <cell r="BE72">
            <v>107571</v>
          </cell>
          <cell r="BF72">
            <v>152391</v>
          </cell>
          <cell r="BG72">
            <v>136198</v>
          </cell>
          <cell r="BH72">
            <v>153177</v>
          </cell>
          <cell r="BI72">
            <v>149708</v>
          </cell>
          <cell r="BJ72">
            <v>177373</v>
          </cell>
          <cell r="BK72">
            <v>158524</v>
          </cell>
          <cell r="BL72">
            <v>170817</v>
          </cell>
          <cell r="BM72">
            <v>188399</v>
          </cell>
          <cell r="BN72">
            <v>202383</v>
          </cell>
          <cell r="BO72">
            <v>218938</v>
          </cell>
          <cell r="BP72">
            <v>206259</v>
          </cell>
          <cell r="BQ72">
            <v>203094</v>
          </cell>
          <cell r="BR72">
            <v>212847</v>
          </cell>
          <cell r="BS72">
            <v>200888</v>
          </cell>
          <cell r="BT72">
            <v>226336</v>
          </cell>
          <cell r="BU72">
            <v>229140</v>
          </cell>
          <cell r="BV72">
            <v>204171</v>
          </cell>
          <cell r="BW72">
            <v>206185</v>
          </cell>
          <cell r="BX72">
            <v>218889</v>
          </cell>
          <cell r="BY72">
            <v>215571</v>
          </cell>
          <cell r="BZ72">
            <v>238829</v>
          </cell>
          <cell r="CA72">
            <v>232287</v>
          </cell>
          <cell r="CB72">
            <v>258053</v>
          </cell>
          <cell r="CC72">
            <v>265779</v>
          </cell>
          <cell r="CD72">
            <v>268912</v>
          </cell>
          <cell r="CE72">
            <v>282490</v>
          </cell>
          <cell r="CF72">
            <v>291890</v>
          </cell>
          <cell r="CG72">
            <v>269757</v>
          </cell>
          <cell r="CH72">
            <v>271551</v>
          </cell>
          <cell r="CI72">
            <v>263876</v>
          </cell>
          <cell r="CJ72">
            <v>278924</v>
          </cell>
          <cell r="CK72">
            <v>297998</v>
          </cell>
          <cell r="CL72">
            <v>302379</v>
          </cell>
          <cell r="CM72">
            <v>298873</v>
          </cell>
          <cell r="CN72">
            <v>337397</v>
          </cell>
          <cell r="CO72">
            <v>331566</v>
          </cell>
          <cell r="CP72">
            <v>353282</v>
          </cell>
          <cell r="CQ72">
            <v>344783</v>
          </cell>
          <cell r="CR72">
            <v>332287</v>
          </cell>
          <cell r="CS72">
            <v>326431</v>
          </cell>
          <cell r="CT72">
            <v>341455</v>
          </cell>
          <cell r="CU72">
            <v>311054</v>
          </cell>
          <cell r="CV72">
            <v>337755</v>
          </cell>
          <cell r="CW72">
            <v>366738</v>
          </cell>
          <cell r="CX72">
            <v>363877</v>
          </cell>
          <cell r="CY72">
            <v>344873</v>
          </cell>
          <cell r="CZ72">
            <v>212295</v>
          </cell>
          <cell r="DA72">
            <v>219399</v>
          </cell>
          <cell r="DB72">
            <v>222801</v>
          </cell>
          <cell r="DC72">
            <v>226182</v>
          </cell>
          <cell r="DD72">
            <v>221074</v>
          </cell>
          <cell r="DE72">
            <v>209012</v>
          </cell>
          <cell r="DF72">
            <v>280035</v>
          </cell>
          <cell r="DG72">
            <v>315570</v>
          </cell>
          <cell r="DH72">
            <v>343266</v>
          </cell>
          <cell r="DI72">
            <v>267965</v>
          </cell>
          <cell r="DJ72">
            <v>269327</v>
          </cell>
          <cell r="DK72">
            <v>350572</v>
          </cell>
          <cell r="DL72">
            <v>324253</v>
          </cell>
          <cell r="DM72">
            <v>402113</v>
          </cell>
          <cell r="DN72">
            <v>405385</v>
          </cell>
          <cell r="DO72">
            <v>319154</v>
          </cell>
          <cell r="DP72">
            <v>402475</v>
          </cell>
          <cell r="DQ72">
            <v>447471</v>
          </cell>
          <cell r="DR72">
            <v>425403</v>
          </cell>
          <cell r="DS72">
            <v>463111</v>
          </cell>
          <cell r="DT72">
            <v>433936</v>
          </cell>
          <cell r="DU72">
            <v>254841</v>
          </cell>
          <cell r="DV72">
            <v>212966</v>
          </cell>
          <cell r="DW72">
            <v>218139</v>
          </cell>
          <cell r="DX72">
            <v>352556</v>
          </cell>
          <cell r="DY72">
            <v>597014</v>
          </cell>
          <cell r="DZ72">
            <v>729678</v>
          </cell>
          <cell r="EA72">
            <v>780793</v>
          </cell>
          <cell r="EB72">
            <v>846937</v>
          </cell>
          <cell r="EC72">
            <v>1018646</v>
          </cell>
          <cell r="ED72">
            <v>1038741</v>
          </cell>
          <cell r="EE72">
            <v>1050003</v>
          </cell>
          <cell r="EF72">
            <v>1087363</v>
          </cell>
          <cell r="EG72">
            <v>1113253</v>
          </cell>
          <cell r="EH72">
            <v>1108003</v>
          </cell>
          <cell r="EI72">
            <v>1206115</v>
          </cell>
          <cell r="EJ72">
            <v>1281667</v>
          </cell>
          <cell r="EK72">
            <v>1247236</v>
          </cell>
          <cell r="EL72">
            <v>1256643</v>
          </cell>
          <cell r="EM72">
            <v>1207366</v>
          </cell>
          <cell r="EN72">
            <v>1287866</v>
          </cell>
          <cell r="EO72">
            <v>1343058</v>
          </cell>
          <cell r="EP72">
            <v>1394494</v>
          </cell>
          <cell r="EQ72">
            <v>1389857</v>
          </cell>
          <cell r="ER72">
            <v>1385871</v>
          </cell>
          <cell r="ES72">
            <v>1548676</v>
          </cell>
          <cell r="ET72">
            <v>1391620</v>
          </cell>
          <cell r="EU72">
            <v>1424185</v>
          </cell>
          <cell r="EV72">
            <v>1432574</v>
          </cell>
          <cell r="EW72">
            <v>1583773</v>
          </cell>
          <cell r="EX72">
            <v>1587949</v>
          </cell>
          <cell r="EY72">
            <v>1451445</v>
          </cell>
          <cell r="EZ72">
            <v>1422330</v>
          </cell>
          <cell r="FA72">
            <v>1431737</v>
          </cell>
          <cell r="FB72">
            <v>1352515</v>
          </cell>
          <cell r="FC72">
            <v>1343995</v>
          </cell>
          <cell r="FD72">
            <v>1199159</v>
          </cell>
          <cell r="FE72">
            <v>1031281</v>
          </cell>
          <cell r="FF72">
            <v>998625</v>
          </cell>
          <cell r="FG72">
            <v>964120</v>
          </cell>
          <cell r="FH72">
            <v>989620</v>
          </cell>
          <cell r="FI72">
            <v>978485</v>
          </cell>
          <cell r="FJ72">
            <v>1036534</v>
          </cell>
          <cell r="FK72">
            <v>975308</v>
          </cell>
          <cell r="FL72">
            <v>1089938</v>
          </cell>
          <cell r="FM72">
            <v>1220776</v>
          </cell>
        </row>
        <row r="73">
          <cell r="A73" t="str">
            <v>в том числе Ямало-Ненецкий автономный округ</v>
          </cell>
          <cell r="B73">
            <v>10119</v>
          </cell>
          <cell r="C73">
            <v>7309</v>
          </cell>
          <cell r="D73">
            <v>7982</v>
          </cell>
          <cell r="E73">
            <v>8474</v>
          </cell>
          <cell r="F73">
            <v>7594</v>
          </cell>
          <cell r="G73">
            <v>6626</v>
          </cell>
          <cell r="H73">
            <v>6764</v>
          </cell>
          <cell r="I73">
            <v>5987</v>
          </cell>
          <cell r="J73">
            <v>6979</v>
          </cell>
          <cell r="K73">
            <v>7609</v>
          </cell>
          <cell r="L73">
            <v>7381</v>
          </cell>
          <cell r="M73">
            <v>18785</v>
          </cell>
          <cell r="N73">
            <v>11466</v>
          </cell>
          <cell r="O73">
            <v>16956</v>
          </cell>
          <cell r="P73">
            <v>17250</v>
          </cell>
          <cell r="Q73">
            <v>16315</v>
          </cell>
          <cell r="R73">
            <v>12639</v>
          </cell>
          <cell r="S73">
            <v>10015</v>
          </cell>
          <cell r="T73">
            <v>11721</v>
          </cell>
          <cell r="U73">
            <v>16501</v>
          </cell>
          <cell r="V73">
            <v>15992</v>
          </cell>
          <cell r="W73">
            <v>15377</v>
          </cell>
          <cell r="X73">
            <v>17128</v>
          </cell>
          <cell r="Y73">
            <v>17063</v>
          </cell>
          <cell r="Z73">
            <v>15269</v>
          </cell>
          <cell r="AA73">
            <v>15495</v>
          </cell>
          <cell r="AB73">
            <v>13021</v>
          </cell>
          <cell r="AC73">
            <v>10848</v>
          </cell>
          <cell r="AD73">
            <v>14059</v>
          </cell>
          <cell r="AE73">
            <v>13615</v>
          </cell>
          <cell r="AF73">
            <v>14321</v>
          </cell>
          <cell r="AG73">
            <v>12407</v>
          </cell>
          <cell r="AH73">
            <v>12943</v>
          </cell>
          <cell r="AI73">
            <v>12416</v>
          </cell>
          <cell r="AJ73">
            <v>15851</v>
          </cell>
          <cell r="AK73">
            <v>17438</v>
          </cell>
          <cell r="AL73">
            <v>15780</v>
          </cell>
          <cell r="AM73">
            <v>15749</v>
          </cell>
          <cell r="AN73">
            <v>13233</v>
          </cell>
          <cell r="AO73">
            <v>11684</v>
          </cell>
          <cell r="AP73">
            <v>11623</v>
          </cell>
          <cell r="AQ73">
            <v>10274</v>
          </cell>
          <cell r="AR73">
            <v>12428</v>
          </cell>
          <cell r="AS73">
            <v>12136</v>
          </cell>
          <cell r="AT73">
            <v>9754</v>
          </cell>
          <cell r="AU73">
            <v>9394</v>
          </cell>
          <cell r="AV73">
            <v>9685</v>
          </cell>
          <cell r="AW73">
            <v>10408</v>
          </cell>
          <cell r="AX73">
            <v>10057</v>
          </cell>
          <cell r="AY73">
            <v>16607</v>
          </cell>
          <cell r="AZ73">
            <v>19391</v>
          </cell>
          <cell r="BA73">
            <v>24444</v>
          </cell>
          <cell r="BB73">
            <v>11288</v>
          </cell>
          <cell r="BC73">
            <v>7638</v>
          </cell>
          <cell r="BD73">
            <v>22519</v>
          </cell>
          <cell r="BE73">
            <v>21480</v>
          </cell>
          <cell r="BF73">
            <v>14346</v>
          </cell>
          <cell r="BG73">
            <v>20288</v>
          </cell>
          <cell r="BH73">
            <v>11576</v>
          </cell>
          <cell r="BI73">
            <v>23031</v>
          </cell>
          <cell r="BJ73">
            <v>18561</v>
          </cell>
          <cell r="BK73">
            <v>19218</v>
          </cell>
          <cell r="BL73">
            <v>13583</v>
          </cell>
          <cell r="BM73">
            <v>7997</v>
          </cell>
          <cell r="BN73">
            <v>11815</v>
          </cell>
          <cell r="BO73">
            <v>8815</v>
          </cell>
          <cell r="BP73">
            <v>7505</v>
          </cell>
          <cell r="BQ73">
            <v>7216</v>
          </cell>
          <cell r="BR73">
            <v>8137</v>
          </cell>
          <cell r="BS73">
            <v>13461</v>
          </cell>
          <cell r="BT73">
            <v>17515</v>
          </cell>
          <cell r="BU73">
            <v>17329</v>
          </cell>
          <cell r="BV73">
            <v>13928</v>
          </cell>
          <cell r="BW73">
            <v>20696</v>
          </cell>
          <cell r="BX73">
            <v>24172</v>
          </cell>
          <cell r="BY73">
            <v>21535</v>
          </cell>
          <cell r="BZ73">
            <v>20532</v>
          </cell>
          <cell r="CA73">
            <v>30174</v>
          </cell>
          <cell r="CB73">
            <v>18372</v>
          </cell>
          <cell r="CC73">
            <v>30520</v>
          </cell>
          <cell r="CD73">
            <v>33116</v>
          </cell>
          <cell r="CE73">
            <v>28437</v>
          </cell>
          <cell r="CF73">
            <v>34487</v>
          </cell>
          <cell r="CG73">
            <v>39184</v>
          </cell>
          <cell r="CH73">
            <v>47368</v>
          </cell>
          <cell r="CI73">
            <v>51480</v>
          </cell>
          <cell r="CJ73">
            <v>58659</v>
          </cell>
          <cell r="CK73">
            <v>14237</v>
          </cell>
          <cell r="CL73">
            <v>90541</v>
          </cell>
          <cell r="CM73">
            <v>96270</v>
          </cell>
          <cell r="CN73">
            <v>112568</v>
          </cell>
          <cell r="CO73">
            <v>115335</v>
          </cell>
          <cell r="CP73">
            <v>108561</v>
          </cell>
          <cell r="CQ73">
            <v>112581</v>
          </cell>
          <cell r="CR73">
            <v>94388</v>
          </cell>
          <cell r="CS73">
            <v>95522</v>
          </cell>
          <cell r="CT73">
            <v>93557</v>
          </cell>
          <cell r="CU73">
            <v>93774</v>
          </cell>
          <cell r="CV73">
            <v>90707</v>
          </cell>
          <cell r="CW73">
            <v>90124</v>
          </cell>
          <cell r="CX73">
            <v>87159</v>
          </cell>
          <cell r="CY73">
            <v>92794</v>
          </cell>
          <cell r="CZ73">
            <v>88783</v>
          </cell>
          <cell r="DA73">
            <v>103712</v>
          </cell>
          <cell r="DB73">
            <v>93251</v>
          </cell>
          <cell r="DC73">
            <v>89073</v>
          </cell>
          <cell r="DD73">
            <v>86078</v>
          </cell>
          <cell r="DE73">
            <v>58553</v>
          </cell>
          <cell r="DF73">
            <v>47733</v>
          </cell>
          <cell r="DG73">
            <v>48102</v>
          </cell>
          <cell r="DH73">
            <v>56406</v>
          </cell>
          <cell r="DI73">
            <v>43019</v>
          </cell>
          <cell r="DJ73">
            <v>58794</v>
          </cell>
          <cell r="DK73">
            <v>63230</v>
          </cell>
          <cell r="DL73">
            <v>79732</v>
          </cell>
          <cell r="DM73">
            <v>57048</v>
          </cell>
          <cell r="DN73">
            <v>75726</v>
          </cell>
          <cell r="DO73">
            <v>103754</v>
          </cell>
          <cell r="DP73">
            <v>116177</v>
          </cell>
          <cell r="DQ73">
            <v>82774</v>
          </cell>
          <cell r="DR73">
            <v>105643</v>
          </cell>
          <cell r="DS73">
            <v>85296</v>
          </cell>
          <cell r="DT73">
            <v>123194</v>
          </cell>
          <cell r="DU73">
            <v>108707</v>
          </cell>
          <cell r="DV73">
            <v>143960</v>
          </cell>
          <cell r="DW73">
            <v>120261</v>
          </cell>
          <cell r="DX73">
            <v>148892</v>
          </cell>
          <cell r="DY73">
            <v>160422</v>
          </cell>
          <cell r="DZ73">
            <v>152539</v>
          </cell>
          <cell r="EA73">
            <v>143323</v>
          </cell>
          <cell r="EB73">
            <v>142664</v>
          </cell>
          <cell r="EC73">
            <v>106764</v>
          </cell>
          <cell r="ED73">
            <v>89871</v>
          </cell>
          <cell r="EE73">
            <v>70752</v>
          </cell>
          <cell r="EF73">
            <v>131545</v>
          </cell>
          <cell r="EG73">
            <v>141552</v>
          </cell>
          <cell r="EH73">
            <v>120805</v>
          </cell>
          <cell r="EI73">
            <v>110973</v>
          </cell>
          <cell r="EJ73">
            <v>52534</v>
          </cell>
          <cell r="EK73">
            <v>108743</v>
          </cell>
          <cell r="EL73">
            <v>76450</v>
          </cell>
          <cell r="EM73">
            <v>61062</v>
          </cell>
          <cell r="EN73">
            <v>110655</v>
          </cell>
          <cell r="EO73">
            <v>16539</v>
          </cell>
          <cell r="EP73">
            <v>27688</v>
          </cell>
          <cell r="EQ73">
            <v>71006</v>
          </cell>
          <cell r="ER73">
            <v>49294</v>
          </cell>
          <cell r="ES73">
            <v>40033</v>
          </cell>
          <cell r="ET73">
            <v>89441</v>
          </cell>
          <cell r="EU73">
            <v>56559</v>
          </cell>
          <cell r="EV73">
            <v>87481</v>
          </cell>
          <cell r="EW73">
            <v>90392</v>
          </cell>
          <cell r="EX73">
            <v>79301</v>
          </cell>
          <cell r="EY73">
            <v>47358</v>
          </cell>
          <cell r="EZ73">
            <v>38070</v>
          </cell>
          <cell r="FA73">
            <v>46114</v>
          </cell>
          <cell r="FB73">
            <v>35242</v>
          </cell>
          <cell r="FC73">
            <v>32855</v>
          </cell>
          <cell r="FD73">
            <v>18170</v>
          </cell>
          <cell r="FE73">
            <v>19895</v>
          </cell>
          <cell r="FF73">
            <v>35264</v>
          </cell>
          <cell r="FG73">
            <v>22618</v>
          </cell>
          <cell r="FH73">
            <v>24163</v>
          </cell>
          <cell r="FI73">
            <v>29595</v>
          </cell>
          <cell r="FJ73">
            <v>24690</v>
          </cell>
          <cell r="FK73">
            <v>31370</v>
          </cell>
          <cell r="FL73">
            <v>36346</v>
          </cell>
          <cell r="FM73">
            <v>25872</v>
          </cell>
        </row>
        <row r="74">
          <cell r="A74" t="str">
            <v>Тюменская область без данных по Ханты-Мансийскому автономному округу - Югре и Ямало-Ненецкому автономному округу</v>
          </cell>
          <cell r="B74">
            <v>78500</v>
          </cell>
          <cell r="C74">
            <v>69882</v>
          </cell>
          <cell r="D74">
            <v>79240</v>
          </cell>
          <cell r="E74">
            <v>100796</v>
          </cell>
          <cell r="F74">
            <v>114590</v>
          </cell>
          <cell r="G74">
            <v>110007</v>
          </cell>
          <cell r="H74">
            <v>103524</v>
          </cell>
          <cell r="I74">
            <v>95167</v>
          </cell>
          <cell r="J74">
            <v>87206</v>
          </cell>
          <cell r="K74">
            <v>78691</v>
          </cell>
          <cell r="L74">
            <v>80393</v>
          </cell>
          <cell r="M74">
            <v>66574</v>
          </cell>
          <cell r="N74">
            <v>70831</v>
          </cell>
          <cell r="O74">
            <v>65250</v>
          </cell>
          <cell r="P74">
            <v>67565</v>
          </cell>
          <cell r="Q74">
            <v>64365</v>
          </cell>
          <cell r="R74">
            <v>68235</v>
          </cell>
          <cell r="S74">
            <v>65190</v>
          </cell>
          <cell r="T74">
            <v>58984</v>
          </cell>
          <cell r="U74">
            <v>53203</v>
          </cell>
          <cell r="V74">
            <v>48949</v>
          </cell>
          <cell r="W74">
            <v>43092</v>
          </cell>
          <cell r="X74">
            <v>48772</v>
          </cell>
          <cell r="Y74">
            <v>39655</v>
          </cell>
          <cell r="Z74">
            <v>34749</v>
          </cell>
          <cell r="AA74">
            <v>31457</v>
          </cell>
          <cell r="AB74">
            <v>33849</v>
          </cell>
          <cell r="AC74">
            <v>45896</v>
          </cell>
          <cell r="AD74">
            <v>48190</v>
          </cell>
          <cell r="AE74">
            <v>50146</v>
          </cell>
          <cell r="AF74">
            <v>50684</v>
          </cell>
          <cell r="AG74">
            <v>55970</v>
          </cell>
          <cell r="AH74">
            <v>55727</v>
          </cell>
          <cell r="AI74">
            <v>57086</v>
          </cell>
          <cell r="AJ74">
            <v>57625</v>
          </cell>
          <cell r="AK74">
            <v>62214</v>
          </cell>
          <cell r="AL74">
            <v>55181</v>
          </cell>
          <cell r="AM74">
            <v>53445</v>
          </cell>
          <cell r="AN74">
            <v>64552</v>
          </cell>
          <cell r="AO74">
            <v>93779</v>
          </cell>
          <cell r="AP74">
            <v>102581</v>
          </cell>
          <cell r="AQ74">
            <v>100979</v>
          </cell>
          <cell r="AR74">
            <v>100202</v>
          </cell>
          <cell r="AS74">
            <v>92447</v>
          </cell>
          <cell r="AT74">
            <v>92249</v>
          </cell>
          <cell r="AU74">
            <v>86398</v>
          </cell>
          <cell r="AV74">
            <v>85356</v>
          </cell>
          <cell r="AW74">
            <v>108257</v>
          </cell>
          <cell r="AX74">
            <v>106719</v>
          </cell>
          <cell r="AY74">
            <v>120696</v>
          </cell>
          <cell r="AZ74">
            <v>111559</v>
          </cell>
          <cell r="BA74">
            <v>124361</v>
          </cell>
          <cell r="BB74">
            <v>126997</v>
          </cell>
          <cell r="BC74">
            <v>120379</v>
          </cell>
          <cell r="BD74">
            <v>117540</v>
          </cell>
          <cell r="BE74">
            <v>120416</v>
          </cell>
          <cell r="BF74">
            <v>121241</v>
          </cell>
          <cell r="BG74">
            <v>83736</v>
          </cell>
          <cell r="BH74">
            <v>88435</v>
          </cell>
          <cell r="BI74">
            <v>83402</v>
          </cell>
          <cell r="BJ74">
            <v>85578</v>
          </cell>
          <cell r="BK74">
            <v>84688</v>
          </cell>
          <cell r="BL74">
            <v>84282</v>
          </cell>
          <cell r="BM74">
            <v>96954</v>
          </cell>
          <cell r="BN74">
            <v>100937</v>
          </cell>
          <cell r="BO74">
            <v>101800</v>
          </cell>
          <cell r="BP74">
            <v>87628</v>
          </cell>
          <cell r="BQ74">
            <v>98842</v>
          </cell>
          <cell r="BR74">
            <v>110093</v>
          </cell>
          <cell r="BS74">
            <v>96153</v>
          </cell>
          <cell r="BT74">
            <v>90324</v>
          </cell>
          <cell r="BU74">
            <v>85782</v>
          </cell>
          <cell r="BV74">
            <v>85980</v>
          </cell>
          <cell r="BW74">
            <v>82570</v>
          </cell>
          <cell r="BX74">
            <v>80981</v>
          </cell>
          <cell r="BY74">
            <v>90912</v>
          </cell>
          <cell r="BZ74">
            <v>95006</v>
          </cell>
          <cell r="CA74">
            <v>102824</v>
          </cell>
          <cell r="CB74">
            <v>97953</v>
          </cell>
          <cell r="CC74">
            <v>108002</v>
          </cell>
          <cell r="CD74">
            <v>100719</v>
          </cell>
          <cell r="CE74">
            <v>109682</v>
          </cell>
          <cell r="CF74">
            <v>120732</v>
          </cell>
          <cell r="CG74">
            <v>107096</v>
          </cell>
          <cell r="CH74">
            <v>92786</v>
          </cell>
          <cell r="CI74">
            <v>92752</v>
          </cell>
          <cell r="CJ74">
            <v>88556</v>
          </cell>
          <cell r="CK74">
            <v>109858</v>
          </cell>
          <cell r="CL74">
            <v>100915</v>
          </cell>
          <cell r="CM74">
            <v>100518</v>
          </cell>
          <cell r="CN74">
            <v>105592</v>
          </cell>
          <cell r="CO74">
            <v>108146</v>
          </cell>
          <cell r="CP74">
            <v>118152</v>
          </cell>
          <cell r="CQ74">
            <v>120316</v>
          </cell>
          <cell r="CR74">
            <v>118743</v>
          </cell>
          <cell r="CS74">
            <v>109545</v>
          </cell>
          <cell r="CT74">
            <v>95673</v>
          </cell>
          <cell r="CU74">
            <v>90480</v>
          </cell>
          <cell r="CV74">
            <v>100278</v>
          </cell>
          <cell r="CW74">
            <v>138138</v>
          </cell>
          <cell r="CX74">
            <v>140183</v>
          </cell>
          <cell r="CY74">
            <v>133154</v>
          </cell>
          <cell r="CZ74">
            <v>120661</v>
          </cell>
          <cell r="DA74">
            <v>103786</v>
          </cell>
          <cell r="DB74">
            <v>92472</v>
          </cell>
          <cell r="DC74">
            <v>85497</v>
          </cell>
          <cell r="DD74">
            <v>94655</v>
          </cell>
          <cell r="DE74">
            <v>84367</v>
          </cell>
          <cell r="DF74">
            <v>79296</v>
          </cell>
          <cell r="DG74">
            <v>85220</v>
          </cell>
          <cell r="DH74">
            <v>80393</v>
          </cell>
          <cell r="DI74">
            <v>96593</v>
          </cell>
          <cell r="DJ74">
            <v>99371</v>
          </cell>
          <cell r="DK74">
            <v>109729</v>
          </cell>
          <cell r="DL74">
            <v>112864</v>
          </cell>
          <cell r="DM74">
            <v>106554</v>
          </cell>
          <cell r="DN74">
            <v>118413</v>
          </cell>
          <cell r="DO74">
            <v>115197</v>
          </cell>
          <cell r="DP74">
            <v>108631</v>
          </cell>
          <cell r="DQ74">
            <v>118728</v>
          </cell>
          <cell r="DR74">
            <v>143109</v>
          </cell>
          <cell r="DS74">
            <v>123501</v>
          </cell>
          <cell r="DT74">
            <v>162651</v>
          </cell>
          <cell r="DU74">
            <v>156585</v>
          </cell>
          <cell r="DV74">
            <v>168107</v>
          </cell>
          <cell r="DW74">
            <v>187431</v>
          </cell>
          <cell r="DX74">
            <v>161314</v>
          </cell>
          <cell r="DY74">
            <v>137032</v>
          </cell>
          <cell r="DZ74">
            <v>147429</v>
          </cell>
          <cell r="EA74">
            <v>142852</v>
          </cell>
          <cell r="EB74">
            <v>153046</v>
          </cell>
          <cell r="EC74">
            <v>129017</v>
          </cell>
          <cell r="ED74">
            <v>88219</v>
          </cell>
          <cell r="EE74">
            <v>77400</v>
          </cell>
          <cell r="EF74">
            <v>68676</v>
          </cell>
          <cell r="EG74">
            <v>70117</v>
          </cell>
          <cell r="EH74">
            <v>74618</v>
          </cell>
          <cell r="EI74">
            <v>90353</v>
          </cell>
          <cell r="EJ74">
            <v>81512</v>
          </cell>
          <cell r="EK74">
            <v>136755</v>
          </cell>
          <cell r="EL74">
            <v>107373</v>
          </cell>
          <cell r="EM74">
            <v>103530</v>
          </cell>
          <cell r="EN74">
            <v>117114</v>
          </cell>
          <cell r="EO74">
            <v>117493</v>
          </cell>
          <cell r="EP74">
            <v>107249</v>
          </cell>
          <cell r="EQ74">
            <v>96797</v>
          </cell>
          <cell r="ER74">
            <v>98706</v>
          </cell>
          <cell r="ES74">
            <v>95109</v>
          </cell>
          <cell r="ET74">
            <v>88766</v>
          </cell>
          <cell r="EU74">
            <v>96104</v>
          </cell>
          <cell r="EV74">
            <v>94669</v>
          </cell>
          <cell r="EW74">
            <v>116932</v>
          </cell>
          <cell r="EX74">
            <v>97717</v>
          </cell>
          <cell r="EY74">
            <v>98705</v>
          </cell>
          <cell r="EZ74">
            <v>102876</v>
          </cell>
          <cell r="FA74">
            <v>114292</v>
          </cell>
          <cell r="FB74">
            <v>112104</v>
          </cell>
          <cell r="FC74">
            <v>106444</v>
          </cell>
          <cell r="FD74">
            <v>106830</v>
          </cell>
          <cell r="FE74">
            <v>116615</v>
          </cell>
          <cell r="FF74">
            <v>119829</v>
          </cell>
          <cell r="FG74">
            <v>112412</v>
          </cell>
          <cell r="FH74">
            <v>120149</v>
          </cell>
          <cell r="FI74">
            <v>126319</v>
          </cell>
          <cell r="FJ74">
            <v>112879</v>
          </cell>
          <cell r="FK74">
            <v>116989</v>
          </cell>
          <cell r="FL74">
            <v>118426</v>
          </cell>
          <cell r="FM74">
            <v>127819</v>
          </cell>
        </row>
        <row r="75">
          <cell r="A75" t="str">
            <v>Челябинская область</v>
          </cell>
          <cell r="B75">
            <v>20366</v>
          </cell>
          <cell r="C75">
            <v>22988</v>
          </cell>
          <cell r="D75">
            <v>24147</v>
          </cell>
          <cell r="E75">
            <v>27532</v>
          </cell>
          <cell r="F75">
            <v>25009</v>
          </cell>
          <cell r="G75">
            <v>24414</v>
          </cell>
          <cell r="H75">
            <v>25895</v>
          </cell>
          <cell r="I75">
            <v>25083</v>
          </cell>
          <cell r="J75">
            <v>24294</v>
          </cell>
          <cell r="K75">
            <v>25221</v>
          </cell>
          <cell r="L75">
            <v>23235</v>
          </cell>
          <cell r="M75">
            <v>29827</v>
          </cell>
          <cell r="N75">
            <v>24227</v>
          </cell>
          <cell r="O75">
            <v>22519</v>
          </cell>
          <cell r="P75">
            <v>27476</v>
          </cell>
          <cell r="Q75">
            <v>30472</v>
          </cell>
          <cell r="R75">
            <v>29897</v>
          </cell>
          <cell r="S75">
            <v>27022</v>
          </cell>
          <cell r="T75">
            <v>26434</v>
          </cell>
          <cell r="U75">
            <v>22793</v>
          </cell>
          <cell r="V75">
            <v>21004</v>
          </cell>
          <cell r="W75">
            <v>20650</v>
          </cell>
          <cell r="X75">
            <v>20158</v>
          </cell>
          <cell r="Y75">
            <v>31830</v>
          </cell>
          <cell r="Z75">
            <v>23272</v>
          </cell>
          <cell r="AA75">
            <v>27075</v>
          </cell>
          <cell r="AB75">
            <v>30242</v>
          </cell>
          <cell r="AC75">
            <v>38433</v>
          </cell>
          <cell r="AD75">
            <v>41586</v>
          </cell>
          <cell r="AE75">
            <v>38419</v>
          </cell>
          <cell r="AF75">
            <v>36433</v>
          </cell>
          <cell r="AG75">
            <v>32081</v>
          </cell>
          <cell r="AH75">
            <v>29442</v>
          </cell>
          <cell r="AI75">
            <v>40485</v>
          </cell>
          <cell r="AJ75">
            <v>44588</v>
          </cell>
          <cell r="AK75">
            <v>59179</v>
          </cell>
          <cell r="AL75">
            <v>48982</v>
          </cell>
          <cell r="AM75">
            <v>72141</v>
          </cell>
          <cell r="AN75">
            <v>59478</v>
          </cell>
          <cell r="AO75">
            <v>75036</v>
          </cell>
          <cell r="AP75">
            <v>61424</v>
          </cell>
          <cell r="AQ75">
            <v>56553</v>
          </cell>
          <cell r="AR75">
            <v>71374</v>
          </cell>
          <cell r="AS75">
            <v>78631</v>
          </cell>
          <cell r="AT75">
            <v>75936</v>
          </cell>
          <cell r="AU75">
            <v>75435</v>
          </cell>
          <cell r="AV75">
            <v>75353</v>
          </cell>
          <cell r="AW75">
            <v>84575</v>
          </cell>
          <cell r="AX75">
            <v>81248</v>
          </cell>
          <cell r="AY75">
            <v>81864</v>
          </cell>
          <cell r="AZ75">
            <v>71463</v>
          </cell>
          <cell r="BA75">
            <v>79407</v>
          </cell>
          <cell r="BB75">
            <v>78763</v>
          </cell>
          <cell r="BC75">
            <v>79599</v>
          </cell>
          <cell r="BD75">
            <v>59935</v>
          </cell>
          <cell r="BE75">
            <v>67368</v>
          </cell>
          <cell r="BF75">
            <v>54102</v>
          </cell>
          <cell r="BG75">
            <v>43307</v>
          </cell>
          <cell r="BH75">
            <v>47506</v>
          </cell>
          <cell r="BI75">
            <v>58080</v>
          </cell>
          <cell r="BJ75">
            <v>47976</v>
          </cell>
          <cell r="BK75">
            <v>42393</v>
          </cell>
          <cell r="BL75">
            <v>55884</v>
          </cell>
          <cell r="BM75">
            <v>58161</v>
          </cell>
          <cell r="BN75">
            <v>64383</v>
          </cell>
          <cell r="BO75">
            <v>57992</v>
          </cell>
          <cell r="BP75">
            <v>59598</v>
          </cell>
          <cell r="BQ75">
            <v>88501</v>
          </cell>
          <cell r="BR75">
            <v>88890</v>
          </cell>
          <cell r="BS75">
            <v>80042</v>
          </cell>
          <cell r="BT75">
            <v>77545</v>
          </cell>
          <cell r="BU75">
            <v>72541</v>
          </cell>
          <cell r="BV75">
            <v>67902</v>
          </cell>
          <cell r="BW75">
            <v>65448</v>
          </cell>
          <cell r="BX75">
            <v>74233</v>
          </cell>
          <cell r="BY75">
            <v>86881</v>
          </cell>
          <cell r="BZ75">
            <v>93105</v>
          </cell>
          <cell r="CA75">
            <v>90370</v>
          </cell>
          <cell r="CB75">
            <v>98269</v>
          </cell>
          <cell r="CC75">
            <v>111598</v>
          </cell>
          <cell r="CD75">
            <v>117106</v>
          </cell>
          <cell r="CE75">
            <v>109967</v>
          </cell>
          <cell r="CF75">
            <v>111547</v>
          </cell>
          <cell r="CG75">
            <v>124884</v>
          </cell>
          <cell r="CH75">
            <v>115585</v>
          </cell>
          <cell r="CI75">
            <v>114449</v>
          </cell>
          <cell r="CJ75">
            <v>110294</v>
          </cell>
          <cell r="CK75">
            <v>121044</v>
          </cell>
          <cell r="CL75">
            <v>102633</v>
          </cell>
          <cell r="CM75">
            <v>95707</v>
          </cell>
          <cell r="CN75">
            <v>98509</v>
          </cell>
          <cell r="CO75">
            <v>95968</v>
          </cell>
          <cell r="CP75">
            <v>93661</v>
          </cell>
          <cell r="CQ75">
            <v>96929</v>
          </cell>
          <cell r="CR75">
            <v>94549</v>
          </cell>
          <cell r="CS75">
            <v>114930</v>
          </cell>
          <cell r="CT75">
            <v>101442</v>
          </cell>
          <cell r="CU75">
            <v>85220</v>
          </cell>
          <cell r="CV75">
            <v>92213</v>
          </cell>
          <cell r="CW75">
            <v>109674</v>
          </cell>
          <cell r="CX75">
            <v>98566</v>
          </cell>
          <cell r="CY75">
            <v>97565</v>
          </cell>
          <cell r="CZ75">
            <v>96627</v>
          </cell>
          <cell r="DA75">
            <v>109593</v>
          </cell>
          <cell r="DB75">
            <v>123814</v>
          </cell>
          <cell r="DC75">
            <v>117310</v>
          </cell>
          <cell r="DD75">
            <v>114473</v>
          </cell>
          <cell r="DE75">
            <v>127773</v>
          </cell>
          <cell r="DF75">
            <v>83716</v>
          </cell>
          <cell r="DG75">
            <v>119407</v>
          </cell>
          <cell r="DH75">
            <v>119143</v>
          </cell>
          <cell r="DI75">
            <v>119521</v>
          </cell>
          <cell r="DJ75">
            <v>122268</v>
          </cell>
          <cell r="DK75">
            <v>125131</v>
          </cell>
          <cell r="DL75">
            <v>135789</v>
          </cell>
          <cell r="DM75">
            <v>163389</v>
          </cell>
          <cell r="DN75">
            <v>164059</v>
          </cell>
          <cell r="DO75">
            <v>186480</v>
          </cell>
          <cell r="DP75">
            <v>169983</v>
          </cell>
          <cell r="DQ75">
            <v>156104</v>
          </cell>
          <cell r="DR75">
            <v>133387</v>
          </cell>
          <cell r="DS75">
            <v>128243</v>
          </cell>
          <cell r="DT75">
            <v>113264</v>
          </cell>
          <cell r="DU75">
            <v>147323</v>
          </cell>
          <cell r="DV75">
            <v>105933</v>
          </cell>
          <cell r="DW75">
            <v>100047</v>
          </cell>
          <cell r="DX75">
            <v>108348</v>
          </cell>
          <cell r="DY75">
            <v>150215</v>
          </cell>
          <cell r="DZ75">
            <v>156110</v>
          </cell>
          <cell r="EA75">
            <v>150475</v>
          </cell>
          <cell r="EB75">
            <v>148123</v>
          </cell>
          <cell r="EC75">
            <v>191445</v>
          </cell>
          <cell r="ED75">
            <v>191131</v>
          </cell>
          <cell r="EE75">
            <v>189616</v>
          </cell>
          <cell r="EF75">
            <v>204134</v>
          </cell>
          <cell r="EG75">
            <v>180692</v>
          </cell>
          <cell r="EH75">
            <v>152790</v>
          </cell>
          <cell r="EI75">
            <v>150803</v>
          </cell>
          <cell r="EJ75">
            <v>158515</v>
          </cell>
          <cell r="EK75">
            <v>151261</v>
          </cell>
          <cell r="EL75">
            <v>170437</v>
          </cell>
          <cell r="EM75">
            <v>143959</v>
          </cell>
          <cell r="EN75">
            <v>163193</v>
          </cell>
          <cell r="EO75">
            <v>202612</v>
          </cell>
          <cell r="EP75">
            <v>214157</v>
          </cell>
          <cell r="EQ75">
            <v>182431</v>
          </cell>
          <cell r="ER75">
            <v>172023</v>
          </cell>
          <cell r="ES75">
            <v>165595</v>
          </cell>
          <cell r="ET75">
            <v>147272</v>
          </cell>
          <cell r="EU75">
            <v>166394</v>
          </cell>
          <cell r="EV75">
            <v>168706</v>
          </cell>
          <cell r="EW75">
            <v>192440</v>
          </cell>
          <cell r="EX75">
            <v>224178</v>
          </cell>
          <cell r="EY75">
            <v>244084</v>
          </cell>
          <cell r="EZ75">
            <v>213002</v>
          </cell>
          <cell r="FA75">
            <v>242785</v>
          </cell>
          <cell r="FB75">
            <v>240595</v>
          </cell>
          <cell r="FC75">
            <v>253465</v>
          </cell>
          <cell r="FD75">
            <v>234156</v>
          </cell>
          <cell r="FE75">
            <v>223397</v>
          </cell>
          <cell r="FF75">
            <v>236660</v>
          </cell>
          <cell r="FG75">
            <v>251185</v>
          </cell>
          <cell r="FH75">
            <v>264578</v>
          </cell>
          <cell r="FI75">
            <v>258571</v>
          </cell>
          <cell r="FJ75">
            <v>224574</v>
          </cell>
          <cell r="FK75">
            <v>230725</v>
          </cell>
          <cell r="FL75">
            <v>206340</v>
          </cell>
          <cell r="FM75">
            <v>243767</v>
          </cell>
        </row>
        <row r="76">
          <cell r="A76" t="str">
            <v>СИБИРСКИЙ ФЕДЕРАЛЬНЫЙ ОКРУГ*</v>
          </cell>
          <cell r="B76">
            <v>154926</v>
          </cell>
          <cell r="C76">
            <v>144481</v>
          </cell>
          <cell r="D76">
            <v>132698</v>
          </cell>
          <cell r="E76">
            <v>137831</v>
          </cell>
          <cell r="F76">
            <v>127687</v>
          </cell>
          <cell r="G76">
            <v>126447</v>
          </cell>
          <cell r="H76">
            <v>125211</v>
          </cell>
          <cell r="I76">
            <v>142000</v>
          </cell>
          <cell r="J76">
            <v>137692</v>
          </cell>
          <cell r="K76">
            <v>129848</v>
          </cell>
          <cell r="L76">
            <v>137926</v>
          </cell>
          <cell r="M76">
            <v>162221</v>
          </cell>
          <cell r="N76">
            <v>134310</v>
          </cell>
          <cell r="O76">
            <v>141969</v>
          </cell>
          <cell r="P76">
            <v>148838</v>
          </cell>
          <cell r="Q76">
            <v>158192</v>
          </cell>
          <cell r="R76">
            <v>155518</v>
          </cell>
          <cell r="S76">
            <v>150085</v>
          </cell>
          <cell r="T76">
            <v>146391</v>
          </cell>
          <cell r="U76">
            <v>146649</v>
          </cell>
          <cell r="V76">
            <v>141481</v>
          </cell>
          <cell r="W76">
            <v>141327</v>
          </cell>
          <cell r="X76">
            <v>141583</v>
          </cell>
          <cell r="Y76">
            <v>172640</v>
          </cell>
          <cell r="Z76">
            <v>148202</v>
          </cell>
          <cell r="AA76">
            <v>153439</v>
          </cell>
          <cell r="AB76">
            <v>159964</v>
          </cell>
          <cell r="AC76">
            <v>169364</v>
          </cell>
          <cell r="AD76">
            <v>152920</v>
          </cell>
          <cell r="AE76">
            <v>154216</v>
          </cell>
          <cell r="AF76">
            <v>159209</v>
          </cell>
          <cell r="AG76">
            <v>176732</v>
          </cell>
          <cell r="AH76">
            <v>184857</v>
          </cell>
          <cell r="AI76">
            <v>202797</v>
          </cell>
          <cell r="AJ76">
            <v>210916</v>
          </cell>
          <cell r="AK76">
            <v>261376</v>
          </cell>
          <cell r="AL76">
            <v>254128</v>
          </cell>
          <cell r="AM76">
            <v>253010</v>
          </cell>
          <cell r="AN76">
            <v>242005</v>
          </cell>
          <cell r="AO76">
            <v>236946</v>
          </cell>
          <cell r="AP76">
            <v>233209</v>
          </cell>
          <cell r="AQ76">
            <v>245479</v>
          </cell>
          <cell r="AR76">
            <v>276249</v>
          </cell>
          <cell r="AS76">
            <v>289400</v>
          </cell>
          <cell r="AT76">
            <v>294035</v>
          </cell>
          <cell r="AU76">
            <v>278197</v>
          </cell>
          <cell r="AV76">
            <v>279648</v>
          </cell>
          <cell r="AW76">
            <v>332448</v>
          </cell>
          <cell r="AX76">
            <v>284532</v>
          </cell>
          <cell r="AY76">
            <v>304380</v>
          </cell>
          <cell r="AZ76">
            <v>293480</v>
          </cell>
          <cell r="BA76">
            <v>280051</v>
          </cell>
          <cell r="BB76">
            <v>268594</v>
          </cell>
          <cell r="BC76">
            <v>262769</v>
          </cell>
          <cell r="BD76">
            <v>270149</v>
          </cell>
          <cell r="BE76">
            <v>282413</v>
          </cell>
          <cell r="BF76">
            <v>293090</v>
          </cell>
          <cell r="BG76">
            <v>302946</v>
          </cell>
          <cell r="BH76">
            <v>296492</v>
          </cell>
          <cell r="BI76">
            <v>294181</v>
          </cell>
          <cell r="BJ76">
            <v>286296</v>
          </cell>
          <cell r="BK76">
            <v>288428</v>
          </cell>
          <cell r="BL76">
            <v>310681</v>
          </cell>
          <cell r="BM76">
            <v>318042</v>
          </cell>
          <cell r="BN76">
            <v>323179</v>
          </cell>
          <cell r="BO76">
            <v>341183</v>
          </cell>
          <cell r="BP76">
            <v>311326</v>
          </cell>
          <cell r="BQ76">
            <v>314145</v>
          </cell>
          <cell r="BR76">
            <v>335971</v>
          </cell>
          <cell r="BS76">
            <v>313799</v>
          </cell>
          <cell r="BT76">
            <v>324361</v>
          </cell>
          <cell r="BU76">
            <v>368717</v>
          </cell>
          <cell r="BV76">
            <v>322796</v>
          </cell>
          <cell r="BW76">
            <v>314208</v>
          </cell>
          <cell r="BX76">
            <v>317086</v>
          </cell>
          <cell r="BY76">
            <v>324969</v>
          </cell>
          <cell r="BZ76">
            <v>334457</v>
          </cell>
          <cell r="CA76">
            <v>349086</v>
          </cell>
          <cell r="CB76">
            <v>350780</v>
          </cell>
          <cell r="CC76">
            <v>391057</v>
          </cell>
          <cell r="CD76">
            <v>399292</v>
          </cell>
          <cell r="CE76">
            <v>381165</v>
          </cell>
          <cell r="CF76">
            <v>397595</v>
          </cell>
          <cell r="CG76">
            <v>434503</v>
          </cell>
          <cell r="CH76">
            <v>324679</v>
          </cell>
          <cell r="CI76">
            <v>322964</v>
          </cell>
          <cell r="CJ76">
            <v>327855</v>
          </cell>
          <cell r="CK76">
            <v>411733</v>
          </cell>
          <cell r="CL76">
            <v>414284</v>
          </cell>
          <cell r="CM76">
            <v>423316</v>
          </cell>
          <cell r="CN76">
            <v>427109</v>
          </cell>
          <cell r="CO76">
            <v>464375</v>
          </cell>
          <cell r="CP76">
            <v>420676</v>
          </cell>
          <cell r="CQ76">
            <v>434009</v>
          </cell>
          <cell r="CR76">
            <v>433880</v>
          </cell>
          <cell r="CS76">
            <v>450961</v>
          </cell>
          <cell r="CT76">
            <v>420797</v>
          </cell>
          <cell r="CU76">
            <v>416221</v>
          </cell>
          <cell r="CV76">
            <v>432041</v>
          </cell>
          <cell r="CW76">
            <v>441237</v>
          </cell>
          <cell r="CX76">
            <v>451472</v>
          </cell>
          <cell r="CY76">
            <v>437111</v>
          </cell>
          <cell r="CZ76">
            <v>450135</v>
          </cell>
          <cell r="DA76">
            <v>438205</v>
          </cell>
          <cell r="DB76">
            <v>491577</v>
          </cell>
          <cell r="DC76">
            <v>500091</v>
          </cell>
          <cell r="DD76">
            <v>478532</v>
          </cell>
          <cell r="DE76">
            <v>532469</v>
          </cell>
          <cell r="DF76">
            <v>504094</v>
          </cell>
          <cell r="DG76">
            <v>472882</v>
          </cell>
          <cell r="DH76">
            <v>469808</v>
          </cell>
          <cell r="DI76">
            <v>469210</v>
          </cell>
          <cell r="DJ76">
            <v>437171</v>
          </cell>
          <cell r="DK76">
            <v>421867</v>
          </cell>
          <cell r="DL76">
            <v>443545</v>
          </cell>
          <cell r="DM76">
            <v>477977</v>
          </cell>
          <cell r="DN76">
            <v>508073</v>
          </cell>
          <cell r="DO76">
            <v>537111</v>
          </cell>
          <cell r="DP76">
            <v>592249</v>
          </cell>
          <cell r="DQ76">
            <v>615620</v>
          </cell>
          <cell r="DR76">
            <v>537884</v>
          </cell>
          <cell r="DS76">
            <v>493061</v>
          </cell>
          <cell r="DT76">
            <v>576710</v>
          </cell>
          <cell r="DU76">
            <v>544611</v>
          </cell>
          <cell r="DV76">
            <v>626284</v>
          </cell>
          <cell r="DW76">
            <v>616525</v>
          </cell>
          <cell r="DX76">
            <v>645515</v>
          </cell>
          <cell r="DY76">
            <v>636447</v>
          </cell>
          <cell r="DZ76">
            <v>585526</v>
          </cell>
          <cell r="EA76">
            <v>601087</v>
          </cell>
          <cell r="EB76">
            <v>595457</v>
          </cell>
          <cell r="EC76">
            <v>662280</v>
          </cell>
          <cell r="ED76">
            <v>599118</v>
          </cell>
          <cell r="EE76">
            <v>644128</v>
          </cell>
          <cell r="EF76">
            <v>709927</v>
          </cell>
          <cell r="EG76">
            <v>731377</v>
          </cell>
          <cell r="EH76">
            <v>744218</v>
          </cell>
          <cell r="EI76">
            <v>747188</v>
          </cell>
          <cell r="EJ76">
            <v>783788</v>
          </cell>
          <cell r="EK76">
            <v>745038</v>
          </cell>
          <cell r="EL76">
            <v>752754</v>
          </cell>
          <cell r="EM76">
            <v>778005</v>
          </cell>
          <cell r="EN76">
            <v>801567</v>
          </cell>
          <cell r="EO76">
            <v>748703</v>
          </cell>
          <cell r="EP76">
            <v>769315</v>
          </cell>
          <cell r="EQ76">
            <v>761012</v>
          </cell>
          <cell r="ER76">
            <v>783356</v>
          </cell>
          <cell r="ES76">
            <v>820828</v>
          </cell>
          <cell r="ET76">
            <v>776164</v>
          </cell>
          <cell r="EU76">
            <v>753209</v>
          </cell>
          <cell r="EV76">
            <v>773159</v>
          </cell>
          <cell r="EW76">
            <v>809489</v>
          </cell>
          <cell r="EX76">
            <v>751462</v>
          </cell>
          <cell r="EY76">
            <v>796516</v>
          </cell>
          <cell r="EZ76">
            <v>817102</v>
          </cell>
          <cell r="FA76">
            <v>889095</v>
          </cell>
          <cell r="FB76">
            <v>869059</v>
          </cell>
          <cell r="FC76">
            <v>846799</v>
          </cell>
          <cell r="FD76">
            <v>835135</v>
          </cell>
          <cell r="FE76">
            <v>872664</v>
          </cell>
          <cell r="FF76">
            <v>877075</v>
          </cell>
          <cell r="FG76">
            <v>816079</v>
          </cell>
          <cell r="FH76">
            <v>821926</v>
          </cell>
          <cell r="FI76">
            <v>906143</v>
          </cell>
          <cell r="FJ76">
            <v>852754</v>
          </cell>
          <cell r="FK76">
            <v>889315</v>
          </cell>
          <cell r="FL76">
            <v>881536</v>
          </cell>
          <cell r="FM76">
            <v>918381</v>
          </cell>
        </row>
        <row r="77">
          <cell r="A77" t="str">
            <v>Республика Алтай</v>
          </cell>
          <cell r="B77">
            <v>400</v>
          </cell>
          <cell r="C77">
            <v>399</v>
          </cell>
          <cell r="D77">
            <v>368</v>
          </cell>
          <cell r="E77">
            <v>395</v>
          </cell>
          <cell r="F77">
            <v>382</v>
          </cell>
          <cell r="G77">
            <v>458</v>
          </cell>
          <cell r="H77">
            <v>363</v>
          </cell>
          <cell r="I77">
            <v>356</v>
          </cell>
          <cell r="J77">
            <v>449</v>
          </cell>
          <cell r="K77">
            <v>432</v>
          </cell>
          <cell r="L77">
            <v>624</v>
          </cell>
          <cell r="M77">
            <v>739</v>
          </cell>
          <cell r="N77">
            <v>684</v>
          </cell>
          <cell r="O77">
            <v>590</v>
          </cell>
          <cell r="P77">
            <v>512</v>
          </cell>
          <cell r="Q77">
            <v>332</v>
          </cell>
          <cell r="R77">
            <v>554</v>
          </cell>
          <cell r="S77">
            <v>506</v>
          </cell>
          <cell r="T77">
            <v>387</v>
          </cell>
          <cell r="U77">
            <v>474</v>
          </cell>
          <cell r="V77">
            <v>436</v>
          </cell>
          <cell r="W77">
            <v>451</v>
          </cell>
          <cell r="X77">
            <v>559</v>
          </cell>
          <cell r="Y77">
            <v>591</v>
          </cell>
          <cell r="Z77">
            <v>495</v>
          </cell>
          <cell r="AA77">
            <v>459</v>
          </cell>
          <cell r="AB77">
            <v>464</v>
          </cell>
          <cell r="AC77">
            <v>467</v>
          </cell>
          <cell r="AD77">
            <v>443</v>
          </cell>
          <cell r="AE77">
            <v>458</v>
          </cell>
          <cell r="AF77">
            <v>455</v>
          </cell>
          <cell r="AG77">
            <v>478</v>
          </cell>
          <cell r="AH77">
            <v>451</v>
          </cell>
          <cell r="AI77">
            <v>527</v>
          </cell>
          <cell r="AJ77">
            <v>652</v>
          </cell>
          <cell r="AK77">
            <v>766</v>
          </cell>
          <cell r="AL77">
            <v>608</v>
          </cell>
          <cell r="AM77">
            <v>538</v>
          </cell>
          <cell r="AN77">
            <v>502</v>
          </cell>
          <cell r="AO77">
            <v>561</v>
          </cell>
          <cell r="AP77">
            <v>482</v>
          </cell>
          <cell r="AQ77">
            <v>432</v>
          </cell>
          <cell r="AR77">
            <v>436</v>
          </cell>
          <cell r="AS77">
            <v>448</v>
          </cell>
          <cell r="AT77">
            <v>508</v>
          </cell>
          <cell r="AU77">
            <v>494</v>
          </cell>
          <cell r="AV77">
            <v>508</v>
          </cell>
          <cell r="AW77">
            <v>611</v>
          </cell>
          <cell r="AX77">
            <v>597</v>
          </cell>
          <cell r="AY77">
            <v>571</v>
          </cell>
          <cell r="AZ77">
            <v>564</v>
          </cell>
          <cell r="BA77">
            <v>535</v>
          </cell>
          <cell r="BB77">
            <v>498</v>
          </cell>
          <cell r="BC77">
            <v>433</v>
          </cell>
          <cell r="BD77">
            <v>395</v>
          </cell>
          <cell r="BE77">
            <v>353</v>
          </cell>
          <cell r="BF77">
            <v>311</v>
          </cell>
          <cell r="BG77">
            <v>346</v>
          </cell>
          <cell r="BH77">
            <v>269</v>
          </cell>
          <cell r="BI77">
            <v>413</v>
          </cell>
          <cell r="BJ77">
            <v>414</v>
          </cell>
          <cell r="BK77">
            <v>408</v>
          </cell>
          <cell r="BL77">
            <v>353</v>
          </cell>
          <cell r="BM77">
            <v>354</v>
          </cell>
          <cell r="BN77">
            <v>363</v>
          </cell>
          <cell r="BO77">
            <v>378</v>
          </cell>
          <cell r="BP77">
            <v>328</v>
          </cell>
          <cell r="BQ77">
            <v>321</v>
          </cell>
          <cell r="BR77">
            <v>318</v>
          </cell>
          <cell r="BS77">
            <v>425</v>
          </cell>
          <cell r="BT77">
            <v>368</v>
          </cell>
          <cell r="BU77">
            <v>600</v>
          </cell>
          <cell r="BV77">
            <v>422</v>
          </cell>
          <cell r="BW77">
            <v>462</v>
          </cell>
          <cell r="BX77">
            <v>452</v>
          </cell>
          <cell r="BY77">
            <v>475</v>
          </cell>
          <cell r="BZ77">
            <v>705</v>
          </cell>
          <cell r="CA77">
            <v>625</v>
          </cell>
          <cell r="CB77">
            <v>586</v>
          </cell>
          <cell r="CC77">
            <v>529</v>
          </cell>
          <cell r="CD77">
            <v>573</v>
          </cell>
          <cell r="CE77">
            <v>435</v>
          </cell>
          <cell r="CF77">
            <v>457</v>
          </cell>
          <cell r="CG77">
            <v>587</v>
          </cell>
          <cell r="CH77">
            <v>489</v>
          </cell>
          <cell r="CI77">
            <v>1095</v>
          </cell>
          <cell r="CJ77">
            <v>1028</v>
          </cell>
          <cell r="CK77">
            <v>996</v>
          </cell>
          <cell r="CL77">
            <v>903</v>
          </cell>
          <cell r="CM77">
            <v>562</v>
          </cell>
          <cell r="CN77">
            <v>627</v>
          </cell>
          <cell r="CO77">
            <v>693</v>
          </cell>
          <cell r="CP77">
            <v>519</v>
          </cell>
          <cell r="CQ77">
            <v>452</v>
          </cell>
          <cell r="CR77">
            <v>473</v>
          </cell>
          <cell r="CS77">
            <v>520</v>
          </cell>
          <cell r="CT77">
            <v>527</v>
          </cell>
          <cell r="CU77">
            <v>504</v>
          </cell>
          <cell r="CV77">
            <v>453</v>
          </cell>
          <cell r="CW77">
            <v>439</v>
          </cell>
          <cell r="CX77">
            <v>416</v>
          </cell>
          <cell r="CY77">
            <v>329</v>
          </cell>
          <cell r="CZ77">
            <v>394</v>
          </cell>
          <cell r="DA77">
            <v>687</v>
          </cell>
          <cell r="DB77">
            <v>499</v>
          </cell>
          <cell r="DC77">
            <v>519</v>
          </cell>
          <cell r="DD77">
            <v>665</v>
          </cell>
          <cell r="DE77">
            <v>757</v>
          </cell>
          <cell r="DF77">
            <v>804</v>
          </cell>
          <cell r="DG77">
            <v>955</v>
          </cell>
          <cell r="DH77">
            <v>3220</v>
          </cell>
          <cell r="DI77">
            <v>445</v>
          </cell>
          <cell r="DJ77">
            <v>415</v>
          </cell>
          <cell r="DK77">
            <v>3111</v>
          </cell>
          <cell r="DL77">
            <v>457</v>
          </cell>
          <cell r="DM77">
            <v>384</v>
          </cell>
          <cell r="DN77">
            <v>420</v>
          </cell>
          <cell r="DO77">
            <v>495</v>
          </cell>
          <cell r="DP77">
            <v>565</v>
          </cell>
          <cell r="DQ77">
            <v>637</v>
          </cell>
          <cell r="DR77">
            <v>544</v>
          </cell>
          <cell r="DS77">
            <v>543</v>
          </cell>
          <cell r="DT77">
            <v>696</v>
          </cell>
          <cell r="DU77">
            <v>2575</v>
          </cell>
          <cell r="DV77">
            <v>549</v>
          </cell>
          <cell r="DW77">
            <v>575</v>
          </cell>
          <cell r="DX77">
            <v>752</v>
          </cell>
          <cell r="DY77">
            <v>940</v>
          </cell>
          <cell r="DZ77">
            <v>901</v>
          </cell>
          <cell r="EA77">
            <v>990</v>
          </cell>
          <cell r="EB77">
            <v>4366</v>
          </cell>
          <cell r="EC77">
            <v>3991</v>
          </cell>
          <cell r="ED77">
            <v>2358</v>
          </cell>
          <cell r="EE77">
            <v>3634</v>
          </cell>
          <cell r="EF77">
            <v>3049</v>
          </cell>
          <cell r="EG77">
            <v>3710</v>
          </cell>
          <cell r="EH77">
            <v>3116</v>
          </cell>
          <cell r="EI77">
            <v>4745</v>
          </cell>
          <cell r="EJ77">
            <v>3884</v>
          </cell>
          <cell r="EK77">
            <v>6055</v>
          </cell>
          <cell r="EL77">
            <v>5389</v>
          </cell>
          <cell r="EM77">
            <v>5192</v>
          </cell>
          <cell r="EN77">
            <v>5067</v>
          </cell>
          <cell r="EO77">
            <v>4808</v>
          </cell>
          <cell r="EP77">
            <v>6602</v>
          </cell>
          <cell r="EQ77">
            <v>6778</v>
          </cell>
          <cell r="ER77">
            <v>9042</v>
          </cell>
          <cell r="ES77">
            <v>8353</v>
          </cell>
          <cell r="ET77">
            <v>8056</v>
          </cell>
          <cell r="EU77">
            <v>8465</v>
          </cell>
          <cell r="EV77">
            <v>10926</v>
          </cell>
          <cell r="EW77">
            <v>11059</v>
          </cell>
          <cell r="EX77">
            <v>10802</v>
          </cell>
          <cell r="EY77">
            <v>10633</v>
          </cell>
          <cell r="EZ77">
            <v>7032</v>
          </cell>
          <cell r="FA77">
            <v>6817</v>
          </cell>
          <cell r="FB77">
            <v>4999</v>
          </cell>
          <cell r="FC77">
            <v>4956</v>
          </cell>
          <cell r="FD77">
            <v>7730</v>
          </cell>
          <cell r="FE77">
            <v>7441</v>
          </cell>
          <cell r="FF77">
            <v>7459</v>
          </cell>
          <cell r="FG77">
            <v>8850</v>
          </cell>
          <cell r="FH77">
            <v>10014</v>
          </cell>
          <cell r="FI77">
            <v>11220</v>
          </cell>
          <cell r="FJ77">
            <v>12929</v>
          </cell>
          <cell r="FK77">
            <v>14199</v>
          </cell>
          <cell r="FL77">
            <v>11174</v>
          </cell>
          <cell r="FM77">
            <v>14042</v>
          </cell>
        </row>
        <row r="78">
          <cell r="A78" t="str">
            <v>Республика Тыва</v>
          </cell>
          <cell r="B78">
            <v>208</v>
          </cell>
          <cell r="C78">
            <v>193</v>
          </cell>
          <cell r="D78">
            <v>136</v>
          </cell>
          <cell r="E78">
            <v>124</v>
          </cell>
          <cell r="F78">
            <v>107</v>
          </cell>
          <cell r="G78">
            <v>1088</v>
          </cell>
          <cell r="H78">
            <v>1046</v>
          </cell>
          <cell r="I78">
            <v>758</v>
          </cell>
          <cell r="J78">
            <v>590</v>
          </cell>
          <cell r="K78">
            <v>321</v>
          </cell>
          <cell r="L78">
            <v>138</v>
          </cell>
          <cell r="M78">
            <v>245</v>
          </cell>
          <cell r="N78">
            <v>138</v>
          </cell>
          <cell r="O78">
            <v>164</v>
          </cell>
          <cell r="P78">
            <v>317</v>
          </cell>
          <cell r="Q78">
            <v>327</v>
          </cell>
          <cell r="R78">
            <v>211</v>
          </cell>
          <cell r="S78">
            <v>466</v>
          </cell>
          <cell r="T78">
            <v>348</v>
          </cell>
          <cell r="U78">
            <v>487</v>
          </cell>
          <cell r="V78">
            <v>399</v>
          </cell>
          <cell r="W78">
            <v>488</v>
          </cell>
          <cell r="X78">
            <v>240</v>
          </cell>
          <cell r="Y78">
            <v>496</v>
          </cell>
          <cell r="Z78">
            <v>232</v>
          </cell>
          <cell r="AA78">
            <v>231</v>
          </cell>
          <cell r="AB78">
            <v>207</v>
          </cell>
          <cell r="AC78">
            <v>203</v>
          </cell>
          <cell r="AD78">
            <v>215</v>
          </cell>
          <cell r="AE78">
            <v>328</v>
          </cell>
          <cell r="AF78">
            <v>261</v>
          </cell>
          <cell r="AG78">
            <v>267</v>
          </cell>
          <cell r="AH78">
            <v>282</v>
          </cell>
          <cell r="AI78">
            <v>178</v>
          </cell>
          <cell r="AJ78">
            <v>157</v>
          </cell>
          <cell r="AK78">
            <v>185</v>
          </cell>
          <cell r="AL78">
            <v>203</v>
          </cell>
          <cell r="AM78">
            <v>228</v>
          </cell>
          <cell r="AN78">
            <v>261</v>
          </cell>
          <cell r="AO78">
            <v>269</v>
          </cell>
          <cell r="AP78">
            <v>225</v>
          </cell>
          <cell r="AQ78">
            <v>204</v>
          </cell>
          <cell r="AR78">
            <v>188</v>
          </cell>
          <cell r="AS78">
            <v>144</v>
          </cell>
          <cell r="AT78">
            <v>129</v>
          </cell>
          <cell r="AU78">
            <v>276</v>
          </cell>
          <cell r="AV78">
            <v>265</v>
          </cell>
          <cell r="AW78">
            <v>233</v>
          </cell>
          <cell r="AX78">
            <v>258</v>
          </cell>
          <cell r="AY78">
            <v>235</v>
          </cell>
          <cell r="AZ78">
            <v>194</v>
          </cell>
          <cell r="BA78">
            <v>196</v>
          </cell>
          <cell r="BB78">
            <v>209</v>
          </cell>
          <cell r="BC78">
            <v>214</v>
          </cell>
          <cell r="BD78">
            <v>214</v>
          </cell>
          <cell r="BE78">
            <v>217</v>
          </cell>
          <cell r="BF78">
            <v>116</v>
          </cell>
          <cell r="BG78">
            <v>485</v>
          </cell>
          <cell r="BH78">
            <v>333</v>
          </cell>
          <cell r="BI78">
            <v>343</v>
          </cell>
          <cell r="BJ78">
            <v>323</v>
          </cell>
          <cell r="BK78">
            <v>301</v>
          </cell>
          <cell r="BL78">
            <v>221</v>
          </cell>
          <cell r="BM78">
            <v>181</v>
          </cell>
          <cell r="BN78">
            <v>192</v>
          </cell>
          <cell r="BO78">
            <v>166</v>
          </cell>
          <cell r="BP78">
            <v>178</v>
          </cell>
          <cell r="BQ78">
            <v>193</v>
          </cell>
          <cell r="BR78">
            <v>277</v>
          </cell>
          <cell r="BS78">
            <v>332</v>
          </cell>
          <cell r="BT78">
            <v>338</v>
          </cell>
          <cell r="BU78">
            <v>362</v>
          </cell>
          <cell r="BV78">
            <v>252</v>
          </cell>
          <cell r="BW78">
            <v>246</v>
          </cell>
          <cell r="BX78">
            <v>217</v>
          </cell>
          <cell r="BY78">
            <v>210</v>
          </cell>
          <cell r="BZ78">
            <v>140</v>
          </cell>
          <cell r="CA78">
            <v>201</v>
          </cell>
          <cell r="CB78">
            <v>435</v>
          </cell>
          <cell r="CC78">
            <v>464</v>
          </cell>
          <cell r="CD78">
            <v>757</v>
          </cell>
          <cell r="CE78">
            <v>555</v>
          </cell>
          <cell r="CF78">
            <v>369</v>
          </cell>
          <cell r="CG78">
            <v>614</v>
          </cell>
          <cell r="CH78">
            <v>533</v>
          </cell>
          <cell r="CI78">
            <v>403</v>
          </cell>
          <cell r="CJ78">
            <v>256</v>
          </cell>
          <cell r="CK78">
            <v>231</v>
          </cell>
          <cell r="CL78">
            <v>134</v>
          </cell>
          <cell r="CM78">
            <v>123</v>
          </cell>
          <cell r="CN78">
            <v>183</v>
          </cell>
          <cell r="CO78">
            <v>227</v>
          </cell>
          <cell r="CP78">
            <v>184</v>
          </cell>
          <cell r="CQ78">
            <v>170</v>
          </cell>
          <cell r="CR78">
            <v>197</v>
          </cell>
          <cell r="CS78">
            <v>709</v>
          </cell>
          <cell r="CT78">
            <v>405</v>
          </cell>
          <cell r="CU78">
            <v>476</v>
          </cell>
          <cell r="CV78">
            <v>396</v>
          </cell>
          <cell r="CW78">
            <v>269</v>
          </cell>
          <cell r="CX78">
            <v>310</v>
          </cell>
          <cell r="CY78">
            <v>397</v>
          </cell>
          <cell r="CZ78">
            <v>418</v>
          </cell>
          <cell r="DA78">
            <v>740</v>
          </cell>
          <cell r="DB78">
            <v>1045</v>
          </cell>
          <cell r="DC78">
            <v>878</v>
          </cell>
          <cell r="DD78">
            <v>555</v>
          </cell>
          <cell r="DE78">
            <v>854</v>
          </cell>
          <cell r="DF78">
            <v>597</v>
          </cell>
          <cell r="DG78">
            <v>493</v>
          </cell>
          <cell r="DH78">
            <v>308</v>
          </cell>
          <cell r="DI78">
            <v>177</v>
          </cell>
          <cell r="DJ78">
            <v>125</v>
          </cell>
          <cell r="DK78">
            <v>219</v>
          </cell>
          <cell r="DL78">
            <v>236</v>
          </cell>
          <cell r="DM78">
            <v>544</v>
          </cell>
          <cell r="DN78">
            <v>484</v>
          </cell>
          <cell r="DO78">
            <v>403</v>
          </cell>
          <cell r="DP78">
            <v>385</v>
          </cell>
          <cell r="DQ78">
            <v>371</v>
          </cell>
          <cell r="DR78">
            <v>297</v>
          </cell>
          <cell r="DS78">
            <v>320</v>
          </cell>
          <cell r="DT78">
            <v>355</v>
          </cell>
          <cell r="DU78">
            <v>607</v>
          </cell>
          <cell r="DV78">
            <v>353</v>
          </cell>
          <cell r="DW78">
            <v>373</v>
          </cell>
          <cell r="DX78">
            <v>427</v>
          </cell>
          <cell r="DY78">
            <v>250</v>
          </cell>
          <cell r="DZ78">
            <v>535</v>
          </cell>
          <cell r="EA78">
            <v>387</v>
          </cell>
          <cell r="EB78">
            <v>185</v>
          </cell>
          <cell r="EC78">
            <v>720</v>
          </cell>
          <cell r="ED78">
            <v>857</v>
          </cell>
          <cell r="EE78">
            <v>798</v>
          </cell>
          <cell r="EF78">
            <v>494</v>
          </cell>
          <cell r="EG78">
            <v>759</v>
          </cell>
          <cell r="EH78">
            <v>481</v>
          </cell>
          <cell r="EI78">
            <v>517</v>
          </cell>
          <cell r="EJ78">
            <v>876</v>
          </cell>
          <cell r="EK78">
            <v>1023</v>
          </cell>
          <cell r="EL78">
            <v>1165</v>
          </cell>
          <cell r="EM78">
            <v>899</v>
          </cell>
          <cell r="EN78">
            <v>489</v>
          </cell>
          <cell r="EO78">
            <v>692</v>
          </cell>
          <cell r="EP78">
            <v>581</v>
          </cell>
          <cell r="EQ78">
            <v>779</v>
          </cell>
          <cell r="ER78">
            <v>699</v>
          </cell>
          <cell r="ES78">
            <v>550</v>
          </cell>
          <cell r="ET78">
            <v>194</v>
          </cell>
          <cell r="EU78">
            <v>419</v>
          </cell>
          <cell r="EV78">
            <v>398</v>
          </cell>
          <cell r="EW78">
            <v>1317</v>
          </cell>
          <cell r="EX78">
            <v>1364</v>
          </cell>
          <cell r="EY78">
            <v>1602</v>
          </cell>
          <cell r="EZ78">
            <v>828</v>
          </cell>
          <cell r="FA78">
            <v>1106</v>
          </cell>
          <cell r="FB78">
            <v>859</v>
          </cell>
          <cell r="FC78">
            <v>1022</v>
          </cell>
          <cell r="FD78">
            <v>647</v>
          </cell>
          <cell r="FE78">
            <v>669</v>
          </cell>
          <cell r="FF78">
            <v>571</v>
          </cell>
          <cell r="FG78">
            <v>400</v>
          </cell>
          <cell r="FH78">
            <v>592</v>
          </cell>
          <cell r="FI78">
            <v>898</v>
          </cell>
          <cell r="FJ78">
            <v>1135</v>
          </cell>
          <cell r="FK78">
            <v>1781</v>
          </cell>
          <cell r="FL78">
            <v>1558</v>
          </cell>
          <cell r="FM78">
            <v>1582</v>
          </cell>
        </row>
        <row r="79">
          <cell r="A79" t="str">
            <v>Республика Хакасия</v>
          </cell>
          <cell r="B79">
            <v>1242</v>
          </cell>
          <cell r="C79">
            <v>1214</v>
          </cell>
          <cell r="D79">
            <v>1203</v>
          </cell>
          <cell r="E79">
            <v>1250</v>
          </cell>
          <cell r="F79">
            <v>1202</v>
          </cell>
          <cell r="G79">
            <v>1407</v>
          </cell>
          <cell r="H79">
            <v>1389</v>
          </cell>
          <cell r="I79">
            <v>1391</v>
          </cell>
          <cell r="J79">
            <v>1554</v>
          </cell>
          <cell r="K79">
            <v>1712</v>
          </cell>
          <cell r="L79">
            <v>1649</v>
          </cell>
          <cell r="M79">
            <v>1864</v>
          </cell>
          <cell r="N79">
            <v>1500</v>
          </cell>
          <cell r="O79">
            <v>1410</v>
          </cell>
          <cell r="P79">
            <v>1229</v>
          </cell>
          <cell r="Q79">
            <v>1249</v>
          </cell>
          <cell r="R79">
            <v>1050</v>
          </cell>
          <cell r="S79">
            <v>1642</v>
          </cell>
          <cell r="T79">
            <v>1506</v>
          </cell>
          <cell r="U79">
            <v>1335</v>
          </cell>
          <cell r="V79">
            <v>1435</v>
          </cell>
          <cell r="W79">
            <v>1628</v>
          </cell>
          <cell r="X79">
            <v>1628</v>
          </cell>
          <cell r="Y79">
            <v>2183</v>
          </cell>
          <cell r="Z79">
            <v>2459</v>
          </cell>
          <cell r="AA79">
            <v>2611</v>
          </cell>
          <cell r="AB79">
            <v>2347</v>
          </cell>
          <cell r="AC79">
            <v>2060</v>
          </cell>
          <cell r="AD79">
            <v>1886</v>
          </cell>
          <cell r="AE79">
            <v>1615</v>
          </cell>
          <cell r="AF79">
            <v>1072</v>
          </cell>
          <cell r="AG79">
            <v>1203</v>
          </cell>
          <cell r="AH79">
            <v>922</v>
          </cell>
          <cell r="AI79">
            <v>1059</v>
          </cell>
          <cell r="AJ79">
            <v>817</v>
          </cell>
          <cell r="AK79">
            <v>1807</v>
          </cell>
          <cell r="AL79">
            <v>1515</v>
          </cell>
          <cell r="AM79">
            <v>1304</v>
          </cell>
          <cell r="AN79">
            <v>967</v>
          </cell>
          <cell r="AO79">
            <v>1347</v>
          </cell>
          <cell r="AP79">
            <v>1214</v>
          </cell>
          <cell r="AQ79">
            <v>934</v>
          </cell>
          <cell r="AR79">
            <v>1011</v>
          </cell>
          <cell r="AS79">
            <v>1021</v>
          </cell>
          <cell r="AT79">
            <v>1182</v>
          </cell>
          <cell r="AU79">
            <v>1056</v>
          </cell>
          <cell r="AV79">
            <v>938</v>
          </cell>
          <cell r="AW79">
            <v>1255</v>
          </cell>
          <cell r="AX79">
            <v>1088</v>
          </cell>
          <cell r="AY79">
            <v>1359</v>
          </cell>
          <cell r="AZ79">
            <v>1174</v>
          </cell>
          <cell r="BA79">
            <v>1233</v>
          </cell>
          <cell r="BB79">
            <v>1092</v>
          </cell>
          <cell r="BC79">
            <v>841</v>
          </cell>
          <cell r="BD79">
            <v>1200</v>
          </cell>
          <cell r="BE79">
            <v>966</v>
          </cell>
          <cell r="BF79">
            <v>949</v>
          </cell>
          <cell r="BG79">
            <v>879</v>
          </cell>
          <cell r="BH79">
            <v>928</v>
          </cell>
          <cell r="BI79">
            <v>1166</v>
          </cell>
          <cell r="BJ79">
            <v>971</v>
          </cell>
          <cell r="BK79">
            <v>1121</v>
          </cell>
          <cell r="BL79">
            <v>1721</v>
          </cell>
          <cell r="BM79">
            <v>1165</v>
          </cell>
          <cell r="BN79">
            <v>1101</v>
          </cell>
          <cell r="BO79">
            <v>1166</v>
          </cell>
          <cell r="BP79">
            <v>1023</v>
          </cell>
          <cell r="BQ79">
            <v>1034</v>
          </cell>
          <cell r="BR79">
            <v>945</v>
          </cell>
          <cell r="BS79">
            <v>971</v>
          </cell>
          <cell r="BT79">
            <v>864</v>
          </cell>
          <cell r="BU79">
            <v>1034</v>
          </cell>
          <cell r="BV79">
            <v>908</v>
          </cell>
          <cell r="BW79">
            <v>611</v>
          </cell>
          <cell r="BX79">
            <v>968</v>
          </cell>
          <cell r="BY79">
            <v>771</v>
          </cell>
          <cell r="BZ79">
            <v>728</v>
          </cell>
          <cell r="CA79">
            <v>693</v>
          </cell>
          <cell r="CB79">
            <v>680</v>
          </cell>
          <cell r="CC79">
            <v>891</v>
          </cell>
          <cell r="CD79">
            <v>1231</v>
          </cell>
          <cell r="CE79">
            <v>1352</v>
          </cell>
          <cell r="CF79">
            <v>1568</v>
          </cell>
          <cell r="CG79">
            <v>1833</v>
          </cell>
          <cell r="CH79">
            <v>1649</v>
          </cell>
          <cell r="CI79">
            <v>1733</v>
          </cell>
          <cell r="CJ79">
            <v>2065</v>
          </cell>
          <cell r="CK79">
            <v>1710</v>
          </cell>
          <cell r="CL79">
            <v>1600</v>
          </cell>
          <cell r="CM79">
            <v>1601</v>
          </cell>
          <cell r="CN79">
            <v>1595</v>
          </cell>
          <cell r="CO79">
            <v>2003</v>
          </cell>
          <cell r="CP79">
            <v>1929</v>
          </cell>
          <cell r="CQ79">
            <v>1694</v>
          </cell>
          <cell r="CR79">
            <v>1956</v>
          </cell>
          <cell r="CS79">
            <v>2324</v>
          </cell>
          <cell r="CT79">
            <v>1400</v>
          </cell>
          <cell r="CU79">
            <v>1443</v>
          </cell>
          <cell r="CV79">
            <v>1978</v>
          </cell>
          <cell r="CW79">
            <v>1928</v>
          </cell>
          <cell r="CX79">
            <v>1451</v>
          </cell>
          <cell r="CY79">
            <v>1554</v>
          </cell>
          <cell r="CZ79">
            <v>1633</v>
          </cell>
          <cell r="DA79">
            <v>1560</v>
          </cell>
          <cell r="DB79">
            <v>1476</v>
          </cell>
          <cell r="DC79">
            <v>1775</v>
          </cell>
          <cell r="DD79">
            <v>1902</v>
          </cell>
          <cell r="DE79">
            <v>2197</v>
          </cell>
          <cell r="DF79">
            <v>1951</v>
          </cell>
          <cell r="DG79">
            <v>1888</v>
          </cell>
          <cell r="DH79">
            <v>2278</v>
          </cell>
          <cell r="DI79">
            <v>2430</v>
          </cell>
          <cell r="DJ79">
            <v>2256</v>
          </cell>
          <cell r="DK79">
            <v>2372</v>
          </cell>
          <cell r="DL79">
            <v>2244</v>
          </cell>
          <cell r="DM79">
            <v>2623</v>
          </cell>
          <cell r="DN79">
            <v>2545</v>
          </cell>
          <cell r="DO79">
            <v>2537</v>
          </cell>
          <cell r="DP79">
            <v>2444</v>
          </cell>
          <cell r="DQ79">
            <v>2700</v>
          </cell>
          <cell r="DR79">
            <v>2426</v>
          </cell>
          <cell r="DS79">
            <v>2248</v>
          </cell>
          <cell r="DT79">
            <v>4474</v>
          </cell>
          <cell r="DU79">
            <v>3259</v>
          </cell>
          <cell r="DV79">
            <v>2916</v>
          </cell>
          <cell r="DW79">
            <v>2695</v>
          </cell>
          <cell r="DX79">
            <v>3055</v>
          </cell>
          <cell r="DY79">
            <v>3221</v>
          </cell>
          <cell r="DZ79">
            <v>3369</v>
          </cell>
          <cell r="EA79">
            <v>2911</v>
          </cell>
          <cell r="EB79">
            <v>3113</v>
          </cell>
          <cell r="EC79">
            <v>4147</v>
          </cell>
          <cell r="ED79">
            <v>3648</v>
          </cell>
          <cell r="EE79">
            <v>3207</v>
          </cell>
          <cell r="EF79">
            <v>5519</v>
          </cell>
          <cell r="EG79">
            <v>3796</v>
          </cell>
          <cell r="EH79">
            <v>3859</v>
          </cell>
          <cell r="EI79">
            <v>3817</v>
          </cell>
          <cell r="EJ79">
            <v>3827</v>
          </cell>
          <cell r="EK79">
            <v>4560</v>
          </cell>
          <cell r="EL79">
            <v>4399</v>
          </cell>
          <cell r="EM79">
            <v>4029</v>
          </cell>
          <cell r="EN79">
            <v>4420</v>
          </cell>
          <cell r="EO79">
            <v>5932</v>
          </cell>
          <cell r="EP79">
            <v>4400</v>
          </cell>
          <cell r="EQ79">
            <v>4729</v>
          </cell>
          <cell r="ER79">
            <v>5399</v>
          </cell>
          <cell r="ES79">
            <v>6253</v>
          </cell>
          <cell r="ET79">
            <v>7285</v>
          </cell>
          <cell r="EU79">
            <v>7980</v>
          </cell>
          <cell r="EV79">
            <v>8157</v>
          </cell>
          <cell r="EW79">
            <v>9554</v>
          </cell>
          <cell r="EX79">
            <v>9213</v>
          </cell>
          <cell r="EY79">
            <v>8155</v>
          </cell>
          <cell r="EZ79">
            <v>7514</v>
          </cell>
          <cell r="FA79">
            <v>7757</v>
          </cell>
          <cell r="FB79">
            <v>7522</v>
          </cell>
          <cell r="FC79">
            <v>7731</v>
          </cell>
          <cell r="FD79">
            <v>6468</v>
          </cell>
          <cell r="FE79">
            <v>9323</v>
          </cell>
          <cell r="FF79">
            <v>8873</v>
          </cell>
          <cell r="FG79">
            <v>7979</v>
          </cell>
          <cell r="FH79">
            <v>7288</v>
          </cell>
          <cell r="FI79">
            <v>7054</v>
          </cell>
          <cell r="FJ79">
            <v>7336</v>
          </cell>
          <cell r="FK79">
            <v>7541</v>
          </cell>
          <cell r="FL79">
            <v>7677</v>
          </cell>
          <cell r="FM79">
            <v>6145</v>
          </cell>
        </row>
        <row r="80">
          <cell r="A80" t="str">
            <v>Алтайский край</v>
          </cell>
          <cell r="B80">
            <v>11049</v>
          </cell>
          <cell r="C80">
            <v>10282</v>
          </cell>
          <cell r="D80">
            <v>10205</v>
          </cell>
          <cell r="E80">
            <v>10722</v>
          </cell>
          <cell r="F80">
            <v>10697</v>
          </cell>
          <cell r="G80">
            <v>11048</v>
          </cell>
          <cell r="H80">
            <v>12050</v>
          </cell>
          <cell r="I80">
            <v>12156</v>
          </cell>
          <cell r="J80">
            <v>12651</v>
          </cell>
          <cell r="K80">
            <v>12933</v>
          </cell>
          <cell r="L80">
            <v>11937</v>
          </cell>
          <cell r="M80">
            <v>14863</v>
          </cell>
          <cell r="N80">
            <v>13414</v>
          </cell>
          <cell r="O80">
            <v>13236</v>
          </cell>
          <cell r="P80">
            <v>13161</v>
          </cell>
          <cell r="Q80">
            <v>14072</v>
          </cell>
          <cell r="R80">
            <v>14188</v>
          </cell>
          <cell r="S80">
            <v>14452</v>
          </cell>
          <cell r="T80">
            <v>15395</v>
          </cell>
          <cell r="U80">
            <v>15582</v>
          </cell>
          <cell r="V80">
            <v>14613</v>
          </cell>
          <cell r="W80">
            <v>15458</v>
          </cell>
          <cell r="X80">
            <v>16074</v>
          </cell>
          <cell r="Y80">
            <v>18990</v>
          </cell>
          <cell r="Z80">
            <v>16200</v>
          </cell>
          <cell r="AA80">
            <v>16273</v>
          </cell>
          <cell r="AB80">
            <v>15041</v>
          </cell>
          <cell r="AC80">
            <v>15345</v>
          </cell>
          <cell r="AD80">
            <v>16046</v>
          </cell>
          <cell r="AE80">
            <v>17679</v>
          </cell>
          <cell r="AF80">
            <v>17032</v>
          </cell>
          <cell r="AG80">
            <v>17354</v>
          </cell>
          <cell r="AH80">
            <v>17548</v>
          </cell>
          <cell r="AI80">
            <v>18394</v>
          </cell>
          <cell r="AJ80">
            <v>18082</v>
          </cell>
          <cell r="AK80">
            <v>23161</v>
          </cell>
          <cell r="AL80">
            <v>21270</v>
          </cell>
          <cell r="AM80">
            <v>19998</v>
          </cell>
          <cell r="AN80">
            <v>20225</v>
          </cell>
          <cell r="AO80">
            <v>19478</v>
          </cell>
          <cell r="AP80">
            <v>19114</v>
          </cell>
          <cell r="AQ80">
            <v>18294</v>
          </cell>
          <cell r="AR80">
            <v>18170</v>
          </cell>
          <cell r="AS80">
            <v>19138</v>
          </cell>
          <cell r="AT80">
            <v>19390</v>
          </cell>
          <cell r="AU80">
            <v>19289</v>
          </cell>
          <cell r="AV80">
            <v>18340</v>
          </cell>
          <cell r="AW80">
            <v>23063</v>
          </cell>
          <cell r="AX80">
            <v>21529</v>
          </cell>
          <cell r="AY80">
            <v>20978</v>
          </cell>
          <cell r="AZ80">
            <v>21798</v>
          </cell>
          <cell r="BA80">
            <v>21509</v>
          </cell>
          <cell r="BB80">
            <v>20210</v>
          </cell>
          <cell r="BC80">
            <v>21937</v>
          </cell>
          <cell r="BD80">
            <v>21633</v>
          </cell>
          <cell r="BE80">
            <v>24080</v>
          </cell>
          <cell r="BF80">
            <v>24072</v>
          </cell>
          <cell r="BG80">
            <v>22373</v>
          </cell>
          <cell r="BH80">
            <v>29430</v>
          </cell>
          <cell r="BI80">
            <v>34680</v>
          </cell>
          <cell r="BJ80">
            <v>30173</v>
          </cell>
          <cell r="BK80">
            <v>31810</v>
          </cell>
          <cell r="BL80">
            <v>30545</v>
          </cell>
          <cell r="BM80">
            <v>29514</v>
          </cell>
          <cell r="BN80">
            <v>32297</v>
          </cell>
          <cell r="BO80">
            <v>34434</v>
          </cell>
          <cell r="BP80">
            <v>34154</v>
          </cell>
          <cell r="BQ80">
            <v>35520</v>
          </cell>
          <cell r="BR80">
            <v>36158</v>
          </cell>
          <cell r="BS80">
            <v>37017</v>
          </cell>
          <cell r="BT80">
            <v>38200</v>
          </cell>
          <cell r="BU80">
            <v>41541</v>
          </cell>
          <cell r="BV80">
            <v>39539</v>
          </cell>
          <cell r="BW80">
            <v>39865</v>
          </cell>
          <cell r="BX80">
            <v>42554</v>
          </cell>
          <cell r="BY80">
            <v>41392</v>
          </cell>
          <cell r="BZ80">
            <v>42124</v>
          </cell>
          <cell r="CA80">
            <v>41253</v>
          </cell>
          <cell r="CB80">
            <v>41089</v>
          </cell>
          <cell r="CC80">
            <v>43197</v>
          </cell>
          <cell r="CD80">
            <v>39608</v>
          </cell>
          <cell r="CE80">
            <v>39890</v>
          </cell>
          <cell r="CF80">
            <v>42806</v>
          </cell>
          <cell r="CG80">
            <v>46532</v>
          </cell>
          <cell r="CH80">
            <v>38059</v>
          </cell>
          <cell r="CI80">
            <v>34857</v>
          </cell>
          <cell r="CJ80">
            <v>36890</v>
          </cell>
          <cell r="CK80">
            <v>40900</v>
          </cell>
          <cell r="CL80">
            <v>40855</v>
          </cell>
          <cell r="CM80">
            <v>41828</v>
          </cell>
          <cell r="CN80">
            <v>40679</v>
          </cell>
          <cell r="CO80">
            <v>43708</v>
          </cell>
          <cell r="CP80">
            <v>41314</v>
          </cell>
          <cell r="CQ80">
            <v>43298</v>
          </cell>
          <cell r="CR80">
            <v>47443</v>
          </cell>
          <cell r="CS80">
            <v>51691</v>
          </cell>
          <cell r="CT80">
            <v>48688</v>
          </cell>
          <cell r="CU80">
            <v>46739</v>
          </cell>
          <cell r="CV80">
            <v>52734</v>
          </cell>
          <cell r="CW80">
            <v>52641</v>
          </cell>
          <cell r="CX80">
            <v>49231</v>
          </cell>
          <cell r="CY80">
            <v>51568</v>
          </cell>
          <cell r="CZ80">
            <v>55602</v>
          </cell>
          <cell r="DA80">
            <v>44014</v>
          </cell>
          <cell r="DB80">
            <v>40617</v>
          </cell>
          <cell r="DC80">
            <v>41356</v>
          </cell>
          <cell r="DD80">
            <v>41479</v>
          </cell>
          <cell r="DE80">
            <v>49320</v>
          </cell>
          <cell r="DF80">
            <v>44180</v>
          </cell>
          <cell r="DG80">
            <v>49774</v>
          </cell>
          <cell r="DH80">
            <v>50541</v>
          </cell>
          <cell r="DI80">
            <v>52533</v>
          </cell>
          <cell r="DJ80">
            <v>52680</v>
          </cell>
          <cell r="DK80">
            <v>50090</v>
          </cell>
          <cell r="DL80">
            <v>48802</v>
          </cell>
          <cell r="DM80">
            <v>57683</v>
          </cell>
          <cell r="DN80">
            <v>53004</v>
          </cell>
          <cell r="DO80">
            <v>53238</v>
          </cell>
          <cell r="DP80">
            <v>59559</v>
          </cell>
          <cell r="DQ80">
            <v>73460</v>
          </cell>
          <cell r="DR80">
            <v>67902</v>
          </cell>
          <cell r="DS80">
            <v>70770</v>
          </cell>
          <cell r="DT80">
            <v>76545</v>
          </cell>
          <cell r="DU80">
            <v>73514</v>
          </cell>
          <cell r="DV80">
            <v>73624</v>
          </cell>
          <cell r="DW80">
            <v>78865</v>
          </cell>
          <cell r="DX80">
            <v>74661</v>
          </cell>
          <cell r="DY80">
            <v>69280</v>
          </cell>
          <cell r="DZ80">
            <v>75653</v>
          </cell>
          <cell r="EA80">
            <v>65574</v>
          </cell>
          <cell r="EB80">
            <v>78720</v>
          </cell>
          <cell r="EC80">
            <v>91184</v>
          </cell>
          <cell r="ED80">
            <v>78722</v>
          </cell>
          <cell r="EE80">
            <v>75480</v>
          </cell>
          <cell r="EF80">
            <v>83836</v>
          </cell>
          <cell r="EG80">
            <v>82112</v>
          </cell>
          <cell r="EH80">
            <v>84785</v>
          </cell>
          <cell r="EI80">
            <v>81224</v>
          </cell>
          <cell r="EJ80">
            <v>80842</v>
          </cell>
          <cell r="EK80">
            <v>73782</v>
          </cell>
          <cell r="EL80">
            <v>78728</v>
          </cell>
          <cell r="EM80">
            <v>76304</v>
          </cell>
          <cell r="EN80">
            <v>93399</v>
          </cell>
          <cell r="EO80">
            <v>81989</v>
          </cell>
          <cell r="EP80">
            <v>80025</v>
          </cell>
          <cell r="EQ80">
            <v>71096</v>
          </cell>
          <cell r="ER80">
            <v>83736</v>
          </cell>
          <cell r="ES80">
            <v>83387</v>
          </cell>
          <cell r="ET80">
            <v>84403</v>
          </cell>
          <cell r="EU80">
            <v>91289</v>
          </cell>
          <cell r="EV80">
            <v>82860</v>
          </cell>
          <cell r="EW80">
            <v>94009</v>
          </cell>
          <cell r="EX80">
            <v>88435</v>
          </cell>
          <cell r="EY80">
            <v>87395</v>
          </cell>
          <cell r="EZ80">
            <v>90542</v>
          </cell>
          <cell r="FA80">
            <v>96631</v>
          </cell>
          <cell r="FB80">
            <v>89501</v>
          </cell>
          <cell r="FC80">
            <v>92134</v>
          </cell>
          <cell r="FD80">
            <v>92858</v>
          </cell>
          <cell r="FE80">
            <v>89608</v>
          </cell>
          <cell r="FF80">
            <v>97310</v>
          </cell>
          <cell r="FG80">
            <v>102223</v>
          </cell>
          <cell r="FH80">
            <v>107851</v>
          </cell>
          <cell r="FI80">
            <v>107921</v>
          </cell>
          <cell r="FJ80">
            <v>102039</v>
          </cell>
          <cell r="FK80">
            <v>97370</v>
          </cell>
          <cell r="FL80">
            <v>95767</v>
          </cell>
          <cell r="FM80">
            <v>107711</v>
          </cell>
        </row>
        <row r="81">
          <cell r="A81" t="str">
            <v>Красноярский край</v>
          </cell>
          <cell r="B81">
            <v>33779</v>
          </cell>
          <cell r="C81">
            <v>33452</v>
          </cell>
          <cell r="D81">
            <v>31798</v>
          </cell>
          <cell r="E81">
            <v>32047</v>
          </cell>
          <cell r="F81">
            <v>33267</v>
          </cell>
          <cell r="G81">
            <v>32523</v>
          </cell>
          <cell r="H81">
            <v>28466</v>
          </cell>
          <cell r="I81">
            <v>30246</v>
          </cell>
          <cell r="J81">
            <v>27443</v>
          </cell>
          <cell r="K81">
            <v>19723</v>
          </cell>
          <cell r="L81">
            <v>31229</v>
          </cell>
          <cell r="M81">
            <v>28201</v>
          </cell>
          <cell r="N81">
            <v>20230</v>
          </cell>
          <cell r="O81">
            <v>22686</v>
          </cell>
          <cell r="P81">
            <v>26289</v>
          </cell>
          <cell r="Q81">
            <v>31199</v>
          </cell>
          <cell r="R81">
            <v>30758</v>
          </cell>
          <cell r="S81">
            <v>19476</v>
          </cell>
          <cell r="T81">
            <v>15647</v>
          </cell>
          <cell r="U81">
            <v>16094</v>
          </cell>
          <cell r="V81">
            <v>15748</v>
          </cell>
          <cell r="W81">
            <v>16225</v>
          </cell>
          <cell r="X81">
            <v>15985</v>
          </cell>
          <cell r="Y81">
            <v>18931</v>
          </cell>
          <cell r="Z81">
            <v>15729</v>
          </cell>
          <cell r="AA81">
            <v>17260</v>
          </cell>
          <cell r="AB81">
            <v>16001</v>
          </cell>
          <cell r="AC81">
            <v>16931</v>
          </cell>
          <cell r="AD81">
            <v>18572</v>
          </cell>
          <cell r="AE81">
            <v>18144</v>
          </cell>
          <cell r="AF81">
            <v>19024</v>
          </cell>
          <cell r="AG81">
            <v>19431</v>
          </cell>
          <cell r="AH81">
            <v>19882</v>
          </cell>
          <cell r="AI81">
            <v>20066</v>
          </cell>
          <cell r="AJ81">
            <v>21840</v>
          </cell>
          <cell r="AK81">
            <v>26255</v>
          </cell>
          <cell r="AL81">
            <v>24851</v>
          </cell>
          <cell r="AM81">
            <v>28237</v>
          </cell>
          <cell r="AN81">
            <v>24236</v>
          </cell>
          <cell r="AO81">
            <v>25883</v>
          </cell>
          <cell r="AP81">
            <v>24718</v>
          </cell>
          <cell r="AQ81">
            <v>23817</v>
          </cell>
          <cell r="AR81">
            <v>25436</v>
          </cell>
          <cell r="AS81">
            <v>27321</v>
          </cell>
          <cell r="AT81">
            <v>23222</v>
          </cell>
          <cell r="AU81">
            <v>23690</v>
          </cell>
          <cell r="AV81">
            <v>21614</v>
          </cell>
          <cell r="AW81">
            <v>39065</v>
          </cell>
          <cell r="AX81">
            <v>26449</v>
          </cell>
          <cell r="AY81">
            <v>26536</v>
          </cell>
          <cell r="AZ81">
            <v>26674</v>
          </cell>
          <cell r="BA81">
            <v>25618</v>
          </cell>
          <cell r="BB81">
            <v>22760</v>
          </cell>
          <cell r="BC81">
            <v>22154</v>
          </cell>
          <cell r="BD81">
            <v>21777</v>
          </cell>
          <cell r="BE81">
            <v>26338</v>
          </cell>
          <cell r="BF81">
            <v>32180</v>
          </cell>
          <cell r="BG81">
            <v>55230</v>
          </cell>
          <cell r="BH81">
            <v>49908</v>
          </cell>
          <cell r="BI81">
            <v>31108</v>
          </cell>
          <cell r="BJ81">
            <v>25747</v>
          </cell>
          <cell r="BK81">
            <v>29710</v>
          </cell>
          <cell r="BL81">
            <v>44353</v>
          </cell>
          <cell r="BM81">
            <v>53698</v>
          </cell>
          <cell r="BN81">
            <v>57524</v>
          </cell>
          <cell r="BO81">
            <v>62649</v>
          </cell>
          <cell r="BP81">
            <v>44697</v>
          </cell>
          <cell r="BQ81">
            <v>43229</v>
          </cell>
          <cell r="BR81">
            <v>42877</v>
          </cell>
          <cell r="BS81">
            <v>22580</v>
          </cell>
          <cell r="BT81">
            <v>30200</v>
          </cell>
          <cell r="BU81">
            <v>47321</v>
          </cell>
          <cell r="BV81">
            <v>29097</v>
          </cell>
          <cell r="BW81">
            <v>28751</v>
          </cell>
          <cell r="BX81">
            <v>28269</v>
          </cell>
          <cell r="BY81">
            <v>30729</v>
          </cell>
          <cell r="BZ81">
            <v>29866</v>
          </cell>
          <cell r="CA81">
            <v>31068</v>
          </cell>
          <cell r="CB81">
            <v>29772</v>
          </cell>
          <cell r="CC81">
            <v>37880</v>
          </cell>
          <cell r="CD81">
            <v>45145</v>
          </cell>
          <cell r="CE81">
            <v>44610</v>
          </cell>
          <cell r="CF81">
            <v>41703</v>
          </cell>
          <cell r="CG81">
            <v>42705</v>
          </cell>
          <cell r="CH81">
            <v>37852</v>
          </cell>
          <cell r="CI81">
            <v>37295</v>
          </cell>
          <cell r="CJ81">
            <v>36563</v>
          </cell>
          <cell r="CK81">
            <v>39401</v>
          </cell>
          <cell r="CL81">
            <v>40501</v>
          </cell>
          <cell r="CM81">
            <v>45205</v>
          </cell>
          <cell r="CN81">
            <v>39950</v>
          </cell>
          <cell r="CO81">
            <v>68990</v>
          </cell>
          <cell r="CP81">
            <v>59715</v>
          </cell>
          <cell r="CQ81">
            <v>55205</v>
          </cell>
          <cell r="CR81">
            <v>48992</v>
          </cell>
          <cell r="CS81">
            <v>60504</v>
          </cell>
          <cell r="CT81">
            <v>54053</v>
          </cell>
          <cell r="CU81">
            <v>59078</v>
          </cell>
          <cell r="CV81">
            <v>64663</v>
          </cell>
          <cell r="CW81">
            <v>73650</v>
          </cell>
          <cell r="CX81">
            <v>76704</v>
          </cell>
          <cell r="CY81">
            <v>81978</v>
          </cell>
          <cell r="CZ81">
            <v>112412</v>
          </cell>
          <cell r="DA81">
            <v>124261</v>
          </cell>
          <cell r="DB81">
            <v>127767</v>
          </cell>
          <cell r="DC81">
            <v>135523</v>
          </cell>
          <cell r="DD81">
            <v>131908</v>
          </cell>
          <cell r="DE81">
            <v>122650</v>
          </cell>
          <cell r="DF81">
            <v>105699</v>
          </cell>
          <cell r="DG81">
            <v>94242</v>
          </cell>
          <cell r="DH81">
            <v>82404</v>
          </cell>
          <cell r="DI81">
            <v>98352</v>
          </cell>
          <cell r="DJ81">
            <v>88601</v>
          </cell>
          <cell r="DK81">
            <v>75158</v>
          </cell>
          <cell r="DL81">
            <v>58366</v>
          </cell>
          <cell r="DM81">
            <v>72879</v>
          </cell>
          <cell r="DN81">
            <v>66074</v>
          </cell>
          <cell r="DO81">
            <v>94164</v>
          </cell>
          <cell r="DP81">
            <v>127058</v>
          </cell>
          <cell r="DQ81">
            <v>95957</v>
          </cell>
          <cell r="DR81">
            <v>65529</v>
          </cell>
          <cell r="DS81">
            <v>84270</v>
          </cell>
          <cell r="DT81">
            <v>78723</v>
          </cell>
          <cell r="DU81">
            <v>101812</v>
          </cell>
          <cell r="DV81">
            <v>103299</v>
          </cell>
          <cell r="DW81">
            <v>105311</v>
          </cell>
          <cell r="DX81">
            <v>93306</v>
          </cell>
          <cell r="DY81">
            <v>115996</v>
          </cell>
          <cell r="DZ81">
            <v>126070</v>
          </cell>
          <cell r="EA81">
            <v>125571</v>
          </cell>
          <cell r="EB81">
            <v>123519</v>
          </cell>
          <cell r="EC81">
            <v>122028</v>
          </cell>
          <cell r="ED81">
            <v>117844</v>
          </cell>
          <cell r="EE81">
            <v>115443</v>
          </cell>
          <cell r="EF81">
            <v>140208</v>
          </cell>
          <cell r="EG81">
            <v>167770</v>
          </cell>
          <cell r="EH81">
            <v>146149</v>
          </cell>
          <cell r="EI81">
            <v>139764</v>
          </cell>
          <cell r="EJ81">
            <v>128683</v>
          </cell>
          <cell r="EK81">
            <v>141561</v>
          </cell>
          <cell r="EL81">
            <v>133557</v>
          </cell>
          <cell r="EM81">
            <v>142939</v>
          </cell>
          <cell r="EN81">
            <v>173885</v>
          </cell>
          <cell r="EO81">
            <v>134606</v>
          </cell>
          <cell r="EP81">
            <v>124518</v>
          </cell>
          <cell r="EQ81">
            <v>140709</v>
          </cell>
          <cell r="ER81">
            <v>155959</v>
          </cell>
          <cell r="ES81">
            <v>182106</v>
          </cell>
          <cell r="ET81">
            <v>142852</v>
          </cell>
          <cell r="EU81">
            <v>124639</v>
          </cell>
          <cell r="EV81">
            <v>149717</v>
          </cell>
          <cell r="EW81">
            <v>147738</v>
          </cell>
          <cell r="EX81">
            <v>139593</v>
          </cell>
          <cell r="EY81">
            <v>118883</v>
          </cell>
          <cell r="EZ81">
            <v>129304</v>
          </cell>
          <cell r="FA81">
            <v>155800</v>
          </cell>
          <cell r="FB81">
            <v>159864</v>
          </cell>
          <cell r="FC81">
            <v>157843</v>
          </cell>
          <cell r="FD81">
            <v>167997</v>
          </cell>
          <cell r="FE81">
            <v>176852</v>
          </cell>
          <cell r="FF81">
            <v>164645</v>
          </cell>
          <cell r="FG81">
            <v>135693</v>
          </cell>
          <cell r="FH81">
            <v>139776</v>
          </cell>
          <cell r="FI81">
            <v>196059</v>
          </cell>
          <cell r="FJ81">
            <v>176841</v>
          </cell>
          <cell r="FK81">
            <v>209445</v>
          </cell>
          <cell r="FL81">
            <v>206736</v>
          </cell>
          <cell r="FM81">
            <v>197007</v>
          </cell>
        </row>
        <row r="82">
          <cell r="A82" t="str">
            <v>Иркутская область</v>
          </cell>
          <cell r="B82">
            <v>18508</v>
          </cell>
          <cell r="C82">
            <v>17810</v>
          </cell>
          <cell r="D82">
            <v>15866</v>
          </cell>
          <cell r="E82">
            <v>13037</v>
          </cell>
          <cell r="F82">
            <v>12676</v>
          </cell>
          <cell r="G82">
            <v>13873</v>
          </cell>
          <cell r="H82">
            <v>14158</v>
          </cell>
          <cell r="I82">
            <v>18122</v>
          </cell>
          <cell r="J82">
            <v>18649</v>
          </cell>
          <cell r="K82">
            <v>19551</v>
          </cell>
          <cell r="L82">
            <v>19062</v>
          </cell>
          <cell r="M82">
            <v>22023</v>
          </cell>
          <cell r="N82">
            <v>20317</v>
          </cell>
          <cell r="O82">
            <v>24971</v>
          </cell>
          <cell r="P82">
            <v>25581</v>
          </cell>
          <cell r="Q82">
            <v>25572</v>
          </cell>
          <cell r="R82">
            <v>24868</v>
          </cell>
          <cell r="S82">
            <v>28337</v>
          </cell>
          <cell r="T82">
            <v>31299</v>
          </cell>
          <cell r="U82">
            <v>30395</v>
          </cell>
          <cell r="V82">
            <v>30642</v>
          </cell>
          <cell r="W82">
            <v>26423</v>
          </cell>
          <cell r="X82">
            <v>24428</v>
          </cell>
          <cell r="Y82">
            <v>32332</v>
          </cell>
          <cell r="Z82">
            <v>31925</v>
          </cell>
          <cell r="AA82">
            <v>32527</v>
          </cell>
          <cell r="AB82">
            <v>43084</v>
          </cell>
          <cell r="AC82">
            <v>44836</v>
          </cell>
          <cell r="AD82">
            <v>26708</v>
          </cell>
          <cell r="AE82">
            <v>28353</v>
          </cell>
          <cell r="AF82">
            <v>32862</v>
          </cell>
          <cell r="AG82">
            <v>42924</v>
          </cell>
          <cell r="AH82">
            <v>48310</v>
          </cell>
          <cell r="AI82">
            <v>54163</v>
          </cell>
          <cell r="AJ82">
            <v>55714</v>
          </cell>
          <cell r="AK82">
            <v>61947</v>
          </cell>
          <cell r="AL82">
            <v>62503</v>
          </cell>
          <cell r="AM82">
            <v>65715</v>
          </cell>
          <cell r="AN82">
            <v>63487</v>
          </cell>
          <cell r="AO82">
            <v>74240</v>
          </cell>
          <cell r="AP82">
            <v>76848</v>
          </cell>
          <cell r="AQ82">
            <v>83555</v>
          </cell>
          <cell r="AR82">
            <v>112285</v>
          </cell>
          <cell r="AS82">
            <v>117032</v>
          </cell>
          <cell r="AT82">
            <v>126214</v>
          </cell>
          <cell r="AU82">
            <v>107838</v>
          </cell>
          <cell r="AV82">
            <v>109915</v>
          </cell>
          <cell r="AW82">
            <v>122350</v>
          </cell>
          <cell r="AX82">
            <v>108662</v>
          </cell>
          <cell r="AY82">
            <v>126702</v>
          </cell>
          <cell r="AZ82">
            <v>118055</v>
          </cell>
          <cell r="BA82">
            <v>101489</v>
          </cell>
          <cell r="BB82">
            <v>96356</v>
          </cell>
          <cell r="BC82">
            <v>92856</v>
          </cell>
          <cell r="BD82">
            <v>93256</v>
          </cell>
          <cell r="BE82">
            <v>93976</v>
          </cell>
          <cell r="BF82">
            <v>94792</v>
          </cell>
          <cell r="BG82">
            <v>93045</v>
          </cell>
          <cell r="BH82">
            <v>90522</v>
          </cell>
          <cell r="BI82">
            <v>88622</v>
          </cell>
          <cell r="BJ82">
            <v>90684</v>
          </cell>
          <cell r="BK82">
            <v>91902</v>
          </cell>
          <cell r="BL82">
            <v>88360</v>
          </cell>
          <cell r="BM82">
            <v>101013</v>
          </cell>
          <cell r="BN82">
            <v>102773</v>
          </cell>
          <cell r="BO82">
            <v>109097</v>
          </cell>
          <cell r="BP82">
            <v>97089</v>
          </cell>
          <cell r="BQ82">
            <v>92847</v>
          </cell>
          <cell r="BR82">
            <v>99591</v>
          </cell>
          <cell r="BS82">
            <v>94071</v>
          </cell>
          <cell r="BT82">
            <v>101586</v>
          </cell>
          <cell r="BU82">
            <v>109470</v>
          </cell>
          <cell r="BV82">
            <v>115909</v>
          </cell>
          <cell r="BW82">
            <v>116270</v>
          </cell>
          <cell r="BX82">
            <v>112902</v>
          </cell>
          <cell r="BY82">
            <v>114188</v>
          </cell>
          <cell r="BZ82">
            <v>125267</v>
          </cell>
          <cell r="CA82">
            <v>134067</v>
          </cell>
          <cell r="CB82">
            <v>135136</v>
          </cell>
          <cell r="CC82">
            <v>143519</v>
          </cell>
          <cell r="CD82">
            <v>133440</v>
          </cell>
          <cell r="CE82">
            <v>120692</v>
          </cell>
          <cell r="CF82">
            <v>136297</v>
          </cell>
          <cell r="CG82">
            <v>136185</v>
          </cell>
          <cell r="CH82">
            <v>128033</v>
          </cell>
          <cell r="CI82">
            <v>125616</v>
          </cell>
          <cell r="CJ82">
            <v>130403</v>
          </cell>
          <cell r="CK82">
            <v>112789</v>
          </cell>
          <cell r="CL82">
            <v>111900</v>
          </cell>
          <cell r="CM82">
            <v>121794</v>
          </cell>
          <cell r="CN82">
            <v>123530</v>
          </cell>
          <cell r="CO82">
            <v>116302</v>
          </cell>
          <cell r="CP82">
            <v>104542</v>
          </cell>
          <cell r="CQ82">
            <v>111081</v>
          </cell>
          <cell r="CR82">
            <v>123877</v>
          </cell>
          <cell r="CS82">
            <v>124060</v>
          </cell>
          <cell r="CT82">
            <v>106132</v>
          </cell>
          <cell r="CU82">
            <v>100983</v>
          </cell>
          <cell r="CV82">
            <v>116240</v>
          </cell>
          <cell r="CW82">
            <v>114141</v>
          </cell>
          <cell r="CX82">
            <v>116257</v>
          </cell>
          <cell r="CY82">
            <v>108499</v>
          </cell>
          <cell r="CZ82">
            <v>91958</v>
          </cell>
          <cell r="DA82">
            <v>91541</v>
          </cell>
          <cell r="DB82">
            <v>108508</v>
          </cell>
          <cell r="DC82">
            <v>117467</v>
          </cell>
          <cell r="DD82">
            <v>111170</v>
          </cell>
          <cell r="DE82">
            <v>136295</v>
          </cell>
          <cell r="DF82">
            <v>124292</v>
          </cell>
          <cell r="DG82">
            <v>114311</v>
          </cell>
          <cell r="DH82">
            <v>119506</v>
          </cell>
          <cell r="DI82">
            <v>108460</v>
          </cell>
          <cell r="DJ82">
            <v>95623</v>
          </cell>
          <cell r="DK82">
            <v>100124</v>
          </cell>
          <cell r="DL82">
            <v>110799</v>
          </cell>
          <cell r="DM82">
            <v>133495</v>
          </cell>
          <cell r="DN82">
            <v>132701</v>
          </cell>
          <cell r="DO82">
            <v>127133</v>
          </cell>
          <cell r="DP82">
            <v>141291</v>
          </cell>
          <cell r="DQ82">
            <v>132469</v>
          </cell>
          <cell r="DR82">
            <v>134687</v>
          </cell>
          <cell r="DS82">
            <v>97923</v>
          </cell>
          <cell r="DT82">
            <v>80337</v>
          </cell>
          <cell r="DU82">
            <v>77272</v>
          </cell>
          <cell r="DV82">
            <v>71593</v>
          </cell>
          <cell r="DW82">
            <v>60717</v>
          </cell>
          <cell r="DX82">
            <v>73997</v>
          </cell>
          <cell r="DY82">
            <v>63121</v>
          </cell>
          <cell r="DZ82">
            <v>67374</v>
          </cell>
          <cell r="EA82">
            <v>74665</v>
          </cell>
          <cell r="EB82">
            <v>74504</v>
          </cell>
          <cell r="EC82">
            <v>82571</v>
          </cell>
          <cell r="ED82">
            <v>76321</v>
          </cell>
          <cell r="EE82">
            <v>106283</v>
          </cell>
          <cell r="EF82">
            <v>96795</v>
          </cell>
          <cell r="EG82">
            <v>99796</v>
          </cell>
          <cell r="EH82">
            <v>89968</v>
          </cell>
          <cell r="EI82">
            <v>104785</v>
          </cell>
          <cell r="EJ82">
            <v>101854</v>
          </cell>
          <cell r="EK82">
            <v>107783</v>
          </cell>
          <cell r="EL82">
            <v>110195</v>
          </cell>
          <cell r="EM82">
            <v>85827</v>
          </cell>
          <cell r="EN82">
            <v>72186</v>
          </cell>
          <cell r="EO82">
            <v>101255</v>
          </cell>
          <cell r="EP82">
            <v>91323</v>
          </cell>
          <cell r="EQ82">
            <v>72025</v>
          </cell>
          <cell r="ER82">
            <v>74019</v>
          </cell>
          <cell r="ES82">
            <v>83330</v>
          </cell>
          <cell r="ET82">
            <v>113709</v>
          </cell>
          <cell r="EU82">
            <v>115841</v>
          </cell>
          <cell r="EV82">
            <v>118052</v>
          </cell>
          <cell r="EW82">
            <v>127555</v>
          </cell>
          <cell r="EX82">
            <v>133197</v>
          </cell>
          <cell r="EY82">
            <v>145995</v>
          </cell>
          <cell r="EZ82">
            <v>142992</v>
          </cell>
          <cell r="FA82">
            <v>163454</v>
          </cell>
          <cell r="FB82">
            <v>150136</v>
          </cell>
          <cell r="FC82">
            <v>144984</v>
          </cell>
          <cell r="FD82">
            <v>128960</v>
          </cell>
          <cell r="FE82">
            <v>121158</v>
          </cell>
          <cell r="FF82">
            <v>133983</v>
          </cell>
          <cell r="FG82">
            <v>135599</v>
          </cell>
          <cell r="FH82">
            <v>122285</v>
          </cell>
          <cell r="FI82">
            <v>121853</v>
          </cell>
          <cell r="FJ82">
            <v>110092</v>
          </cell>
          <cell r="FK82">
            <v>103820</v>
          </cell>
          <cell r="FL82">
            <v>101035</v>
          </cell>
          <cell r="FM82">
            <v>109474</v>
          </cell>
        </row>
        <row r="83">
          <cell r="A83" t="str">
            <v>Кемеровская область - Кузбасс</v>
          </cell>
          <cell r="B83">
            <v>38006</v>
          </cell>
          <cell r="C83">
            <v>33062</v>
          </cell>
          <cell r="D83">
            <v>24041</v>
          </cell>
          <cell r="E83">
            <v>33522</v>
          </cell>
          <cell r="F83">
            <v>20582</v>
          </cell>
          <cell r="G83">
            <v>19660</v>
          </cell>
          <cell r="H83">
            <v>20171</v>
          </cell>
          <cell r="I83">
            <v>27599</v>
          </cell>
          <cell r="J83">
            <v>25554</v>
          </cell>
          <cell r="K83">
            <v>25005</v>
          </cell>
          <cell r="L83">
            <v>20844</v>
          </cell>
          <cell r="M83">
            <v>26912</v>
          </cell>
          <cell r="N83">
            <v>22904</v>
          </cell>
          <cell r="O83">
            <v>22359</v>
          </cell>
          <cell r="P83">
            <v>25235</v>
          </cell>
          <cell r="Q83">
            <v>27423</v>
          </cell>
          <cell r="R83">
            <v>26020</v>
          </cell>
          <cell r="S83">
            <v>26351</v>
          </cell>
          <cell r="T83">
            <v>21137</v>
          </cell>
          <cell r="U83">
            <v>22456</v>
          </cell>
          <cell r="V83">
            <v>20731</v>
          </cell>
          <cell r="W83">
            <v>21552</v>
          </cell>
          <cell r="X83">
            <v>22124</v>
          </cell>
          <cell r="Y83">
            <v>26517</v>
          </cell>
          <cell r="Z83">
            <v>17167</v>
          </cell>
          <cell r="AA83">
            <v>18526</v>
          </cell>
          <cell r="AB83">
            <v>18029</v>
          </cell>
          <cell r="AC83">
            <v>19990</v>
          </cell>
          <cell r="AD83">
            <v>18433</v>
          </cell>
          <cell r="AE83">
            <v>17126</v>
          </cell>
          <cell r="AF83">
            <v>17924</v>
          </cell>
          <cell r="AG83">
            <v>20990</v>
          </cell>
          <cell r="AH83">
            <v>22443</v>
          </cell>
          <cell r="AI83">
            <v>28884</v>
          </cell>
          <cell r="AJ83">
            <v>31266</v>
          </cell>
          <cell r="AK83">
            <v>33885</v>
          </cell>
          <cell r="AL83">
            <v>34939</v>
          </cell>
          <cell r="AM83">
            <v>33533</v>
          </cell>
          <cell r="AN83">
            <v>29751</v>
          </cell>
          <cell r="AO83">
            <v>24852</v>
          </cell>
          <cell r="AP83">
            <v>24726</v>
          </cell>
          <cell r="AQ83">
            <v>25349</v>
          </cell>
          <cell r="AR83">
            <v>24866</v>
          </cell>
          <cell r="AS83">
            <v>24917</v>
          </cell>
          <cell r="AT83">
            <v>23384</v>
          </cell>
          <cell r="AU83">
            <v>26162</v>
          </cell>
          <cell r="AV83">
            <v>23931</v>
          </cell>
          <cell r="AW83">
            <v>23932</v>
          </cell>
          <cell r="AX83">
            <v>21748</v>
          </cell>
          <cell r="AY83">
            <v>21479</v>
          </cell>
          <cell r="AZ83">
            <v>23999</v>
          </cell>
          <cell r="BA83">
            <v>25053</v>
          </cell>
          <cell r="BB83">
            <v>27253</v>
          </cell>
          <cell r="BC83">
            <v>24758</v>
          </cell>
          <cell r="BD83">
            <v>22862</v>
          </cell>
          <cell r="BE83">
            <v>23107</v>
          </cell>
          <cell r="BF83">
            <v>24737</v>
          </cell>
          <cell r="BG83">
            <v>21437</v>
          </cell>
          <cell r="BH83">
            <v>21850</v>
          </cell>
          <cell r="BI83">
            <v>26846</v>
          </cell>
          <cell r="BJ83">
            <v>32964</v>
          </cell>
          <cell r="BK83">
            <v>31553</v>
          </cell>
          <cell r="BL83">
            <v>38688</v>
          </cell>
          <cell r="BM83">
            <v>30711</v>
          </cell>
          <cell r="BN83">
            <v>33054</v>
          </cell>
          <cell r="BO83">
            <v>29209</v>
          </cell>
          <cell r="BP83">
            <v>32803</v>
          </cell>
          <cell r="BQ83">
            <v>36996</v>
          </cell>
          <cell r="BR83">
            <v>40887</v>
          </cell>
          <cell r="BS83">
            <v>41340</v>
          </cell>
          <cell r="BT83">
            <v>48116</v>
          </cell>
          <cell r="BU83">
            <v>52717</v>
          </cell>
          <cell r="BV83">
            <v>33330</v>
          </cell>
          <cell r="BW83">
            <v>31234</v>
          </cell>
          <cell r="BX83">
            <v>35172</v>
          </cell>
          <cell r="BY83">
            <v>39129</v>
          </cell>
          <cell r="BZ83">
            <v>42712</v>
          </cell>
          <cell r="CA83">
            <v>48168</v>
          </cell>
          <cell r="CB83">
            <v>52122</v>
          </cell>
          <cell r="CC83">
            <v>60755</v>
          </cell>
          <cell r="CD83">
            <v>69135</v>
          </cell>
          <cell r="CE83">
            <v>73158</v>
          </cell>
          <cell r="CF83">
            <v>74373</v>
          </cell>
          <cell r="CG83">
            <v>75144</v>
          </cell>
          <cell r="CH83">
            <v>78582</v>
          </cell>
          <cell r="CI83">
            <v>80374</v>
          </cell>
          <cell r="CJ83">
            <v>79670</v>
          </cell>
          <cell r="CK83">
            <v>86421</v>
          </cell>
          <cell r="CL83">
            <v>89528</v>
          </cell>
          <cell r="CM83">
            <v>82533</v>
          </cell>
          <cell r="CN83">
            <v>87174</v>
          </cell>
          <cell r="CO83">
            <v>84250</v>
          </cell>
          <cell r="CP83">
            <v>76729</v>
          </cell>
          <cell r="CQ83">
            <v>80828</v>
          </cell>
          <cell r="CR83">
            <v>72994</v>
          </cell>
          <cell r="CS83">
            <v>60953</v>
          </cell>
          <cell r="CT83">
            <v>65826</v>
          </cell>
          <cell r="CU83">
            <v>63157</v>
          </cell>
          <cell r="CV83">
            <v>59000</v>
          </cell>
          <cell r="CW83">
            <v>56722</v>
          </cell>
          <cell r="CX83">
            <v>60379</v>
          </cell>
          <cell r="CY83">
            <v>47235</v>
          </cell>
          <cell r="CZ83">
            <v>46953</v>
          </cell>
          <cell r="DA83">
            <v>40593</v>
          </cell>
          <cell r="DB83">
            <v>68782</v>
          </cell>
          <cell r="DC83">
            <v>57649</v>
          </cell>
          <cell r="DD83">
            <v>57711</v>
          </cell>
          <cell r="DE83">
            <v>53930</v>
          </cell>
          <cell r="DF83">
            <v>66542</v>
          </cell>
          <cell r="DG83">
            <v>60252</v>
          </cell>
          <cell r="DH83">
            <v>65382</v>
          </cell>
          <cell r="DI83">
            <v>53120</v>
          </cell>
          <cell r="DJ83">
            <v>55218</v>
          </cell>
          <cell r="DK83">
            <v>49008</v>
          </cell>
          <cell r="DL83">
            <v>60689</v>
          </cell>
          <cell r="DM83">
            <v>71035</v>
          </cell>
          <cell r="DN83">
            <v>71917</v>
          </cell>
          <cell r="DO83">
            <v>84475</v>
          </cell>
          <cell r="DP83">
            <v>110800</v>
          </cell>
          <cell r="DQ83">
            <v>117330</v>
          </cell>
          <cell r="DR83">
            <v>111695</v>
          </cell>
          <cell r="DS83">
            <v>89258</v>
          </cell>
          <cell r="DT83">
            <v>153939</v>
          </cell>
          <cell r="DU83">
            <v>110864</v>
          </cell>
          <cell r="DV83">
            <v>203612</v>
          </cell>
          <cell r="DW83">
            <v>195569</v>
          </cell>
          <cell r="DX83">
            <v>203518</v>
          </cell>
          <cell r="DY83">
            <v>196874</v>
          </cell>
          <cell r="DZ83">
            <v>122858</v>
          </cell>
          <cell r="EA83">
            <v>132029</v>
          </cell>
          <cell r="EB83">
            <v>105781</v>
          </cell>
          <cell r="EC83">
            <v>109869</v>
          </cell>
          <cell r="ED83">
            <v>93612</v>
          </cell>
          <cell r="EE83">
            <v>105678</v>
          </cell>
          <cell r="EF83">
            <v>143155</v>
          </cell>
          <cell r="EG83">
            <v>139929</v>
          </cell>
          <cell r="EH83">
            <v>169245</v>
          </cell>
          <cell r="EI83">
            <v>149250</v>
          </cell>
          <cell r="EJ83">
            <v>215835</v>
          </cell>
          <cell r="EK83">
            <v>153342</v>
          </cell>
          <cell r="EL83">
            <v>151308</v>
          </cell>
          <cell r="EM83">
            <v>199543</v>
          </cell>
          <cell r="EN83">
            <v>173533</v>
          </cell>
          <cell r="EO83">
            <v>130594</v>
          </cell>
          <cell r="EP83">
            <v>127461</v>
          </cell>
          <cell r="EQ83">
            <v>148548</v>
          </cell>
          <cell r="ER83">
            <v>167597</v>
          </cell>
          <cell r="ES83">
            <v>119048</v>
          </cell>
          <cell r="ET83">
            <v>125695</v>
          </cell>
          <cell r="EU83">
            <v>129639</v>
          </cell>
          <cell r="EV83">
            <v>128549</v>
          </cell>
          <cell r="EW83">
            <v>111024</v>
          </cell>
          <cell r="EX83">
            <v>86337</v>
          </cell>
          <cell r="EY83">
            <v>95166</v>
          </cell>
          <cell r="EZ83">
            <v>107802</v>
          </cell>
          <cell r="FA83">
            <v>87282</v>
          </cell>
          <cell r="FB83">
            <v>93910</v>
          </cell>
          <cell r="FC83">
            <v>94261</v>
          </cell>
          <cell r="FD83">
            <v>93308</v>
          </cell>
          <cell r="FE83">
            <v>108960</v>
          </cell>
          <cell r="FF83">
            <v>100019</v>
          </cell>
          <cell r="FG83">
            <v>79691</v>
          </cell>
          <cell r="FH83">
            <v>82798</v>
          </cell>
          <cell r="FI83">
            <v>87256</v>
          </cell>
          <cell r="FJ83">
            <v>83421</v>
          </cell>
          <cell r="FK83">
            <v>85521</v>
          </cell>
          <cell r="FL83">
            <v>83475</v>
          </cell>
          <cell r="FM83">
            <v>95950</v>
          </cell>
        </row>
        <row r="84">
          <cell r="A84" t="str">
            <v>Новосибирская область</v>
          </cell>
          <cell r="B84">
            <v>27005</v>
          </cell>
          <cell r="C84">
            <v>24286</v>
          </cell>
          <cell r="D84">
            <v>24846</v>
          </cell>
          <cell r="E84">
            <v>23098</v>
          </cell>
          <cell r="F84">
            <v>26894</v>
          </cell>
          <cell r="G84">
            <v>24819</v>
          </cell>
          <cell r="H84">
            <v>25550</v>
          </cell>
          <cell r="I84">
            <v>27468</v>
          </cell>
          <cell r="J84">
            <v>28782</v>
          </cell>
          <cell r="K84">
            <v>26990</v>
          </cell>
          <cell r="L84">
            <v>28435</v>
          </cell>
          <cell r="M84">
            <v>36864</v>
          </cell>
          <cell r="N84">
            <v>29841</v>
          </cell>
          <cell r="O84">
            <v>29505</v>
          </cell>
          <cell r="P84">
            <v>29448</v>
          </cell>
          <cell r="Q84">
            <v>27733</v>
          </cell>
          <cell r="R84">
            <v>27513</v>
          </cell>
          <cell r="S84">
            <v>27224</v>
          </cell>
          <cell r="T84">
            <v>28393</v>
          </cell>
          <cell r="U84">
            <v>28970</v>
          </cell>
          <cell r="V84">
            <v>28280</v>
          </cell>
          <cell r="W84">
            <v>30369</v>
          </cell>
          <cell r="X84">
            <v>31593</v>
          </cell>
          <cell r="Y84">
            <v>37502</v>
          </cell>
          <cell r="Z84">
            <v>32544</v>
          </cell>
          <cell r="AA84">
            <v>31839</v>
          </cell>
          <cell r="AB84">
            <v>30305</v>
          </cell>
          <cell r="AC84">
            <v>32542</v>
          </cell>
          <cell r="AD84">
            <v>32545</v>
          </cell>
          <cell r="AE84">
            <v>33976</v>
          </cell>
          <cell r="AF84">
            <v>34363</v>
          </cell>
          <cell r="AG84">
            <v>37025</v>
          </cell>
          <cell r="AH84">
            <v>37899</v>
          </cell>
          <cell r="AI84">
            <v>41460</v>
          </cell>
          <cell r="AJ84">
            <v>45271</v>
          </cell>
          <cell r="AK84">
            <v>61248</v>
          </cell>
          <cell r="AL84">
            <v>57248</v>
          </cell>
          <cell r="AM84">
            <v>54056</v>
          </cell>
          <cell r="AN84">
            <v>46804</v>
          </cell>
          <cell r="AO84">
            <v>45954</v>
          </cell>
          <cell r="AP84">
            <v>48341</v>
          </cell>
          <cell r="AQ84">
            <v>43589</v>
          </cell>
          <cell r="AR84">
            <v>45304</v>
          </cell>
          <cell r="AS84">
            <v>46884</v>
          </cell>
          <cell r="AT84">
            <v>47620</v>
          </cell>
          <cell r="AU84">
            <v>47232</v>
          </cell>
          <cell r="AV84">
            <v>50388</v>
          </cell>
          <cell r="AW84">
            <v>56406</v>
          </cell>
          <cell r="AX84">
            <v>49597</v>
          </cell>
          <cell r="AY84">
            <v>49561</v>
          </cell>
          <cell r="AZ84">
            <v>44420</v>
          </cell>
          <cell r="BA84">
            <v>50753</v>
          </cell>
          <cell r="BB84">
            <v>45062</v>
          </cell>
          <cell r="BC84">
            <v>47686</v>
          </cell>
          <cell r="BD84">
            <v>57748</v>
          </cell>
          <cell r="BE84">
            <v>60397</v>
          </cell>
          <cell r="BF84">
            <v>65545</v>
          </cell>
          <cell r="BG84">
            <v>58949</v>
          </cell>
          <cell r="BH84">
            <v>54341</v>
          </cell>
          <cell r="BI84">
            <v>59453</v>
          </cell>
          <cell r="BJ84">
            <v>54463</v>
          </cell>
          <cell r="BK84">
            <v>49290</v>
          </cell>
          <cell r="BL84">
            <v>50984</v>
          </cell>
          <cell r="BM84">
            <v>52210</v>
          </cell>
          <cell r="BN84">
            <v>48243</v>
          </cell>
          <cell r="BO84">
            <v>55081</v>
          </cell>
          <cell r="BP84">
            <v>51871</v>
          </cell>
          <cell r="BQ84">
            <v>55936</v>
          </cell>
          <cell r="BR84">
            <v>67476</v>
          </cell>
          <cell r="BS84">
            <v>67840</v>
          </cell>
          <cell r="BT84">
            <v>60124</v>
          </cell>
          <cell r="BU84">
            <v>65891</v>
          </cell>
          <cell r="BV84">
            <v>57102</v>
          </cell>
          <cell r="BW84">
            <v>56535</v>
          </cell>
          <cell r="BX84">
            <v>57289</v>
          </cell>
          <cell r="BY84">
            <v>55925</v>
          </cell>
          <cell r="BZ84">
            <v>53656</v>
          </cell>
          <cell r="CA84">
            <v>55973</v>
          </cell>
          <cell r="CB84">
            <v>52415</v>
          </cell>
          <cell r="CC84">
            <v>65398</v>
          </cell>
          <cell r="CD84">
            <v>68859</v>
          </cell>
          <cell r="CE84">
            <v>61154</v>
          </cell>
          <cell r="CF84">
            <v>65869</v>
          </cell>
          <cell r="CG84">
            <v>88238</v>
          </cell>
          <cell r="CH84">
            <v>80391</v>
          </cell>
          <cell r="CI84">
            <v>82532</v>
          </cell>
          <cell r="CJ84">
            <v>82865</v>
          </cell>
          <cell r="CK84">
            <v>91407</v>
          </cell>
          <cell r="CL84">
            <v>90693</v>
          </cell>
          <cell r="CM84">
            <v>93695</v>
          </cell>
          <cell r="CN84">
            <v>97190</v>
          </cell>
          <cell r="CO84">
            <v>109281</v>
          </cell>
          <cell r="CP84">
            <v>98389</v>
          </cell>
          <cell r="CQ84">
            <v>99858</v>
          </cell>
          <cell r="CR84">
            <v>96372</v>
          </cell>
          <cell r="CS84">
            <v>104878</v>
          </cell>
          <cell r="CT84">
            <v>101849</v>
          </cell>
          <cell r="CU84">
            <v>103321</v>
          </cell>
          <cell r="CV84">
            <v>96023</v>
          </cell>
          <cell r="CW84">
            <v>99318</v>
          </cell>
          <cell r="CX84">
            <v>104811</v>
          </cell>
          <cell r="CY84">
            <v>102107</v>
          </cell>
          <cell r="CZ84">
            <v>92832</v>
          </cell>
          <cell r="DA84">
            <v>88800</v>
          </cell>
          <cell r="DB84">
            <v>93981</v>
          </cell>
          <cell r="DC84">
            <v>97016</v>
          </cell>
          <cell r="DD84">
            <v>85588</v>
          </cell>
          <cell r="DE84">
            <v>115187</v>
          </cell>
          <cell r="DF84">
            <v>113882</v>
          </cell>
          <cell r="DG84">
            <v>103408</v>
          </cell>
          <cell r="DH84">
            <v>103476</v>
          </cell>
          <cell r="DI84">
            <v>111767</v>
          </cell>
          <cell r="DJ84">
            <v>97823</v>
          </cell>
          <cell r="DK84">
            <v>98271</v>
          </cell>
          <cell r="DL84">
            <v>114220</v>
          </cell>
          <cell r="DM84">
            <v>92008</v>
          </cell>
          <cell r="DN84">
            <v>130355</v>
          </cell>
          <cell r="DO84">
            <v>122691</v>
          </cell>
          <cell r="DP84">
            <v>98157</v>
          </cell>
          <cell r="DQ84">
            <v>134270</v>
          </cell>
          <cell r="DR84">
            <v>100922</v>
          </cell>
          <cell r="DS84">
            <v>94256</v>
          </cell>
          <cell r="DT84">
            <v>121841</v>
          </cell>
          <cell r="DU84">
            <v>117377</v>
          </cell>
          <cell r="DV84">
            <v>114730</v>
          </cell>
          <cell r="DW84">
            <v>114222</v>
          </cell>
          <cell r="DX84">
            <v>135186</v>
          </cell>
          <cell r="DY84">
            <v>125960</v>
          </cell>
          <cell r="DZ84">
            <v>129881</v>
          </cell>
          <cell r="EA84">
            <v>136876</v>
          </cell>
          <cell r="EB84">
            <v>138688</v>
          </cell>
          <cell r="EC84">
            <v>164425</v>
          </cell>
          <cell r="ED84">
            <v>148299</v>
          </cell>
          <cell r="EE84">
            <v>164985</v>
          </cell>
          <cell r="EF84">
            <v>168954</v>
          </cell>
          <cell r="EG84">
            <v>168088</v>
          </cell>
          <cell r="EH84">
            <v>179821</v>
          </cell>
          <cell r="EI84">
            <v>191625</v>
          </cell>
          <cell r="EJ84">
            <v>185205</v>
          </cell>
          <cell r="EK84">
            <v>192796</v>
          </cell>
          <cell r="EL84">
            <v>203434</v>
          </cell>
          <cell r="EM84">
            <v>199636</v>
          </cell>
          <cell r="EN84">
            <v>212686</v>
          </cell>
          <cell r="EO84">
            <v>212718</v>
          </cell>
          <cell r="EP84">
            <v>261355</v>
          </cell>
          <cell r="EQ84">
            <v>243331</v>
          </cell>
          <cell r="ER84">
            <v>212408</v>
          </cell>
          <cell r="ES84">
            <v>263465</v>
          </cell>
          <cell r="ET84">
            <v>217480</v>
          </cell>
          <cell r="EU84">
            <v>200452</v>
          </cell>
          <cell r="EV84">
            <v>202730</v>
          </cell>
          <cell r="EW84">
            <v>227194</v>
          </cell>
          <cell r="EX84">
            <v>208377</v>
          </cell>
          <cell r="EY84">
            <v>246914</v>
          </cell>
          <cell r="EZ84">
            <v>244837</v>
          </cell>
          <cell r="FA84">
            <v>269368</v>
          </cell>
          <cell r="FB84">
            <v>266659</v>
          </cell>
          <cell r="FC84">
            <v>249422</v>
          </cell>
          <cell r="FD84">
            <v>248447</v>
          </cell>
          <cell r="FE84">
            <v>265708</v>
          </cell>
          <cell r="FF84">
            <v>267442</v>
          </cell>
          <cell r="FG84">
            <v>252533</v>
          </cell>
          <cell r="FH84">
            <v>256999</v>
          </cell>
          <cell r="FI84">
            <v>278397</v>
          </cell>
          <cell r="FJ84">
            <v>263946</v>
          </cell>
          <cell r="FK84">
            <v>267312</v>
          </cell>
          <cell r="FL84">
            <v>272758</v>
          </cell>
          <cell r="FM84">
            <v>276199</v>
          </cell>
        </row>
        <row r="85">
          <cell r="A85" t="str">
            <v>Омская область</v>
          </cell>
          <cell r="B85">
            <v>12253</v>
          </cell>
          <cell r="C85">
            <v>10689</v>
          </cell>
          <cell r="D85">
            <v>11078</v>
          </cell>
          <cell r="E85">
            <v>12016</v>
          </cell>
          <cell r="F85">
            <v>11137</v>
          </cell>
          <cell r="G85">
            <v>10536</v>
          </cell>
          <cell r="H85">
            <v>10964</v>
          </cell>
          <cell r="I85">
            <v>11566</v>
          </cell>
          <cell r="J85">
            <v>10341</v>
          </cell>
          <cell r="K85">
            <v>10500</v>
          </cell>
          <cell r="L85">
            <v>10361</v>
          </cell>
          <cell r="M85">
            <v>12483</v>
          </cell>
          <cell r="N85">
            <v>11214</v>
          </cell>
          <cell r="O85">
            <v>12819</v>
          </cell>
          <cell r="P85">
            <v>13033</v>
          </cell>
          <cell r="Q85">
            <v>13633</v>
          </cell>
          <cell r="R85">
            <v>13863</v>
          </cell>
          <cell r="S85">
            <v>14312</v>
          </cell>
          <cell r="T85">
            <v>14109</v>
          </cell>
          <cell r="U85">
            <v>14413</v>
          </cell>
          <cell r="V85">
            <v>13569</v>
          </cell>
          <cell r="W85">
            <v>12971</v>
          </cell>
          <cell r="X85">
            <v>12712</v>
          </cell>
          <cell r="Y85">
            <v>15317</v>
          </cell>
          <cell r="Z85">
            <v>14289</v>
          </cell>
          <cell r="AA85">
            <v>13872</v>
          </cell>
          <cell r="AB85">
            <v>14596</v>
          </cell>
          <cell r="AC85">
            <v>15439</v>
          </cell>
          <cell r="AD85">
            <v>15217</v>
          </cell>
          <cell r="AE85">
            <v>15027</v>
          </cell>
          <cell r="AF85">
            <v>16229</v>
          </cell>
          <cell r="AG85">
            <v>16059</v>
          </cell>
          <cell r="AH85">
            <v>14972</v>
          </cell>
          <cell r="AI85">
            <v>15406</v>
          </cell>
          <cell r="AJ85">
            <v>15106</v>
          </cell>
          <cell r="AK85">
            <v>20267</v>
          </cell>
          <cell r="AL85">
            <v>20080</v>
          </cell>
          <cell r="AM85">
            <v>18317</v>
          </cell>
          <cell r="AN85">
            <v>20178</v>
          </cell>
          <cell r="AO85">
            <v>18837</v>
          </cell>
          <cell r="AP85">
            <v>17742</v>
          </cell>
          <cell r="AQ85">
            <v>18167</v>
          </cell>
          <cell r="AR85">
            <v>19800</v>
          </cell>
          <cell r="AS85">
            <v>20334</v>
          </cell>
          <cell r="AT85">
            <v>19562</v>
          </cell>
          <cell r="AU85">
            <v>18557</v>
          </cell>
          <cell r="AV85">
            <v>17253</v>
          </cell>
          <cell r="AW85">
            <v>22016</v>
          </cell>
          <cell r="AX85">
            <v>18801</v>
          </cell>
          <cell r="AY85">
            <v>20082</v>
          </cell>
          <cell r="AZ85">
            <v>19474</v>
          </cell>
          <cell r="BA85">
            <v>17495</v>
          </cell>
          <cell r="BB85">
            <v>16197</v>
          </cell>
          <cell r="BC85">
            <v>17393</v>
          </cell>
          <cell r="BD85">
            <v>16938</v>
          </cell>
          <cell r="BE85">
            <v>17828</v>
          </cell>
          <cell r="BF85">
            <v>18057</v>
          </cell>
          <cell r="BG85">
            <v>16612</v>
          </cell>
          <cell r="BH85">
            <v>17748</v>
          </cell>
          <cell r="BI85">
            <v>18564</v>
          </cell>
          <cell r="BJ85">
            <v>18114</v>
          </cell>
          <cell r="BK85">
            <v>17008</v>
          </cell>
          <cell r="BL85">
            <v>19454</v>
          </cell>
          <cell r="BM85">
            <v>19039</v>
          </cell>
          <cell r="BN85">
            <v>18856</v>
          </cell>
          <cell r="BO85">
            <v>19742</v>
          </cell>
          <cell r="BP85">
            <v>18451</v>
          </cell>
          <cell r="BQ85">
            <v>20149</v>
          </cell>
          <cell r="BR85">
            <v>19051</v>
          </cell>
          <cell r="BS85">
            <v>19042</v>
          </cell>
          <cell r="BT85">
            <v>19047</v>
          </cell>
          <cell r="BU85">
            <v>19249</v>
          </cell>
          <cell r="BV85">
            <v>17632</v>
          </cell>
          <cell r="BW85">
            <v>17574</v>
          </cell>
          <cell r="BX85">
            <v>16974</v>
          </cell>
          <cell r="BY85">
            <v>17115</v>
          </cell>
          <cell r="BZ85">
            <v>16374</v>
          </cell>
          <cell r="CA85">
            <v>16518</v>
          </cell>
          <cell r="CB85">
            <v>15866</v>
          </cell>
          <cell r="CC85">
            <v>16572</v>
          </cell>
          <cell r="CD85">
            <v>17052</v>
          </cell>
          <cell r="CE85">
            <v>16238</v>
          </cell>
          <cell r="CF85">
            <v>16310</v>
          </cell>
          <cell r="CG85">
            <v>20676</v>
          </cell>
          <cell r="CH85">
            <v>16576</v>
          </cell>
          <cell r="CI85">
            <v>15810</v>
          </cell>
          <cell r="CJ85">
            <v>15391</v>
          </cell>
          <cell r="CK85">
            <v>15015</v>
          </cell>
          <cell r="CL85">
            <v>15276</v>
          </cell>
          <cell r="CM85">
            <v>15090</v>
          </cell>
          <cell r="CN85">
            <v>16749</v>
          </cell>
          <cell r="CO85">
            <v>19041</v>
          </cell>
          <cell r="CP85">
            <v>18568</v>
          </cell>
          <cell r="CQ85">
            <v>21414</v>
          </cell>
          <cell r="CR85">
            <v>21935</v>
          </cell>
          <cell r="CS85">
            <v>22194</v>
          </cell>
          <cell r="CT85">
            <v>20524</v>
          </cell>
          <cell r="CU85">
            <v>18675</v>
          </cell>
          <cell r="CV85">
            <v>20643</v>
          </cell>
          <cell r="CW85">
            <v>20417</v>
          </cell>
          <cell r="CX85">
            <v>20352</v>
          </cell>
          <cell r="CY85">
            <v>19425</v>
          </cell>
          <cell r="CZ85">
            <v>20872</v>
          </cell>
          <cell r="DA85">
            <v>22174</v>
          </cell>
          <cell r="DB85">
            <v>22084</v>
          </cell>
          <cell r="DC85">
            <v>23162</v>
          </cell>
          <cell r="DD85">
            <v>23238</v>
          </cell>
          <cell r="DE85">
            <v>24794</v>
          </cell>
          <cell r="DF85">
            <v>20908</v>
          </cell>
          <cell r="DG85">
            <v>23263</v>
          </cell>
          <cell r="DH85">
            <v>19240</v>
          </cell>
          <cell r="DI85">
            <v>17547</v>
          </cell>
          <cell r="DJ85">
            <v>21334</v>
          </cell>
          <cell r="DK85">
            <v>20112</v>
          </cell>
          <cell r="DL85">
            <v>21809</v>
          </cell>
          <cell r="DM85">
            <v>21709</v>
          </cell>
          <cell r="DN85">
            <v>24017</v>
          </cell>
          <cell r="DO85">
            <v>27585</v>
          </cell>
          <cell r="DP85">
            <v>26242</v>
          </cell>
          <cell r="DQ85">
            <v>31702</v>
          </cell>
          <cell r="DR85">
            <v>27760</v>
          </cell>
          <cell r="DS85">
            <v>28110</v>
          </cell>
          <cell r="DT85">
            <v>31808</v>
          </cell>
          <cell r="DU85">
            <v>29646</v>
          </cell>
          <cell r="DV85">
            <v>28478</v>
          </cell>
          <cell r="DW85">
            <v>30306</v>
          </cell>
          <cell r="DX85">
            <v>30655</v>
          </cell>
          <cell r="DY85">
            <v>30543</v>
          </cell>
          <cell r="DZ85">
            <v>29909</v>
          </cell>
          <cell r="EA85">
            <v>33663</v>
          </cell>
          <cell r="EB85">
            <v>36630</v>
          </cell>
          <cell r="EC85">
            <v>45770</v>
          </cell>
          <cell r="ED85">
            <v>44257</v>
          </cell>
          <cell r="EE85">
            <v>36247</v>
          </cell>
          <cell r="EF85">
            <v>34351</v>
          </cell>
          <cell r="EG85">
            <v>32437</v>
          </cell>
          <cell r="EH85">
            <v>33131</v>
          </cell>
          <cell r="EI85">
            <v>37034</v>
          </cell>
          <cell r="EJ85">
            <v>29702</v>
          </cell>
          <cell r="EK85">
            <v>30444</v>
          </cell>
          <cell r="EL85">
            <v>31068</v>
          </cell>
          <cell r="EM85">
            <v>28394</v>
          </cell>
          <cell r="EN85">
            <v>31092</v>
          </cell>
          <cell r="EO85">
            <v>37729</v>
          </cell>
          <cell r="EP85">
            <v>35544</v>
          </cell>
          <cell r="EQ85">
            <v>36347</v>
          </cell>
          <cell r="ER85">
            <v>35997</v>
          </cell>
          <cell r="ES85">
            <v>37593</v>
          </cell>
          <cell r="ET85">
            <v>37666</v>
          </cell>
          <cell r="EU85">
            <v>35998</v>
          </cell>
          <cell r="EV85">
            <v>36339</v>
          </cell>
          <cell r="EW85">
            <v>42593</v>
          </cell>
          <cell r="EX85">
            <v>38811</v>
          </cell>
          <cell r="EY85">
            <v>39660</v>
          </cell>
          <cell r="EZ85">
            <v>40885</v>
          </cell>
          <cell r="FA85">
            <v>53741</v>
          </cell>
          <cell r="FB85">
            <v>51204</v>
          </cell>
          <cell r="FC85">
            <v>50614</v>
          </cell>
          <cell r="FD85">
            <v>47727</v>
          </cell>
          <cell r="FE85">
            <v>52429</v>
          </cell>
          <cell r="FF85">
            <v>50020</v>
          </cell>
          <cell r="FG85">
            <v>50257</v>
          </cell>
          <cell r="FH85">
            <v>54030</v>
          </cell>
          <cell r="FI85">
            <v>54417</v>
          </cell>
          <cell r="FJ85">
            <v>53348</v>
          </cell>
          <cell r="FK85">
            <v>57497</v>
          </cell>
          <cell r="FL85">
            <v>55884</v>
          </cell>
          <cell r="FM85">
            <v>59718</v>
          </cell>
        </row>
        <row r="86">
          <cell r="A86" t="str">
            <v>Томская область</v>
          </cell>
          <cell r="B86">
            <v>6596</v>
          </cell>
          <cell r="C86">
            <v>6686</v>
          </cell>
          <cell r="D86">
            <v>6972</v>
          </cell>
          <cell r="E86">
            <v>6744</v>
          </cell>
          <cell r="F86">
            <v>6536</v>
          </cell>
          <cell r="G86">
            <v>6688</v>
          </cell>
          <cell r="H86">
            <v>6895</v>
          </cell>
          <cell r="I86">
            <v>7947</v>
          </cell>
          <cell r="J86">
            <v>7663</v>
          </cell>
          <cell r="K86">
            <v>8407</v>
          </cell>
          <cell r="L86">
            <v>8884</v>
          </cell>
          <cell r="M86">
            <v>10303</v>
          </cell>
          <cell r="N86">
            <v>8926</v>
          </cell>
          <cell r="O86">
            <v>9122</v>
          </cell>
          <cell r="P86">
            <v>9050</v>
          </cell>
          <cell r="Q86">
            <v>8570</v>
          </cell>
          <cell r="R86">
            <v>8303</v>
          </cell>
          <cell r="S86">
            <v>8934</v>
          </cell>
          <cell r="T86">
            <v>10603</v>
          </cell>
          <cell r="U86">
            <v>9363</v>
          </cell>
          <cell r="V86">
            <v>9384</v>
          </cell>
          <cell r="W86">
            <v>9148</v>
          </cell>
          <cell r="X86">
            <v>9308</v>
          </cell>
          <cell r="Y86">
            <v>11106</v>
          </cell>
          <cell r="Z86">
            <v>10393</v>
          </cell>
          <cell r="AA86">
            <v>13398</v>
          </cell>
          <cell r="AB86">
            <v>12733</v>
          </cell>
          <cell r="AC86">
            <v>11629</v>
          </cell>
          <cell r="AD86">
            <v>12580</v>
          </cell>
          <cell r="AE86">
            <v>10933</v>
          </cell>
          <cell r="AF86">
            <v>9684</v>
          </cell>
          <cell r="AG86">
            <v>10332</v>
          </cell>
          <cell r="AH86">
            <v>11401</v>
          </cell>
          <cell r="AI86">
            <v>11819</v>
          </cell>
          <cell r="AJ86">
            <v>12059</v>
          </cell>
          <cell r="AK86">
            <v>15772</v>
          </cell>
          <cell r="AL86">
            <v>16048</v>
          </cell>
          <cell r="AM86">
            <v>16568</v>
          </cell>
          <cell r="AN86">
            <v>19387</v>
          </cell>
          <cell r="AO86">
            <v>14679</v>
          </cell>
          <cell r="AP86">
            <v>14926</v>
          </cell>
          <cell r="AQ86">
            <v>18801</v>
          </cell>
          <cell r="AR86">
            <v>17884</v>
          </cell>
          <cell r="AS86">
            <v>19837</v>
          </cell>
          <cell r="AT86">
            <v>20123</v>
          </cell>
          <cell r="AU86">
            <v>20929</v>
          </cell>
          <cell r="AV86">
            <v>17847</v>
          </cell>
          <cell r="AW86">
            <v>22296</v>
          </cell>
          <cell r="AX86">
            <v>20113</v>
          </cell>
          <cell r="AY86">
            <v>21721</v>
          </cell>
          <cell r="AZ86">
            <v>22199</v>
          </cell>
          <cell r="BA86">
            <v>21548</v>
          </cell>
          <cell r="BB86">
            <v>24256</v>
          </cell>
          <cell r="BC86">
            <v>23086</v>
          </cell>
          <cell r="BD86">
            <v>21444</v>
          </cell>
          <cell r="BE86">
            <v>22243</v>
          </cell>
          <cell r="BF86">
            <v>21108</v>
          </cell>
          <cell r="BG86">
            <v>22052</v>
          </cell>
          <cell r="BH86">
            <v>18793</v>
          </cell>
          <cell r="BI86">
            <v>22016</v>
          </cell>
          <cell r="BJ86">
            <v>22626</v>
          </cell>
          <cell r="BK86">
            <v>24934</v>
          </cell>
          <cell r="BL86">
            <v>25749</v>
          </cell>
          <cell r="BM86">
            <v>21206</v>
          </cell>
          <cell r="BN86">
            <v>20328</v>
          </cell>
          <cell r="BO86">
            <v>20018</v>
          </cell>
          <cell r="BP86">
            <v>21551</v>
          </cell>
          <cell r="BQ86">
            <v>18534</v>
          </cell>
          <cell r="BR86">
            <v>17823</v>
          </cell>
          <cell r="BS86">
            <v>19483</v>
          </cell>
          <cell r="BT86">
            <v>15001</v>
          </cell>
          <cell r="BU86">
            <v>19512</v>
          </cell>
          <cell r="BV86">
            <v>19565</v>
          </cell>
          <cell r="BW86">
            <v>16338</v>
          </cell>
          <cell r="BX86">
            <v>16288</v>
          </cell>
          <cell r="BY86">
            <v>19205</v>
          </cell>
          <cell r="BZ86">
            <v>18258</v>
          </cell>
          <cell r="CA86">
            <v>15740</v>
          </cell>
          <cell r="CB86">
            <v>17967</v>
          </cell>
          <cell r="CC86">
            <v>16884</v>
          </cell>
          <cell r="CD86">
            <v>17968</v>
          </cell>
          <cell r="CE86">
            <v>16847</v>
          </cell>
          <cell r="CF86">
            <v>17843</v>
          </cell>
          <cell r="CG86">
            <v>21988</v>
          </cell>
          <cell r="CH86">
            <v>21097</v>
          </cell>
          <cell r="CI86">
            <v>23624</v>
          </cell>
          <cell r="CJ86">
            <v>22393</v>
          </cell>
          <cell r="CK86">
            <v>22862</v>
          </cell>
          <cell r="CL86">
            <v>22894</v>
          </cell>
          <cell r="CM86">
            <v>20887</v>
          </cell>
          <cell r="CN86">
            <v>19432</v>
          </cell>
          <cell r="CO86">
            <v>19881</v>
          </cell>
          <cell r="CP86">
            <v>18786</v>
          </cell>
          <cell r="CQ86">
            <v>20009</v>
          </cell>
          <cell r="CR86">
            <v>19642</v>
          </cell>
          <cell r="CS86">
            <v>23129</v>
          </cell>
          <cell r="CT86">
            <v>21394</v>
          </cell>
          <cell r="CU86">
            <v>21845</v>
          </cell>
          <cell r="CV86">
            <v>19912</v>
          </cell>
          <cell r="CW86">
            <v>21711</v>
          </cell>
          <cell r="CX86">
            <v>21561</v>
          </cell>
          <cell r="CY86">
            <v>24019</v>
          </cell>
          <cell r="CZ86">
            <v>27062</v>
          </cell>
          <cell r="DA86">
            <v>23835</v>
          </cell>
          <cell r="DB86">
            <v>26818</v>
          </cell>
          <cell r="DC86">
            <v>24745</v>
          </cell>
          <cell r="DD86">
            <v>24316</v>
          </cell>
          <cell r="DE86">
            <v>26484</v>
          </cell>
          <cell r="DF86">
            <v>25239</v>
          </cell>
          <cell r="DG86">
            <v>24295</v>
          </cell>
          <cell r="DH86">
            <v>23452</v>
          </cell>
          <cell r="DI86">
            <v>24379</v>
          </cell>
          <cell r="DJ86">
            <v>23096</v>
          </cell>
          <cell r="DK86">
            <v>23402</v>
          </cell>
          <cell r="DL86">
            <v>25923</v>
          </cell>
          <cell r="DM86">
            <v>25616</v>
          </cell>
          <cell r="DN86">
            <v>26555</v>
          </cell>
          <cell r="DO86">
            <v>24390</v>
          </cell>
          <cell r="DP86">
            <v>25748</v>
          </cell>
          <cell r="DQ86">
            <v>26725</v>
          </cell>
          <cell r="DR86">
            <v>26122</v>
          </cell>
          <cell r="DS86">
            <v>25363</v>
          </cell>
          <cell r="DT86">
            <v>27991</v>
          </cell>
          <cell r="DU86">
            <v>27685</v>
          </cell>
          <cell r="DV86">
            <v>27130</v>
          </cell>
          <cell r="DW86">
            <v>27894</v>
          </cell>
          <cell r="DX86">
            <v>29957</v>
          </cell>
          <cell r="DY86">
            <v>30261</v>
          </cell>
          <cell r="DZ86">
            <v>28977</v>
          </cell>
          <cell r="EA86">
            <v>28421</v>
          </cell>
          <cell r="EB86">
            <v>29952</v>
          </cell>
          <cell r="EC86">
            <v>37574</v>
          </cell>
          <cell r="ED86">
            <v>33200</v>
          </cell>
          <cell r="EE86">
            <v>32374</v>
          </cell>
          <cell r="EF86">
            <v>33563</v>
          </cell>
          <cell r="EG86">
            <v>32981</v>
          </cell>
          <cell r="EH86">
            <v>33662</v>
          </cell>
          <cell r="EI86">
            <v>34429</v>
          </cell>
          <cell r="EJ86">
            <v>33081</v>
          </cell>
          <cell r="EK86">
            <v>33692</v>
          </cell>
          <cell r="EL86">
            <v>33509</v>
          </cell>
          <cell r="EM86">
            <v>35243</v>
          </cell>
          <cell r="EN86">
            <v>34810</v>
          </cell>
          <cell r="EO86">
            <v>38380</v>
          </cell>
          <cell r="EP86">
            <v>37506</v>
          </cell>
          <cell r="EQ86">
            <v>36671</v>
          </cell>
          <cell r="ER86">
            <v>38500</v>
          </cell>
          <cell r="ES86">
            <v>36742</v>
          </cell>
          <cell r="ET86">
            <v>38824</v>
          </cell>
          <cell r="EU86">
            <v>38487</v>
          </cell>
          <cell r="EV86">
            <v>35430</v>
          </cell>
          <cell r="EW86">
            <v>37446</v>
          </cell>
          <cell r="EX86">
            <v>35331</v>
          </cell>
          <cell r="EY86">
            <v>42113</v>
          </cell>
          <cell r="EZ86">
            <v>45366</v>
          </cell>
          <cell r="FA86">
            <v>47139</v>
          </cell>
          <cell r="FB86">
            <v>44407</v>
          </cell>
          <cell r="FC86">
            <v>43833</v>
          </cell>
          <cell r="FD86">
            <v>40993</v>
          </cell>
          <cell r="FE86">
            <v>40518</v>
          </cell>
          <cell r="FF86">
            <v>46753</v>
          </cell>
          <cell r="FG86">
            <v>42854</v>
          </cell>
          <cell r="FH86">
            <v>40294</v>
          </cell>
          <cell r="FI86">
            <v>41069</v>
          </cell>
          <cell r="FJ86">
            <v>41668</v>
          </cell>
          <cell r="FK86">
            <v>44830</v>
          </cell>
          <cell r="FL86">
            <v>45471</v>
          </cell>
          <cell r="FM86">
            <v>50553</v>
          </cell>
        </row>
        <row r="87">
          <cell r="A87" t="str">
            <v>ДАЛЬНЕВОСТОЧНЫЙ ФЕДЕРАЛЬНЫЙ ОКРУГ*</v>
          </cell>
          <cell r="B87">
            <v>53837</v>
          </cell>
          <cell r="C87">
            <v>59006</v>
          </cell>
          <cell r="D87">
            <v>56021</v>
          </cell>
          <cell r="E87">
            <v>55413</v>
          </cell>
          <cell r="F87">
            <v>52143</v>
          </cell>
          <cell r="G87">
            <v>50249</v>
          </cell>
          <cell r="H87">
            <v>51451</v>
          </cell>
          <cell r="I87">
            <v>46529</v>
          </cell>
          <cell r="J87">
            <v>59762</v>
          </cell>
          <cell r="K87">
            <v>59015</v>
          </cell>
          <cell r="L87">
            <v>59759</v>
          </cell>
          <cell r="M87">
            <v>70612</v>
          </cell>
          <cell r="N87">
            <v>56207</v>
          </cell>
          <cell r="O87">
            <v>58676</v>
          </cell>
          <cell r="P87">
            <v>51329</v>
          </cell>
          <cell r="Q87">
            <v>55784</v>
          </cell>
          <cell r="R87">
            <v>69994</v>
          </cell>
          <cell r="S87">
            <v>78850</v>
          </cell>
          <cell r="T87">
            <v>79253</v>
          </cell>
          <cell r="U87">
            <v>75119</v>
          </cell>
          <cell r="V87">
            <v>65209</v>
          </cell>
          <cell r="W87">
            <v>78706</v>
          </cell>
          <cell r="X87">
            <v>75733</v>
          </cell>
          <cell r="Y87">
            <v>91405</v>
          </cell>
          <cell r="Z87">
            <v>83541</v>
          </cell>
          <cell r="AA87">
            <v>84288</v>
          </cell>
          <cell r="AB87">
            <v>102568</v>
          </cell>
          <cell r="AC87">
            <v>109241</v>
          </cell>
          <cell r="AD87">
            <v>175879</v>
          </cell>
          <cell r="AE87">
            <v>163013</v>
          </cell>
          <cell r="AF87">
            <v>145974</v>
          </cell>
          <cell r="AG87">
            <v>142722</v>
          </cell>
          <cell r="AH87">
            <v>132929</v>
          </cell>
          <cell r="AI87">
            <v>146526</v>
          </cell>
          <cell r="AJ87">
            <v>133931</v>
          </cell>
          <cell r="AK87">
            <v>161675</v>
          </cell>
          <cell r="AL87">
            <v>193645</v>
          </cell>
          <cell r="AM87">
            <v>157062</v>
          </cell>
          <cell r="AN87">
            <v>153594</v>
          </cell>
          <cell r="AO87">
            <v>151958</v>
          </cell>
          <cell r="AP87">
            <v>183923</v>
          </cell>
          <cell r="AQ87">
            <v>272924</v>
          </cell>
          <cell r="AR87">
            <v>287549</v>
          </cell>
          <cell r="AS87">
            <v>368536</v>
          </cell>
          <cell r="AT87">
            <v>340710</v>
          </cell>
          <cell r="AU87">
            <v>291586</v>
          </cell>
          <cell r="AV87">
            <v>316612</v>
          </cell>
          <cell r="AW87">
            <v>354446</v>
          </cell>
          <cell r="AX87">
            <v>291119</v>
          </cell>
          <cell r="AY87">
            <v>320942</v>
          </cell>
          <cell r="AZ87">
            <v>313873</v>
          </cell>
          <cell r="BA87">
            <v>366924</v>
          </cell>
          <cell r="BB87">
            <v>348748</v>
          </cell>
          <cell r="BC87">
            <v>334134</v>
          </cell>
          <cell r="BD87">
            <v>329859</v>
          </cell>
          <cell r="BE87">
            <v>327173</v>
          </cell>
          <cell r="BF87">
            <v>324881</v>
          </cell>
          <cell r="BG87">
            <v>301841</v>
          </cell>
          <cell r="BH87">
            <v>297317</v>
          </cell>
          <cell r="BI87">
            <v>264557</v>
          </cell>
          <cell r="BJ87">
            <v>246901</v>
          </cell>
          <cell r="BK87">
            <v>215228</v>
          </cell>
          <cell r="BL87">
            <v>216227</v>
          </cell>
          <cell r="BM87">
            <v>222480</v>
          </cell>
          <cell r="BN87">
            <v>229724</v>
          </cell>
          <cell r="BO87">
            <v>239184</v>
          </cell>
          <cell r="BP87">
            <v>226951</v>
          </cell>
          <cell r="BQ87">
            <v>233107</v>
          </cell>
          <cell r="BR87">
            <v>185659</v>
          </cell>
          <cell r="BS87">
            <v>206114</v>
          </cell>
          <cell r="BT87">
            <v>198418</v>
          </cell>
          <cell r="BU87">
            <v>193454</v>
          </cell>
          <cell r="BV87">
            <v>186814</v>
          </cell>
          <cell r="BW87">
            <v>195834</v>
          </cell>
          <cell r="BX87">
            <v>198624</v>
          </cell>
          <cell r="BY87">
            <v>253049</v>
          </cell>
          <cell r="BZ87">
            <v>246288</v>
          </cell>
          <cell r="CA87">
            <v>239371</v>
          </cell>
          <cell r="CB87">
            <v>215575</v>
          </cell>
          <cell r="CC87">
            <v>230767</v>
          </cell>
          <cell r="CD87">
            <v>235546</v>
          </cell>
          <cell r="CE87">
            <v>242380</v>
          </cell>
          <cell r="CF87">
            <v>240038</v>
          </cell>
          <cell r="CG87">
            <v>249523</v>
          </cell>
          <cell r="CH87">
            <v>230865</v>
          </cell>
          <cell r="CI87">
            <v>234285</v>
          </cell>
          <cell r="CJ87">
            <v>215740</v>
          </cell>
          <cell r="CK87">
            <v>266946</v>
          </cell>
          <cell r="CL87">
            <v>285343</v>
          </cell>
          <cell r="CM87">
            <v>255452</v>
          </cell>
          <cell r="CN87">
            <v>234514</v>
          </cell>
          <cell r="CO87">
            <v>241365</v>
          </cell>
          <cell r="CP87">
            <v>239851</v>
          </cell>
          <cell r="CQ87">
            <v>247962</v>
          </cell>
          <cell r="CR87">
            <v>228161</v>
          </cell>
          <cell r="CS87">
            <v>230842</v>
          </cell>
          <cell r="CT87">
            <v>213001</v>
          </cell>
          <cell r="CU87">
            <v>211216</v>
          </cell>
          <cell r="CV87">
            <v>195581</v>
          </cell>
          <cell r="CW87">
            <v>241742</v>
          </cell>
          <cell r="CX87">
            <v>260835</v>
          </cell>
          <cell r="CY87">
            <v>256653</v>
          </cell>
          <cell r="CZ87">
            <v>266359</v>
          </cell>
          <cell r="DA87">
            <v>248722</v>
          </cell>
          <cell r="DB87">
            <v>246162</v>
          </cell>
          <cell r="DC87">
            <v>253435</v>
          </cell>
          <cell r="DD87">
            <v>231120</v>
          </cell>
          <cell r="DE87">
            <v>257104</v>
          </cell>
          <cell r="DF87">
            <v>238005</v>
          </cell>
          <cell r="DG87">
            <v>236307</v>
          </cell>
          <cell r="DH87">
            <v>228121</v>
          </cell>
          <cell r="DI87">
            <v>240037</v>
          </cell>
          <cell r="DJ87">
            <v>247132</v>
          </cell>
          <cell r="DK87">
            <v>232996</v>
          </cell>
          <cell r="DL87">
            <v>243176</v>
          </cell>
          <cell r="DM87">
            <v>238504</v>
          </cell>
          <cell r="DN87">
            <v>237520</v>
          </cell>
          <cell r="DO87">
            <v>249503</v>
          </cell>
          <cell r="DP87">
            <v>248209</v>
          </cell>
          <cell r="DQ87">
            <v>256258</v>
          </cell>
          <cell r="DR87">
            <v>242586</v>
          </cell>
          <cell r="DS87">
            <v>227049</v>
          </cell>
          <cell r="DT87">
            <v>357508</v>
          </cell>
          <cell r="DU87">
            <v>233429</v>
          </cell>
          <cell r="DV87">
            <v>217795</v>
          </cell>
          <cell r="DW87">
            <v>199161</v>
          </cell>
          <cell r="DX87">
            <v>230532</v>
          </cell>
          <cell r="DY87">
            <v>222557</v>
          </cell>
          <cell r="DZ87">
            <v>255918</v>
          </cell>
          <cell r="EA87">
            <v>257366</v>
          </cell>
          <cell r="EB87">
            <v>276416</v>
          </cell>
          <cell r="EC87">
            <v>306445</v>
          </cell>
          <cell r="ED87">
            <v>240274</v>
          </cell>
          <cell r="EE87">
            <v>245140</v>
          </cell>
          <cell r="EF87">
            <v>485203</v>
          </cell>
          <cell r="EG87">
            <v>540506</v>
          </cell>
          <cell r="EH87">
            <v>538976</v>
          </cell>
          <cell r="EI87">
            <v>620285</v>
          </cell>
          <cell r="EJ87">
            <v>680367</v>
          </cell>
          <cell r="EK87">
            <v>735221</v>
          </cell>
          <cell r="EL87">
            <v>725985</v>
          </cell>
          <cell r="EM87">
            <v>688440</v>
          </cell>
          <cell r="EN87">
            <v>751655</v>
          </cell>
          <cell r="EO87">
            <v>811674</v>
          </cell>
          <cell r="EP87">
            <v>827928</v>
          </cell>
          <cell r="EQ87">
            <v>922268</v>
          </cell>
          <cell r="ER87">
            <v>641178</v>
          </cell>
          <cell r="ES87">
            <v>562832</v>
          </cell>
          <cell r="ET87">
            <v>547583</v>
          </cell>
          <cell r="EU87">
            <v>502813</v>
          </cell>
          <cell r="EV87">
            <v>445737</v>
          </cell>
          <cell r="EW87">
            <v>434015</v>
          </cell>
          <cell r="EX87">
            <v>402574</v>
          </cell>
          <cell r="EY87">
            <v>489009</v>
          </cell>
          <cell r="EZ87">
            <v>457870</v>
          </cell>
          <cell r="FA87">
            <v>473305</v>
          </cell>
          <cell r="FB87">
            <v>464892</v>
          </cell>
          <cell r="FC87">
            <v>510820</v>
          </cell>
          <cell r="FD87">
            <v>412938</v>
          </cell>
          <cell r="FE87">
            <v>446956</v>
          </cell>
          <cell r="FF87">
            <v>432279</v>
          </cell>
          <cell r="FG87">
            <v>434860</v>
          </cell>
          <cell r="FH87">
            <v>447180</v>
          </cell>
          <cell r="FI87">
            <v>449690</v>
          </cell>
          <cell r="FJ87">
            <v>431387</v>
          </cell>
          <cell r="FK87">
            <v>450827</v>
          </cell>
          <cell r="FL87">
            <v>453123</v>
          </cell>
          <cell r="FM87">
            <v>490444</v>
          </cell>
        </row>
        <row r="88">
          <cell r="A88" t="str">
            <v>Республика Бурятия</v>
          </cell>
          <cell r="B88">
            <v>3872</v>
          </cell>
          <cell r="C88">
            <v>4250</v>
          </cell>
          <cell r="D88">
            <v>3979</v>
          </cell>
          <cell r="E88">
            <v>2618</v>
          </cell>
          <cell r="F88">
            <v>1754</v>
          </cell>
          <cell r="G88">
            <v>1265</v>
          </cell>
          <cell r="H88">
            <v>1302</v>
          </cell>
          <cell r="I88">
            <v>1412</v>
          </cell>
          <cell r="J88">
            <v>1322</v>
          </cell>
          <cell r="K88">
            <v>1401</v>
          </cell>
          <cell r="L88">
            <v>1840</v>
          </cell>
          <cell r="M88">
            <v>4155</v>
          </cell>
          <cell r="N88">
            <v>1991</v>
          </cell>
          <cell r="O88">
            <v>2189</v>
          </cell>
          <cell r="P88">
            <v>2228</v>
          </cell>
          <cell r="Q88">
            <v>5352</v>
          </cell>
          <cell r="R88">
            <v>5651</v>
          </cell>
          <cell r="S88">
            <v>5497</v>
          </cell>
          <cell r="T88">
            <v>4839</v>
          </cell>
          <cell r="U88">
            <v>4386</v>
          </cell>
          <cell r="V88">
            <v>3803</v>
          </cell>
          <cell r="W88">
            <v>3955</v>
          </cell>
          <cell r="X88">
            <v>4004</v>
          </cell>
          <cell r="Y88">
            <v>5490</v>
          </cell>
          <cell r="Z88">
            <v>3978</v>
          </cell>
          <cell r="AA88">
            <v>3956</v>
          </cell>
          <cell r="AB88">
            <v>4419</v>
          </cell>
          <cell r="AC88">
            <v>7512</v>
          </cell>
          <cell r="AD88">
            <v>7923</v>
          </cell>
          <cell r="AE88">
            <v>8090</v>
          </cell>
          <cell r="AF88">
            <v>7475</v>
          </cell>
          <cell r="AG88">
            <v>7495</v>
          </cell>
          <cell r="AH88">
            <v>7698</v>
          </cell>
          <cell r="AI88">
            <v>7373</v>
          </cell>
          <cell r="AJ88">
            <v>6547</v>
          </cell>
          <cell r="AK88">
            <v>12128</v>
          </cell>
          <cell r="AL88">
            <v>10900</v>
          </cell>
          <cell r="AM88">
            <v>10709</v>
          </cell>
          <cell r="AN88">
            <v>11717</v>
          </cell>
          <cell r="AO88">
            <v>7896</v>
          </cell>
          <cell r="AP88">
            <v>2026</v>
          </cell>
          <cell r="AQ88">
            <v>8184</v>
          </cell>
          <cell r="AR88">
            <v>6737</v>
          </cell>
          <cell r="AS88">
            <v>7794</v>
          </cell>
          <cell r="AT88">
            <v>9244</v>
          </cell>
          <cell r="AU88">
            <v>8882</v>
          </cell>
          <cell r="AV88">
            <v>14486</v>
          </cell>
          <cell r="AW88">
            <v>15044</v>
          </cell>
          <cell r="AX88">
            <v>11978</v>
          </cell>
          <cell r="AY88">
            <v>11906</v>
          </cell>
          <cell r="AZ88">
            <v>11863</v>
          </cell>
          <cell r="BA88">
            <v>11340</v>
          </cell>
          <cell r="BB88">
            <v>11355</v>
          </cell>
          <cell r="BC88">
            <v>8161</v>
          </cell>
          <cell r="BD88">
            <v>8388</v>
          </cell>
          <cell r="BE88">
            <v>8544</v>
          </cell>
          <cell r="BF88">
            <v>6688</v>
          </cell>
          <cell r="BG88">
            <v>7614</v>
          </cell>
          <cell r="BH88">
            <v>8412</v>
          </cell>
          <cell r="BI88">
            <v>7334</v>
          </cell>
          <cell r="BJ88">
            <v>6513</v>
          </cell>
          <cell r="BK88">
            <v>6707</v>
          </cell>
          <cell r="BL88">
            <v>6668</v>
          </cell>
          <cell r="BM88">
            <v>5700</v>
          </cell>
          <cell r="BN88">
            <v>5410</v>
          </cell>
          <cell r="BO88">
            <v>6145</v>
          </cell>
          <cell r="BP88">
            <v>5841</v>
          </cell>
          <cell r="BQ88">
            <v>5754</v>
          </cell>
          <cell r="BR88">
            <v>6244</v>
          </cell>
          <cell r="BS88">
            <v>6370</v>
          </cell>
          <cell r="BT88">
            <v>6132</v>
          </cell>
          <cell r="BU88">
            <v>6778</v>
          </cell>
          <cell r="BV88">
            <v>5215</v>
          </cell>
          <cell r="BW88">
            <v>2024</v>
          </cell>
          <cell r="BX88">
            <v>1962</v>
          </cell>
          <cell r="BY88">
            <v>1805</v>
          </cell>
          <cell r="BZ88">
            <v>1583</v>
          </cell>
          <cell r="CA88">
            <v>1815</v>
          </cell>
          <cell r="CB88">
            <v>1524</v>
          </cell>
          <cell r="CC88">
            <v>1722</v>
          </cell>
          <cell r="CD88">
            <v>1947</v>
          </cell>
          <cell r="CE88">
            <v>1722</v>
          </cell>
          <cell r="CF88">
            <v>1829</v>
          </cell>
          <cell r="CG88">
            <v>2558</v>
          </cell>
          <cell r="CH88">
            <v>1683</v>
          </cell>
          <cell r="CI88">
            <v>1678</v>
          </cell>
          <cell r="CJ88">
            <v>1735</v>
          </cell>
          <cell r="CK88">
            <v>1732</v>
          </cell>
          <cell r="CL88">
            <v>1711</v>
          </cell>
          <cell r="CM88">
            <v>1754</v>
          </cell>
          <cell r="CN88">
            <v>1974</v>
          </cell>
          <cell r="CO88">
            <v>2498</v>
          </cell>
          <cell r="CP88">
            <v>2222</v>
          </cell>
          <cell r="CQ88">
            <v>2919</v>
          </cell>
          <cell r="CR88">
            <v>2581</v>
          </cell>
          <cell r="CS88">
            <v>3337</v>
          </cell>
          <cell r="CT88">
            <v>2568</v>
          </cell>
          <cell r="CU88">
            <v>2918</v>
          </cell>
          <cell r="CV88">
            <v>2087</v>
          </cell>
          <cell r="CW88">
            <v>2784</v>
          </cell>
          <cell r="CX88">
            <v>2807</v>
          </cell>
          <cell r="CY88">
            <v>2912</v>
          </cell>
          <cell r="CZ88">
            <v>4184</v>
          </cell>
          <cell r="DA88">
            <v>3321</v>
          </cell>
          <cell r="DB88">
            <v>3745</v>
          </cell>
          <cell r="DC88">
            <v>3271</v>
          </cell>
          <cell r="DD88">
            <v>3374</v>
          </cell>
          <cell r="DE88">
            <v>4635</v>
          </cell>
          <cell r="DF88">
            <v>3707</v>
          </cell>
          <cell r="DG88">
            <v>3245</v>
          </cell>
          <cell r="DH88">
            <v>2570</v>
          </cell>
          <cell r="DI88">
            <v>2487</v>
          </cell>
          <cell r="DJ88">
            <v>2493</v>
          </cell>
          <cell r="DK88">
            <v>4992</v>
          </cell>
          <cell r="DL88">
            <v>3029</v>
          </cell>
          <cell r="DM88">
            <v>3304</v>
          </cell>
          <cell r="DN88">
            <v>3576</v>
          </cell>
          <cell r="DO88">
            <v>3187</v>
          </cell>
          <cell r="DP88">
            <v>2932</v>
          </cell>
          <cell r="DQ88">
            <v>4013</v>
          </cell>
          <cell r="DR88">
            <v>3425</v>
          </cell>
          <cell r="DS88">
            <v>2895</v>
          </cell>
          <cell r="DT88">
            <v>3626</v>
          </cell>
          <cell r="DU88">
            <v>3381</v>
          </cell>
          <cell r="DV88">
            <v>4037</v>
          </cell>
          <cell r="DW88">
            <v>3534</v>
          </cell>
          <cell r="DX88">
            <v>4626</v>
          </cell>
          <cell r="DY88">
            <v>4655</v>
          </cell>
          <cell r="DZ88">
            <v>4603</v>
          </cell>
          <cell r="EA88">
            <v>4185</v>
          </cell>
          <cell r="EB88">
            <v>4229</v>
          </cell>
          <cell r="EC88">
            <v>5429</v>
          </cell>
          <cell r="ED88">
            <v>6183</v>
          </cell>
          <cell r="EE88">
            <v>5377</v>
          </cell>
          <cell r="EF88">
            <v>5313</v>
          </cell>
          <cell r="EG88">
            <v>4271</v>
          </cell>
          <cell r="EH88">
            <v>4157</v>
          </cell>
          <cell r="EI88">
            <v>4531</v>
          </cell>
          <cell r="EJ88">
            <v>4767</v>
          </cell>
          <cell r="EK88">
            <v>5782</v>
          </cell>
          <cell r="EL88">
            <v>5471</v>
          </cell>
          <cell r="EM88">
            <v>5600</v>
          </cell>
          <cell r="EN88">
            <v>6037</v>
          </cell>
          <cell r="EO88">
            <v>8312</v>
          </cell>
          <cell r="EP88">
            <v>7252</v>
          </cell>
          <cell r="EQ88">
            <v>7307</v>
          </cell>
          <cell r="ER88">
            <v>7485</v>
          </cell>
          <cell r="ES88">
            <v>7857</v>
          </cell>
          <cell r="ET88">
            <v>6948</v>
          </cell>
          <cell r="EU88">
            <v>7291</v>
          </cell>
          <cell r="EV88">
            <v>7340</v>
          </cell>
          <cell r="EW88">
            <v>7637</v>
          </cell>
          <cell r="EX88">
            <v>7321</v>
          </cell>
          <cell r="EY88">
            <v>8702</v>
          </cell>
          <cell r="EZ88">
            <v>9362</v>
          </cell>
          <cell r="FA88">
            <v>10784</v>
          </cell>
          <cell r="FB88">
            <v>9572</v>
          </cell>
          <cell r="FC88">
            <v>9620</v>
          </cell>
          <cell r="FD88">
            <v>8184</v>
          </cell>
          <cell r="FE88">
            <v>8721</v>
          </cell>
          <cell r="FF88">
            <v>8980</v>
          </cell>
          <cell r="FG88">
            <v>8831</v>
          </cell>
          <cell r="FH88">
            <v>10398</v>
          </cell>
          <cell r="FI88">
            <v>9853</v>
          </cell>
          <cell r="FJ88">
            <v>10213</v>
          </cell>
          <cell r="FK88">
            <v>9834</v>
          </cell>
          <cell r="FL88">
            <v>9459</v>
          </cell>
          <cell r="FM88">
            <v>14215</v>
          </cell>
        </row>
        <row r="89">
          <cell r="A89" t="str">
            <v>Республика Саха (Якутия)</v>
          </cell>
          <cell r="B89">
            <v>4903</v>
          </cell>
          <cell r="C89">
            <v>5045</v>
          </cell>
          <cell r="D89">
            <v>4143</v>
          </cell>
          <cell r="E89">
            <v>4157</v>
          </cell>
          <cell r="F89">
            <v>4772</v>
          </cell>
          <cell r="G89">
            <v>5206</v>
          </cell>
          <cell r="H89">
            <v>4885</v>
          </cell>
          <cell r="I89">
            <v>4796</v>
          </cell>
          <cell r="J89">
            <v>4977</v>
          </cell>
          <cell r="K89">
            <v>5078</v>
          </cell>
          <cell r="L89">
            <v>5334</v>
          </cell>
          <cell r="M89">
            <v>6847</v>
          </cell>
          <cell r="N89">
            <v>5236</v>
          </cell>
          <cell r="O89">
            <v>6158</v>
          </cell>
          <cell r="P89">
            <v>6395</v>
          </cell>
          <cell r="Q89">
            <v>5836</v>
          </cell>
          <cell r="R89">
            <v>8635</v>
          </cell>
          <cell r="S89">
            <v>9196</v>
          </cell>
          <cell r="T89">
            <v>6629</v>
          </cell>
          <cell r="U89">
            <v>6616</v>
          </cell>
          <cell r="V89">
            <v>6842</v>
          </cell>
          <cell r="W89">
            <v>24752</v>
          </cell>
          <cell r="X89">
            <v>23919</v>
          </cell>
          <cell r="Y89">
            <v>21222</v>
          </cell>
          <cell r="Z89">
            <v>20284</v>
          </cell>
          <cell r="AA89">
            <v>23243</v>
          </cell>
          <cell r="AB89">
            <v>18222</v>
          </cell>
          <cell r="AC89">
            <v>19757</v>
          </cell>
          <cell r="AD89">
            <v>19629</v>
          </cell>
          <cell r="AE89">
            <v>17140</v>
          </cell>
          <cell r="AF89">
            <v>15922</v>
          </cell>
          <cell r="AG89">
            <v>19936</v>
          </cell>
          <cell r="AH89">
            <v>18294</v>
          </cell>
          <cell r="AI89">
            <v>18530</v>
          </cell>
          <cell r="AJ89">
            <v>16815</v>
          </cell>
          <cell r="AK89">
            <v>21701</v>
          </cell>
          <cell r="AL89">
            <v>17672</v>
          </cell>
          <cell r="AM89">
            <v>17811</v>
          </cell>
          <cell r="AN89">
            <v>28234</v>
          </cell>
          <cell r="AO89">
            <v>23121</v>
          </cell>
          <cell r="AP89">
            <v>22691</v>
          </cell>
          <cell r="AQ89">
            <v>23498</v>
          </cell>
          <cell r="AR89">
            <v>22862</v>
          </cell>
          <cell r="AS89">
            <v>26200</v>
          </cell>
          <cell r="AT89">
            <v>26697</v>
          </cell>
          <cell r="AU89">
            <v>27013</v>
          </cell>
          <cell r="AV89">
            <v>24996</v>
          </cell>
          <cell r="AW89">
            <v>25607</v>
          </cell>
          <cell r="AX89">
            <v>23575</v>
          </cell>
          <cell r="AY89">
            <v>23870</v>
          </cell>
          <cell r="AZ89">
            <v>23776</v>
          </cell>
          <cell r="BA89">
            <v>23475</v>
          </cell>
          <cell r="BB89">
            <v>23676</v>
          </cell>
          <cell r="BC89">
            <v>20123</v>
          </cell>
          <cell r="BD89">
            <v>21024</v>
          </cell>
          <cell r="BE89">
            <v>20279</v>
          </cell>
          <cell r="BF89">
            <v>20435</v>
          </cell>
          <cell r="BG89">
            <v>18192</v>
          </cell>
          <cell r="BH89">
            <v>20679</v>
          </cell>
          <cell r="BI89">
            <v>22484</v>
          </cell>
          <cell r="BJ89">
            <v>21781</v>
          </cell>
          <cell r="BK89">
            <v>18543</v>
          </cell>
          <cell r="BL89">
            <v>20127</v>
          </cell>
          <cell r="BM89">
            <v>19463</v>
          </cell>
          <cell r="BN89">
            <v>18689</v>
          </cell>
          <cell r="BO89">
            <v>19270</v>
          </cell>
          <cell r="BP89">
            <v>18765</v>
          </cell>
          <cell r="BQ89">
            <v>20671</v>
          </cell>
          <cell r="BR89">
            <v>20563</v>
          </cell>
          <cell r="BS89">
            <v>22339</v>
          </cell>
          <cell r="BT89">
            <v>21873</v>
          </cell>
          <cell r="BU89">
            <v>22055</v>
          </cell>
          <cell r="BV89">
            <v>21706</v>
          </cell>
          <cell r="BW89">
            <v>21730</v>
          </cell>
          <cell r="BX89">
            <v>21276</v>
          </cell>
          <cell r="BY89">
            <v>18380</v>
          </cell>
          <cell r="BZ89">
            <v>21161</v>
          </cell>
          <cell r="CA89">
            <v>21350</v>
          </cell>
          <cell r="CB89">
            <v>20735</v>
          </cell>
          <cell r="CC89">
            <v>25570</v>
          </cell>
          <cell r="CD89">
            <v>28615</v>
          </cell>
          <cell r="CE89">
            <v>26529</v>
          </cell>
          <cell r="CF89">
            <v>29948</v>
          </cell>
          <cell r="CG89">
            <v>35523</v>
          </cell>
          <cell r="CH89">
            <v>29858</v>
          </cell>
          <cell r="CI89">
            <v>27730</v>
          </cell>
          <cell r="CJ89">
            <v>24943</v>
          </cell>
          <cell r="CK89">
            <v>23333</v>
          </cell>
          <cell r="CL89">
            <v>23610</v>
          </cell>
          <cell r="CM89">
            <v>26584</v>
          </cell>
          <cell r="CN89">
            <v>28090</v>
          </cell>
          <cell r="CO89">
            <v>31046</v>
          </cell>
          <cell r="CP89">
            <v>31379</v>
          </cell>
          <cell r="CQ89">
            <v>31813</v>
          </cell>
          <cell r="CR89">
            <v>27967</v>
          </cell>
          <cell r="CS89">
            <v>29160</v>
          </cell>
          <cell r="CT89">
            <v>26260</v>
          </cell>
          <cell r="CU89">
            <v>25143</v>
          </cell>
          <cell r="CV89">
            <v>23521</v>
          </cell>
          <cell r="CW89">
            <v>23762</v>
          </cell>
          <cell r="CX89">
            <v>25661</v>
          </cell>
          <cell r="CY89">
            <v>26002</v>
          </cell>
          <cell r="CZ89">
            <v>23520</v>
          </cell>
          <cell r="DA89">
            <v>25136</v>
          </cell>
          <cell r="DB89">
            <v>28473</v>
          </cell>
          <cell r="DC89">
            <v>28071</v>
          </cell>
          <cell r="DD89">
            <v>14799</v>
          </cell>
          <cell r="DE89">
            <v>15211</v>
          </cell>
          <cell r="DF89">
            <v>23328</v>
          </cell>
          <cell r="DG89">
            <v>24707</v>
          </cell>
          <cell r="DH89">
            <v>22269</v>
          </cell>
          <cell r="DI89">
            <v>23045</v>
          </cell>
          <cell r="DJ89">
            <v>22018</v>
          </cell>
          <cell r="DK89">
            <v>21935</v>
          </cell>
          <cell r="DL89">
            <v>24571</v>
          </cell>
          <cell r="DM89">
            <v>23186</v>
          </cell>
          <cell r="DN89">
            <v>27855</v>
          </cell>
          <cell r="DO89">
            <v>29374</v>
          </cell>
          <cell r="DP89">
            <v>31415</v>
          </cell>
          <cell r="DQ89">
            <v>30853</v>
          </cell>
          <cell r="DR89">
            <v>28285</v>
          </cell>
          <cell r="DS89">
            <v>26386</v>
          </cell>
          <cell r="DT89">
            <v>28556</v>
          </cell>
          <cell r="DU89">
            <v>29066</v>
          </cell>
          <cell r="DV89">
            <v>28101</v>
          </cell>
          <cell r="DW89">
            <v>25641</v>
          </cell>
          <cell r="DX89">
            <v>24711</v>
          </cell>
          <cell r="DY89">
            <v>26285</v>
          </cell>
          <cell r="DZ89">
            <v>26189</v>
          </cell>
          <cell r="EA89">
            <v>27057</v>
          </cell>
          <cell r="EB89">
            <v>26395</v>
          </cell>
          <cell r="EC89">
            <v>28143</v>
          </cell>
          <cell r="ED89">
            <v>26377</v>
          </cell>
          <cell r="EE89">
            <v>25304</v>
          </cell>
          <cell r="EF89">
            <v>24808</v>
          </cell>
          <cell r="EG89">
            <v>36476</v>
          </cell>
          <cell r="EH89">
            <v>24862</v>
          </cell>
          <cell r="EI89">
            <v>31649</v>
          </cell>
          <cell r="EJ89">
            <v>37516</v>
          </cell>
          <cell r="EK89">
            <v>38326</v>
          </cell>
          <cell r="EL89">
            <v>40935</v>
          </cell>
          <cell r="EM89">
            <v>34789</v>
          </cell>
          <cell r="EN89">
            <v>31390</v>
          </cell>
          <cell r="EO89">
            <v>32070</v>
          </cell>
          <cell r="EP89">
            <v>29065</v>
          </cell>
          <cell r="EQ89">
            <v>32434</v>
          </cell>
          <cell r="ER89">
            <v>31940</v>
          </cell>
          <cell r="ES89">
            <v>35060</v>
          </cell>
          <cell r="ET89">
            <v>33906</v>
          </cell>
          <cell r="EU89">
            <v>32755</v>
          </cell>
          <cell r="EV89">
            <v>32485</v>
          </cell>
          <cell r="EW89">
            <v>35325</v>
          </cell>
          <cell r="EX89">
            <v>43161</v>
          </cell>
          <cell r="EY89">
            <v>46680</v>
          </cell>
          <cell r="EZ89">
            <v>51776</v>
          </cell>
          <cell r="FA89">
            <v>51856</v>
          </cell>
          <cell r="FB89">
            <v>50083</v>
          </cell>
          <cell r="FC89">
            <v>52090</v>
          </cell>
          <cell r="FD89">
            <v>46372</v>
          </cell>
          <cell r="FE89">
            <v>37589</v>
          </cell>
          <cell r="FF89">
            <v>32946</v>
          </cell>
          <cell r="FG89">
            <v>27627</v>
          </cell>
          <cell r="FH89">
            <v>28173</v>
          </cell>
          <cell r="FI89">
            <v>29571</v>
          </cell>
          <cell r="FJ89">
            <v>36128</v>
          </cell>
          <cell r="FK89">
            <v>32129</v>
          </cell>
          <cell r="FL89">
            <v>36596</v>
          </cell>
          <cell r="FM89">
            <v>35940</v>
          </cell>
        </row>
        <row r="90">
          <cell r="A90" t="str">
            <v>Забайкальский край</v>
          </cell>
          <cell r="B90">
            <v>2006</v>
          </cell>
          <cell r="C90">
            <v>2158</v>
          </cell>
          <cell r="D90">
            <v>2206</v>
          </cell>
          <cell r="E90">
            <v>2257</v>
          </cell>
          <cell r="F90">
            <v>2453</v>
          </cell>
          <cell r="G90">
            <v>3083</v>
          </cell>
          <cell r="H90">
            <v>2857</v>
          </cell>
          <cell r="I90">
            <v>2980</v>
          </cell>
          <cell r="J90">
            <v>2694</v>
          </cell>
          <cell r="K90">
            <v>2872</v>
          </cell>
          <cell r="L90">
            <v>2922</v>
          </cell>
          <cell r="M90">
            <v>3569</v>
          </cell>
          <cell r="N90">
            <v>3151</v>
          </cell>
          <cell r="O90">
            <v>2919</v>
          </cell>
          <cell r="P90">
            <v>2756</v>
          </cell>
          <cell r="Q90">
            <v>2729</v>
          </cell>
          <cell r="R90">
            <v>2538</v>
          </cell>
          <cell r="S90">
            <v>2887</v>
          </cell>
          <cell r="T90">
            <v>2726</v>
          </cell>
          <cell r="U90">
            <v>2693</v>
          </cell>
          <cell r="V90">
            <v>2442</v>
          </cell>
          <cell r="W90">
            <v>2659</v>
          </cell>
          <cell r="X90">
            <v>2928</v>
          </cell>
          <cell r="Y90">
            <v>3185</v>
          </cell>
          <cell r="Z90">
            <v>2789</v>
          </cell>
          <cell r="AA90">
            <v>2489</v>
          </cell>
          <cell r="AB90">
            <v>2740</v>
          </cell>
          <cell r="AC90">
            <v>2409</v>
          </cell>
          <cell r="AD90">
            <v>2351</v>
          </cell>
          <cell r="AE90">
            <v>2487</v>
          </cell>
          <cell r="AF90">
            <v>2828</v>
          </cell>
          <cell r="AG90">
            <v>3175</v>
          </cell>
          <cell r="AH90">
            <v>3049</v>
          </cell>
          <cell r="AI90">
            <v>3467</v>
          </cell>
          <cell r="AJ90">
            <v>3404</v>
          </cell>
          <cell r="AK90">
            <v>3956</v>
          </cell>
          <cell r="AL90">
            <v>3962</v>
          </cell>
          <cell r="AM90">
            <v>3807</v>
          </cell>
          <cell r="AN90">
            <v>4490</v>
          </cell>
          <cell r="AO90">
            <v>2949</v>
          </cell>
          <cell r="AP90">
            <v>2847</v>
          </cell>
          <cell r="AQ90">
            <v>4154</v>
          </cell>
          <cell r="AR90">
            <v>4131</v>
          </cell>
          <cell r="AS90">
            <v>4532</v>
          </cell>
          <cell r="AT90">
            <v>3456</v>
          </cell>
          <cell r="AU90">
            <v>3791</v>
          </cell>
          <cell r="AV90">
            <v>4160</v>
          </cell>
          <cell r="AW90">
            <v>6178</v>
          </cell>
          <cell r="AX90">
            <v>3712</v>
          </cell>
          <cell r="AY90">
            <v>3252</v>
          </cell>
          <cell r="AZ90">
            <v>3068</v>
          </cell>
          <cell r="BA90">
            <v>3284</v>
          </cell>
          <cell r="BB90">
            <v>3344</v>
          </cell>
          <cell r="BC90">
            <v>3251</v>
          </cell>
          <cell r="BD90">
            <v>4294</v>
          </cell>
          <cell r="BE90">
            <v>4363</v>
          </cell>
          <cell r="BF90">
            <v>4535</v>
          </cell>
          <cell r="BG90">
            <v>3925</v>
          </cell>
          <cell r="BH90">
            <v>3960</v>
          </cell>
          <cell r="BI90">
            <v>3637</v>
          </cell>
          <cell r="BJ90">
            <v>3304</v>
          </cell>
          <cell r="BK90">
            <v>3683</v>
          </cell>
          <cell r="BL90">
            <v>3585</v>
          </cell>
          <cell r="BM90">
            <v>3252</v>
          </cell>
          <cell r="BN90">
            <v>3037</v>
          </cell>
          <cell r="BO90">
            <v>3097</v>
          </cell>
          <cell r="BP90">
            <v>3339</v>
          </cell>
          <cell r="BQ90">
            <v>3633</v>
          </cell>
          <cell r="BR90">
            <v>4325</v>
          </cell>
          <cell r="BS90">
            <v>4329</v>
          </cell>
          <cell r="BT90">
            <v>4385</v>
          </cell>
          <cell r="BU90">
            <v>4242</v>
          </cell>
          <cell r="BV90">
            <v>3827</v>
          </cell>
          <cell r="BW90">
            <v>4298</v>
          </cell>
          <cell r="BX90">
            <v>4039</v>
          </cell>
          <cell r="BY90">
            <v>4025</v>
          </cell>
          <cell r="BZ90">
            <v>3046</v>
          </cell>
          <cell r="CA90">
            <v>2965</v>
          </cell>
          <cell r="CB90">
            <v>3187</v>
          </cell>
          <cell r="CC90">
            <v>3245</v>
          </cell>
          <cell r="CD90">
            <v>3578</v>
          </cell>
          <cell r="CE90">
            <v>4512</v>
          </cell>
          <cell r="CF90">
            <v>4531</v>
          </cell>
          <cell r="CG90">
            <v>4791</v>
          </cell>
          <cell r="CH90">
            <v>4330</v>
          </cell>
          <cell r="CI90">
            <v>5251</v>
          </cell>
          <cell r="CJ90">
            <v>7472</v>
          </cell>
          <cell r="CK90">
            <v>7566</v>
          </cell>
          <cell r="CL90">
            <v>9838</v>
          </cell>
          <cell r="CM90">
            <v>3288</v>
          </cell>
          <cell r="CN90">
            <v>3893</v>
          </cell>
          <cell r="CO90">
            <v>5171</v>
          </cell>
          <cell r="CP90">
            <v>5916</v>
          </cell>
          <cell r="CQ90">
            <v>6650</v>
          </cell>
          <cell r="CR90">
            <v>5849</v>
          </cell>
          <cell r="CS90">
            <v>5911</v>
          </cell>
          <cell r="CT90">
            <v>4906</v>
          </cell>
          <cell r="CU90">
            <v>4840</v>
          </cell>
          <cell r="CV90">
            <v>5921</v>
          </cell>
          <cell r="CW90">
            <v>5107</v>
          </cell>
          <cell r="CX90">
            <v>5009</v>
          </cell>
          <cell r="CY90">
            <v>5809</v>
          </cell>
          <cell r="CZ90">
            <v>7575</v>
          </cell>
          <cell r="DA90">
            <v>8416</v>
          </cell>
          <cell r="DB90">
            <v>10262</v>
          </cell>
          <cell r="DC90">
            <v>11791</v>
          </cell>
          <cell r="DD90">
            <v>12408</v>
          </cell>
          <cell r="DE90">
            <v>11923</v>
          </cell>
          <cell r="DF90">
            <v>11035</v>
          </cell>
          <cell r="DG90">
            <v>11098</v>
          </cell>
          <cell r="DH90">
            <v>11340</v>
          </cell>
          <cell r="DI90">
            <v>10681</v>
          </cell>
          <cell r="DJ90">
            <v>11144</v>
          </cell>
          <cell r="DK90">
            <v>10484</v>
          </cell>
          <cell r="DL90">
            <v>9229</v>
          </cell>
          <cell r="DM90">
            <v>9737</v>
          </cell>
          <cell r="DN90">
            <v>9778</v>
          </cell>
          <cell r="DO90">
            <v>11086</v>
          </cell>
          <cell r="DP90">
            <v>9575</v>
          </cell>
          <cell r="DQ90">
            <v>11892</v>
          </cell>
          <cell r="DR90">
            <v>9517</v>
          </cell>
          <cell r="DS90">
            <v>10066</v>
          </cell>
          <cell r="DT90">
            <v>9919</v>
          </cell>
          <cell r="DU90">
            <v>7970</v>
          </cell>
          <cell r="DV90">
            <v>7250</v>
          </cell>
          <cell r="DW90">
            <v>6634</v>
          </cell>
          <cell r="DX90">
            <v>7986</v>
          </cell>
          <cell r="DY90">
            <v>8051</v>
          </cell>
          <cell r="DZ90">
            <v>8448</v>
          </cell>
          <cell r="EA90">
            <v>9504</v>
          </cell>
          <cell r="EB90">
            <v>9530</v>
          </cell>
          <cell r="EC90">
            <v>10914</v>
          </cell>
          <cell r="ED90">
            <v>9504</v>
          </cell>
          <cell r="EE90">
            <v>8556</v>
          </cell>
          <cell r="EF90">
            <v>9170</v>
          </cell>
          <cell r="EG90">
            <v>10285</v>
          </cell>
          <cell r="EH90">
            <v>10012</v>
          </cell>
          <cell r="EI90">
            <v>10927</v>
          </cell>
          <cell r="EJ90">
            <v>10393</v>
          </cell>
          <cell r="EK90">
            <v>12269</v>
          </cell>
          <cell r="EL90">
            <v>14016</v>
          </cell>
          <cell r="EM90">
            <v>14470</v>
          </cell>
          <cell r="EN90">
            <v>14722</v>
          </cell>
          <cell r="EO90">
            <v>19581</v>
          </cell>
          <cell r="EP90">
            <v>11020</v>
          </cell>
          <cell r="EQ90">
            <v>11257</v>
          </cell>
          <cell r="ER90">
            <v>11691</v>
          </cell>
          <cell r="ES90">
            <v>10697</v>
          </cell>
          <cell r="ET90">
            <v>11296</v>
          </cell>
          <cell r="EU90">
            <v>10960</v>
          </cell>
          <cell r="EV90">
            <v>11246</v>
          </cell>
          <cell r="EW90">
            <v>15899</v>
          </cell>
          <cell r="EX90">
            <v>16006</v>
          </cell>
          <cell r="EY90">
            <v>17788</v>
          </cell>
          <cell r="EZ90">
            <v>22408</v>
          </cell>
          <cell r="FA90">
            <v>20084</v>
          </cell>
          <cell r="FB90">
            <v>17685</v>
          </cell>
          <cell r="FC90">
            <v>16532</v>
          </cell>
          <cell r="FD90">
            <v>17114</v>
          </cell>
          <cell r="FE90">
            <v>17499</v>
          </cell>
          <cell r="FF90">
            <v>16914</v>
          </cell>
          <cell r="FG90">
            <v>15925</v>
          </cell>
          <cell r="FH90">
            <v>19768</v>
          </cell>
          <cell r="FI90">
            <v>21813</v>
          </cell>
          <cell r="FJ90">
            <v>22647</v>
          </cell>
          <cell r="FK90">
            <v>22522</v>
          </cell>
          <cell r="FL90">
            <v>22196</v>
          </cell>
          <cell r="FM90">
            <v>22705</v>
          </cell>
        </row>
        <row r="91">
          <cell r="A91" t="str">
            <v>Камчатский край</v>
          </cell>
          <cell r="B91">
            <v>2015</v>
          </cell>
          <cell r="C91">
            <v>2209</v>
          </cell>
          <cell r="D91">
            <v>2000</v>
          </cell>
          <cell r="E91">
            <v>1932</v>
          </cell>
          <cell r="F91">
            <v>2048</v>
          </cell>
          <cell r="G91">
            <v>1947</v>
          </cell>
          <cell r="H91">
            <v>1831</v>
          </cell>
          <cell r="I91">
            <v>1895</v>
          </cell>
          <cell r="J91">
            <v>2422</v>
          </cell>
          <cell r="K91">
            <v>2613</v>
          </cell>
          <cell r="L91">
            <v>2555</v>
          </cell>
          <cell r="M91">
            <v>2679</v>
          </cell>
          <cell r="N91">
            <v>2433</v>
          </cell>
          <cell r="O91">
            <v>2555</v>
          </cell>
          <cell r="P91">
            <v>2657</v>
          </cell>
          <cell r="Q91">
            <v>2571</v>
          </cell>
          <cell r="R91">
            <v>2621</v>
          </cell>
          <cell r="S91">
            <v>2542</v>
          </cell>
          <cell r="T91">
            <v>2532</v>
          </cell>
          <cell r="U91">
            <v>3798</v>
          </cell>
          <cell r="V91">
            <v>3851</v>
          </cell>
          <cell r="W91">
            <v>3160</v>
          </cell>
          <cell r="X91">
            <v>3477</v>
          </cell>
          <cell r="Y91">
            <v>3751</v>
          </cell>
          <cell r="Z91">
            <v>3645</v>
          </cell>
          <cell r="AA91">
            <v>4294</v>
          </cell>
          <cell r="AB91">
            <v>3134</v>
          </cell>
          <cell r="AC91">
            <v>3084</v>
          </cell>
          <cell r="AD91">
            <v>2806</v>
          </cell>
          <cell r="AE91">
            <v>2278</v>
          </cell>
          <cell r="AF91">
            <v>2275</v>
          </cell>
          <cell r="AG91">
            <v>2472</v>
          </cell>
          <cell r="AH91">
            <v>2556</v>
          </cell>
          <cell r="AI91">
            <v>2630</v>
          </cell>
          <cell r="AJ91">
            <v>3097</v>
          </cell>
          <cell r="AK91">
            <v>3471</v>
          </cell>
          <cell r="AL91">
            <v>3136</v>
          </cell>
          <cell r="AM91">
            <v>3827</v>
          </cell>
          <cell r="AN91">
            <v>3198</v>
          </cell>
          <cell r="AO91">
            <v>4463</v>
          </cell>
          <cell r="AP91">
            <v>3635</v>
          </cell>
          <cell r="AQ91">
            <v>3082</v>
          </cell>
          <cell r="AR91">
            <v>3996</v>
          </cell>
          <cell r="AS91">
            <v>2882</v>
          </cell>
          <cell r="AT91">
            <v>4901</v>
          </cell>
          <cell r="AU91">
            <v>4934</v>
          </cell>
          <cell r="AV91">
            <v>4252</v>
          </cell>
          <cell r="AW91">
            <v>5968</v>
          </cell>
          <cell r="AX91">
            <v>4998</v>
          </cell>
          <cell r="AY91">
            <v>5524</v>
          </cell>
          <cell r="AZ91">
            <v>5871</v>
          </cell>
          <cell r="BA91">
            <v>4736</v>
          </cell>
          <cell r="BB91">
            <v>6248</v>
          </cell>
          <cell r="BC91">
            <v>5086</v>
          </cell>
          <cell r="BD91">
            <v>4909</v>
          </cell>
          <cell r="BE91">
            <v>4785</v>
          </cell>
          <cell r="BF91">
            <v>6246</v>
          </cell>
          <cell r="BG91">
            <v>6333</v>
          </cell>
          <cell r="BH91">
            <v>9021</v>
          </cell>
          <cell r="BI91">
            <v>6332</v>
          </cell>
          <cell r="BJ91">
            <v>6666</v>
          </cell>
          <cell r="BK91">
            <v>4848</v>
          </cell>
          <cell r="BL91">
            <v>5981</v>
          </cell>
          <cell r="BM91">
            <v>3841</v>
          </cell>
          <cell r="BN91">
            <v>4155</v>
          </cell>
          <cell r="BO91">
            <v>3362</v>
          </cell>
          <cell r="BP91">
            <v>4147</v>
          </cell>
          <cell r="BQ91">
            <v>5644</v>
          </cell>
          <cell r="BR91">
            <v>5720</v>
          </cell>
          <cell r="BS91">
            <v>5078</v>
          </cell>
          <cell r="BT91">
            <v>6834</v>
          </cell>
          <cell r="BU91">
            <v>9061</v>
          </cell>
          <cell r="BV91">
            <v>5808</v>
          </cell>
          <cell r="BW91">
            <v>5711</v>
          </cell>
          <cell r="BX91">
            <v>6082</v>
          </cell>
          <cell r="BY91">
            <v>7195</v>
          </cell>
          <cell r="BZ91">
            <v>5664</v>
          </cell>
          <cell r="CA91">
            <v>5440</v>
          </cell>
          <cell r="CB91">
            <v>5874</v>
          </cell>
          <cell r="CC91">
            <v>5218</v>
          </cell>
          <cell r="CD91">
            <v>4171</v>
          </cell>
          <cell r="CE91">
            <v>6221</v>
          </cell>
          <cell r="CF91">
            <v>8057</v>
          </cell>
          <cell r="CG91">
            <v>12622</v>
          </cell>
          <cell r="CH91">
            <v>9356</v>
          </cell>
          <cell r="CI91">
            <v>9091</v>
          </cell>
          <cell r="CJ91">
            <v>7911</v>
          </cell>
          <cell r="CK91">
            <v>9201</v>
          </cell>
          <cell r="CL91">
            <v>6400</v>
          </cell>
          <cell r="CM91">
            <v>5495</v>
          </cell>
          <cell r="CN91">
            <v>6465</v>
          </cell>
          <cell r="CO91">
            <v>9350</v>
          </cell>
          <cell r="CP91">
            <v>8156</v>
          </cell>
          <cell r="CQ91">
            <v>9362</v>
          </cell>
          <cell r="CR91">
            <v>11000</v>
          </cell>
          <cell r="CS91">
            <v>15821</v>
          </cell>
          <cell r="CT91">
            <v>11676</v>
          </cell>
          <cell r="CU91">
            <v>12769</v>
          </cell>
          <cell r="CV91">
            <v>9668</v>
          </cell>
          <cell r="CW91">
            <v>8767</v>
          </cell>
          <cell r="CX91">
            <v>9287</v>
          </cell>
          <cell r="CY91">
            <v>7382</v>
          </cell>
          <cell r="CZ91">
            <v>8028</v>
          </cell>
          <cell r="DA91">
            <v>7271</v>
          </cell>
          <cell r="DB91">
            <v>7499</v>
          </cell>
          <cell r="DC91">
            <v>8141</v>
          </cell>
          <cell r="DD91">
            <v>8794</v>
          </cell>
          <cell r="DE91">
            <v>9437</v>
          </cell>
          <cell r="DF91">
            <v>7270</v>
          </cell>
          <cell r="DG91">
            <v>7239</v>
          </cell>
          <cell r="DH91">
            <v>7638</v>
          </cell>
          <cell r="DI91">
            <v>6191</v>
          </cell>
          <cell r="DJ91">
            <v>5050</v>
          </cell>
          <cell r="DK91">
            <v>6738</v>
          </cell>
          <cell r="DL91">
            <v>5289</v>
          </cell>
          <cell r="DM91">
            <v>6049</v>
          </cell>
          <cell r="DN91">
            <v>8660</v>
          </cell>
          <cell r="DO91">
            <v>9046</v>
          </cell>
          <cell r="DP91">
            <v>10649</v>
          </cell>
          <cell r="DQ91">
            <v>15131</v>
          </cell>
          <cell r="DR91">
            <v>11313</v>
          </cell>
          <cell r="DS91">
            <v>13278</v>
          </cell>
          <cell r="DT91">
            <v>16014</v>
          </cell>
          <cell r="DU91">
            <v>16425</v>
          </cell>
          <cell r="DV91">
            <v>14949</v>
          </cell>
          <cell r="DW91">
            <v>12944</v>
          </cell>
          <cell r="DX91">
            <v>12665</v>
          </cell>
          <cell r="DY91">
            <v>12199</v>
          </cell>
          <cell r="DZ91">
            <v>12121</v>
          </cell>
          <cell r="EA91">
            <v>12768</v>
          </cell>
          <cell r="EB91">
            <v>15105</v>
          </cell>
          <cell r="EC91">
            <v>18124</v>
          </cell>
          <cell r="ED91">
            <v>13228</v>
          </cell>
          <cell r="EE91">
            <v>13430</v>
          </cell>
          <cell r="EF91">
            <v>13714</v>
          </cell>
          <cell r="EG91">
            <v>16298</v>
          </cell>
          <cell r="EH91">
            <v>14556</v>
          </cell>
          <cell r="EI91">
            <v>15114</v>
          </cell>
          <cell r="EJ91">
            <v>13526</v>
          </cell>
          <cell r="EK91">
            <v>15561</v>
          </cell>
          <cell r="EL91">
            <v>15453</v>
          </cell>
          <cell r="EM91">
            <v>14076</v>
          </cell>
          <cell r="EN91">
            <v>17461</v>
          </cell>
          <cell r="EO91">
            <v>22808</v>
          </cell>
          <cell r="EP91">
            <v>21035</v>
          </cell>
          <cell r="EQ91">
            <v>23840</v>
          </cell>
          <cell r="ER91">
            <v>25011</v>
          </cell>
          <cell r="ES91">
            <v>24870</v>
          </cell>
          <cell r="ET91">
            <v>23662</v>
          </cell>
          <cell r="EU91">
            <v>22301</v>
          </cell>
          <cell r="EV91">
            <v>21763</v>
          </cell>
          <cell r="EW91">
            <v>21352</v>
          </cell>
          <cell r="EX91">
            <v>21637</v>
          </cell>
          <cell r="EY91">
            <v>21252</v>
          </cell>
          <cell r="EZ91">
            <v>23354</v>
          </cell>
          <cell r="FA91">
            <v>24123</v>
          </cell>
          <cell r="FB91">
            <v>28110</v>
          </cell>
          <cell r="FC91">
            <v>31428</v>
          </cell>
          <cell r="FD91">
            <v>28963</v>
          </cell>
          <cell r="FE91">
            <v>30139</v>
          </cell>
          <cell r="FF91">
            <v>27893</v>
          </cell>
          <cell r="FG91">
            <v>27813</v>
          </cell>
          <cell r="FH91">
            <v>29661</v>
          </cell>
          <cell r="FI91">
            <v>33774</v>
          </cell>
          <cell r="FJ91">
            <v>40034</v>
          </cell>
          <cell r="FK91">
            <v>38846</v>
          </cell>
          <cell r="FL91">
            <v>34710</v>
          </cell>
          <cell r="FM91">
            <v>39916</v>
          </cell>
        </row>
        <row r="92">
          <cell r="A92" t="str">
            <v>Приморский край</v>
          </cell>
          <cell r="B92">
            <v>16262</v>
          </cell>
          <cell r="C92">
            <v>18921</v>
          </cell>
          <cell r="D92">
            <v>17912</v>
          </cell>
          <cell r="E92">
            <v>17142</v>
          </cell>
          <cell r="F92">
            <v>14022</v>
          </cell>
          <cell r="G92">
            <v>12217</v>
          </cell>
          <cell r="H92">
            <v>10996</v>
          </cell>
          <cell r="I92">
            <v>12768</v>
          </cell>
          <cell r="J92">
            <v>12434</v>
          </cell>
          <cell r="K92">
            <v>11403</v>
          </cell>
          <cell r="L92">
            <v>10806</v>
          </cell>
          <cell r="M92">
            <v>14240</v>
          </cell>
          <cell r="N92">
            <v>14478</v>
          </cell>
          <cell r="O92">
            <v>14140</v>
          </cell>
          <cell r="P92">
            <v>14863</v>
          </cell>
          <cell r="Q92">
            <v>17039</v>
          </cell>
          <cell r="R92">
            <v>16428</v>
          </cell>
          <cell r="S92">
            <v>15697</v>
          </cell>
          <cell r="T92">
            <v>17348</v>
          </cell>
          <cell r="U92">
            <v>16591</v>
          </cell>
          <cell r="V92">
            <v>13807</v>
          </cell>
          <cell r="W92">
            <v>17995</v>
          </cell>
          <cell r="X92">
            <v>19307</v>
          </cell>
          <cell r="Y92">
            <v>22242</v>
          </cell>
          <cell r="Z92">
            <v>22586</v>
          </cell>
          <cell r="AA92">
            <v>19342</v>
          </cell>
          <cell r="AB92">
            <v>23788</v>
          </cell>
          <cell r="AC92">
            <v>33568</v>
          </cell>
          <cell r="AD92">
            <v>34772</v>
          </cell>
          <cell r="AE92">
            <v>22784</v>
          </cell>
          <cell r="AF92">
            <v>22075</v>
          </cell>
          <cell r="AG92">
            <v>22769</v>
          </cell>
          <cell r="AH92">
            <v>27534</v>
          </cell>
          <cell r="AI92">
            <v>29119</v>
          </cell>
          <cell r="AJ92">
            <v>28032</v>
          </cell>
          <cell r="AK92">
            <v>38524</v>
          </cell>
          <cell r="AL92">
            <v>51628</v>
          </cell>
          <cell r="AM92">
            <v>31666</v>
          </cell>
          <cell r="AN92">
            <v>34122</v>
          </cell>
          <cell r="AO92">
            <v>32927</v>
          </cell>
          <cell r="AP92">
            <v>29557</v>
          </cell>
          <cell r="AQ92">
            <v>36429</v>
          </cell>
          <cell r="AR92">
            <v>39745</v>
          </cell>
          <cell r="AS92">
            <v>43061</v>
          </cell>
          <cell r="AT92">
            <v>48935</v>
          </cell>
          <cell r="AU92">
            <v>35792</v>
          </cell>
          <cell r="AV92">
            <v>45374</v>
          </cell>
          <cell r="AW92">
            <v>65417</v>
          </cell>
          <cell r="AX92">
            <v>65765</v>
          </cell>
          <cell r="AY92">
            <v>58402</v>
          </cell>
          <cell r="AZ92">
            <v>61357</v>
          </cell>
          <cell r="BA92">
            <v>54028</v>
          </cell>
          <cell r="BB92">
            <v>45186</v>
          </cell>
          <cell r="BC92">
            <v>39547</v>
          </cell>
          <cell r="BD92">
            <v>32445</v>
          </cell>
          <cell r="BE92">
            <v>31822</v>
          </cell>
          <cell r="BF92">
            <v>29800</v>
          </cell>
          <cell r="BG92">
            <v>26450</v>
          </cell>
          <cell r="BH92">
            <v>26937</v>
          </cell>
          <cell r="BI92">
            <v>28044</v>
          </cell>
          <cell r="BJ92">
            <v>20279</v>
          </cell>
          <cell r="BK92">
            <v>21046</v>
          </cell>
          <cell r="BL92">
            <v>21921</v>
          </cell>
          <cell r="BM92">
            <v>25529</v>
          </cell>
          <cell r="BN92">
            <v>28617</v>
          </cell>
          <cell r="BO92">
            <v>33085</v>
          </cell>
          <cell r="BP92">
            <v>22187</v>
          </cell>
          <cell r="BQ92">
            <v>25864</v>
          </cell>
          <cell r="BR92">
            <v>23631</v>
          </cell>
          <cell r="BS92">
            <v>37183</v>
          </cell>
          <cell r="BT92">
            <v>38355</v>
          </cell>
          <cell r="BU92">
            <v>45247</v>
          </cell>
          <cell r="BV92">
            <v>39900</v>
          </cell>
          <cell r="BW92">
            <v>40721</v>
          </cell>
          <cell r="BX92">
            <v>43260</v>
          </cell>
          <cell r="BY92">
            <v>50898</v>
          </cell>
          <cell r="BZ92">
            <v>51935</v>
          </cell>
          <cell r="CA92">
            <v>53973</v>
          </cell>
          <cell r="CB92">
            <v>42923</v>
          </cell>
          <cell r="CC92">
            <v>55687</v>
          </cell>
          <cell r="CD92">
            <v>58140</v>
          </cell>
          <cell r="CE92">
            <v>54941</v>
          </cell>
          <cell r="CF92">
            <v>53006</v>
          </cell>
          <cell r="CG92">
            <v>62520</v>
          </cell>
          <cell r="CH92">
            <v>71126</v>
          </cell>
          <cell r="CI92">
            <v>69696</v>
          </cell>
          <cell r="CJ92">
            <v>65087</v>
          </cell>
          <cell r="CK92">
            <v>65199</v>
          </cell>
          <cell r="CL92">
            <v>63284</v>
          </cell>
          <cell r="CM92">
            <v>41527</v>
          </cell>
          <cell r="CN92">
            <v>39137</v>
          </cell>
          <cell r="CO92">
            <v>42795</v>
          </cell>
          <cell r="CP92">
            <v>44427</v>
          </cell>
          <cell r="CQ92">
            <v>51776</v>
          </cell>
          <cell r="CR92">
            <v>51841</v>
          </cell>
          <cell r="CS92">
            <v>58147</v>
          </cell>
          <cell r="CT92">
            <v>58583</v>
          </cell>
          <cell r="CU92">
            <v>62449</v>
          </cell>
          <cell r="CV92">
            <v>67176</v>
          </cell>
          <cell r="CW92">
            <v>78096</v>
          </cell>
          <cell r="CX92">
            <v>81652</v>
          </cell>
          <cell r="CY92">
            <v>107009</v>
          </cell>
          <cell r="CZ92">
            <v>141429</v>
          </cell>
          <cell r="DA92">
            <v>106907</v>
          </cell>
          <cell r="DB92">
            <v>100707</v>
          </cell>
          <cell r="DC92">
            <v>109289</v>
          </cell>
          <cell r="DD92">
            <v>98236</v>
          </cell>
          <cell r="DE92">
            <v>103170</v>
          </cell>
          <cell r="DF92">
            <v>97605</v>
          </cell>
          <cell r="DG92">
            <v>91870</v>
          </cell>
          <cell r="DH92">
            <v>94014</v>
          </cell>
          <cell r="DI92">
            <v>78308</v>
          </cell>
          <cell r="DJ92">
            <v>68737</v>
          </cell>
          <cell r="DK92">
            <v>50014</v>
          </cell>
          <cell r="DL92">
            <v>60341</v>
          </cell>
          <cell r="DM92">
            <v>58664</v>
          </cell>
          <cell r="DN92">
            <v>49587</v>
          </cell>
          <cell r="DO92">
            <v>67459</v>
          </cell>
          <cell r="DP92">
            <v>61108</v>
          </cell>
          <cell r="DQ92">
            <v>64357</v>
          </cell>
          <cell r="DR92">
            <v>68903</v>
          </cell>
          <cell r="DS92">
            <v>70389</v>
          </cell>
          <cell r="DT92">
            <v>65308</v>
          </cell>
          <cell r="DU92">
            <v>63716</v>
          </cell>
          <cell r="DV92">
            <v>64255</v>
          </cell>
          <cell r="DW92">
            <v>61877</v>
          </cell>
          <cell r="DX92">
            <v>83223</v>
          </cell>
          <cell r="DY92">
            <v>68568</v>
          </cell>
          <cell r="DZ92">
            <v>101080</v>
          </cell>
          <cell r="EA92">
            <v>71153</v>
          </cell>
          <cell r="EB92">
            <v>74536</v>
          </cell>
          <cell r="EC92">
            <v>76514</v>
          </cell>
          <cell r="ED92">
            <v>71082</v>
          </cell>
          <cell r="EE92">
            <v>83670</v>
          </cell>
          <cell r="EF92">
            <v>322856</v>
          </cell>
          <cell r="EG92">
            <v>352918</v>
          </cell>
          <cell r="EH92">
            <v>370793</v>
          </cell>
          <cell r="EI92">
            <v>423829</v>
          </cell>
          <cell r="EJ92">
            <v>480470</v>
          </cell>
          <cell r="EK92">
            <v>511123</v>
          </cell>
          <cell r="EL92">
            <v>489330</v>
          </cell>
          <cell r="EM92">
            <v>443203</v>
          </cell>
          <cell r="EN92">
            <v>536194</v>
          </cell>
          <cell r="EO92">
            <v>550175</v>
          </cell>
          <cell r="EP92">
            <v>601941</v>
          </cell>
          <cell r="EQ92">
            <v>686615</v>
          </cell>
          <cell r="ER92">
            <v>402986</v>
          </cell>
          <cell r="ES92">
            <v>313671</v>
          </cell>
          <cell r="ET92">
            <v>123608</v>
          </cell>
          <cell r="EU92">
            <v>129839</v>
          </cell>
          <cell r="EV92">
            <v>116465</v>
          </cell>
          <cell r="EW92">
            <v>121148</v>
          </cell>
          <cell r="EX92">
            <v>125045</v>
          </cell>
          <cell r="EY92">
            <v>135523</v>
          </cell>
          <cell r="EZ92">
            <v>146365</v>
          </cell>
          <cell r="FA92">
            <v>150019</v>
          </cell>
          <cell r="FB92">
            <v>176725</v>
          </cell>
          <cell r="FC92">
            <v>173693</v>
          </cell>
          <cell r="FD92">
            <v>161287</v>
          </cell>
          <cell r="FE92">
            <v>158478</v>
          </cell>
          <cell r="FF92">
            <v>152691</v>
          </cell>
          <cell r="FG92">
            <v>161300</v>
          </cell>
          <cell r="FH92">
            <v>170351</v>
          </cell>
          <cell r="FI92">
            <v>151680</v>
          </cell>
          <cell r="FJ92">
            <v>141675</v>
          </cell>
          <cell r="FK92">
            <v>149265</v>
          </cell>
          <cell r="FL92">
            <v>150336</v>
          </cell>
          <cell r="FM92">
            <v>142886</v>
          </cell>
        </row>
        <row r="93">
          <cell r="A93" t="str">
            <v>Хабаровский край</v>
          </cell>
          <cell r="B93">
            <v>13374</v>
          </cell>
          <cell r="C93">
            <v>17282</v>
          </cell>
          <cell r="D93">
            <v>16294</v>
          </cell>
          <cell r="E93">
            <v>13938</v>
          </cell>
          <cell r="F93">
            <v>13547</v>
          </cell>
          <cell r="G93">
            <v>11602</v>
          </cell>
          <cell r="H93">
            <v>11561</v>
          </cell>
          <cell r="I93">
            <v>10136</v>
          </cell>
          <cell r="J93">
            <v>22635</v>
          </cell>
          <cell r="K93">
            <v>20828</v>
          </cell>
          <cell r="L93">
            <v>19590</v>
          </cell>
          <cell r="M93">
            <v>19705</v>
          </cell>
          <cell r="N93">
            <v>16339</v>
          </cell>
          <cell r="O93">
            <v>17469</v>
          </cell>
          <cell r="P93">
            <v>10597</v>
          </cell>
          <cell r="Q93">
            <v>11201</v>
          </cell>
          <cell r="R93">
            <v>10534</v>
          </cell>
          <cell r="S93">
            <v>10442</v>
          </cell>
          <cell r="T93">
            <v>13604</v>
          </cell>
          <cell r="U93">
            <v>14118</v>
          </cell>
          <cell r="V93">
            <v>13248</v>
          </cell>
          <cell r="W93">
            <v>9672</v>
          </cell>
          <cell r="X93">
            <v>10240</v>
          </cell>
          <cell r="Y93">
            <v>16950</v>
          </cell>
          <cell r="Z93">
            <v>13747</v>
          </cell>
          <cell r="AA93">
            <v>13295</v>
          </cell>
          <cell r="AB93">
            <v>30560</v>
          </cell>
          <cell r="AC93">
            <v>26670</v>
          </cell>
          <cell r="AD93">
            <v>34831</v>
          </cell>
          <cell r="AE93">
            <v>43321</v>
          </cell>
          <cell r="AF93">
            <v>35967</v>
          </cell>
          <cell r="AG93">
            <v>27670</v>
          </cell>
          <cell r="AH93">
            <v>27288</v>
          </cell>
          <cell r="AI93">
            <v>30684</v>
          </cell>
          <cell r="AJ93">
            <v>31544</v>
          </cell>
          <cell r="AK93">
            <v>52722</v>
          </cell>
          <cell r="AL93">
            <v>81118</v>
          </cell>
          <cell r="AM93">
            <v>73843</v>
          </cell>
          <cell r="AN93">
            <v>52240</v>
          </cell>
          <cell r="AO93">
            <v>50063</v>
          </cell>
          <cell r="AP93">
            <v>49652</v>
          </cell>
          <cell r="AQ93">
            <v>78011</v>
          </cell>
          <cell r="AR93">
            <v>99657</v>
          </cell>
          <cell r="AS93">
            <v>129751</v>
          </cell>
          <cell r="AT93">
            <v>117347</v>
          </cell>
          <cell r="AU93">
            <v>100091</v>
          </cell>
          <cell r="AV93">
            <v>101084</v>
          </cell>
          <cell r="AW93">
            <v>108855</v>
          </cell>
          <cell r="AX93">
            <v>102995</v>
          </cell>
          <cell r="AY93">
            <v>112931</v>
          </cell>
          <cell r="AZ93">
            <v>96865</v>
          </cell>
          <cell r="BA93">
            <v>91012</v>
          </cell>
          <cell r="BB93">
            <v>86343</v>
          </cell>
          <cell r="BC93">
            <v>91616</v>
          </cell>
          <cell r="BD93">
            <v>97321</v>
          </cell>
          <cell r="BE93">
            <v>101115</v>
          </cell>
          <cell r="BF93">
            <v>100970</v>
          </cell>
          <cell r="BG93">
            <v>155938</v>
          </cell>
          <cell r="BH93">
            <v>99459</v>
          </cell>
          <cell r="BI93">
            <v>104338</v>
          </cell>
          <cell r="BJ93">
            <v>98674</v>
          </cell>
          <cell r="BK93">
            <v>86258</v>
          </cell>
          <cell r="BL93">
            <v>87093</v>
          </cell>
          <cell r="BM93">
            <v>85567</v>
          </cell>
          <cell r="BN93">
            <v>74389</v>
          </cell>
          <cell r="BO93">
            <v>70909</v>
          </cell>
          <cell r="BP93">
            <v>69383</v>
          </cell>
          <cell r="BQ93">
            <v>69208</v>
          </cell>
          <cell r="BR93">
            <v>49158</v>
          </cell>
          <cell r="BS93">
            <v>37862</v>
          </cell>
          <cell r="BT93">
            <v>34580</v>
          </cell>
          <cell r="BU93">
            <v>37326</v>
          </cell>
          <cell r="BV93">
            <v>31732</v>
          </cell>
          <cell r="BW93">
            <v>36287</v>
          </cell>
          <cell r="BX93">
            <v>35901</v>
          </cell>
          <cell r="BY93">
            <v>36573</v>
          </cell>
          <cell r="BZ93">
            <v>35288</v>
          </cell>
          <cell r="CA93">
            <v>76092</v>
          </cell>
          <cell r="CB93">
            <v>73730</v>
          </cell>
          <cell r="CC93">
            <v>60036</v>
          </cell>
          <cell r="CD93">
            <v>34851</v>
          </cell>
          <cell r="CE93">
            <v>32545</v>
          </cell>
          <cell r="CF93">
            <v>30991</v>
          </cell>
          <cell r="CG93">
            <v>21851</v>
          </cell>
          <cell r="CH93">
            <v>22438</v>
          </cell>
          <cell r="CI93">
            <v>19484</v>
          </cell>
          <cell r="CJ93">
            <v>20174</v>
          </cell>
          <cell r="CK93">
            <v>19935</v>
          </cell>
          <cell r="CL93">
            <v>22030</v>
          </cell>
          <cell r="CM93">
            <v>28032</v>
          </cell>
          <cell r="CN93">
            <v>26144</v>
          </cell>
          <cell r="CO93">
            <v>27030</v>
          </cell>
          <cell r="CP93">
            <v>25398</v>
          </cell>
          <cell r="CQ93">
            <v>26190</v>
          </cell>
          <cell r="CR93">
            <v>24503</v>
          </cell>
          <cell r="CS93">
            <v>26148</v>
          </cell>
          <cell r="CT93">
            <v>22831</v>
          </cell>
          <cell r="CU93">
            <v>20070</v>
          </cell>
          <cell r="CV93">
            <v>23139</v>
          </cell>
          <cell r="CW93">
            <v>24871</v>
          </cell>
          <cell r="CX93">
            <v>28113</v>
          </cell>
          <cell r="CY93">
            <v>28068</v>
          </cell>
          <cell r="CZ93">
            <v>31481</v>
          </cell>
          <cell r="DA93">
            <v>50076</v>
          </cell>
          <cell r="DB93">
            <v>35580</v>
          </cell>
          <cell r="DC93">
            <v>39118</v>
          </cell>
          <cell r="DD93">
            <v>47983</v>
          </cell>
          <cell r="DE93">
            <v>62680</v>
          </cell>
          <cell r="DF93">
            <v>37283</v>
          </cell>
          <cell r="DG93">
            <v>33949</v>
          </cell>
          <cell r="DH93">
            <v>34677</v>
          </cell>
          <cell r="DI93">
            <v>42695</v>
          </cell>
          <cell r="DJ93">
            <v>34723</v>
          </cell>
          <cell r="DK93">
            <v>40054</v>
          </cell>
          <cell r="DL93">
            <v>36631</v>
          </cell>
          <cell r="DM93">
            <v>35216</v>
          </cell>
          <cell r="DN93">
            <v>40316</v>
          </cell>
          <cell r="DO93">
            <v>34340</v>
          </cell>
          <cell r="DP93">
            <v>40969</v>
          </cell>
          <cell r="DQ93">
            <v>45540</v>
          </cell>
          <cell r="DR93">
            <v>43739</v>
          </cell>
          <cell r="DS93">
            <v>39598</v>
          </cell>
          <cell r="DT93">
            <v>52046</v>
          </cell>
          <cell r="DU93">
            <v>55246</v>
          </cell>
          <cell r="DV93">
            <v>38773</v>
          </cell>
          <cell r="DW93">
            <v>30768</v>
          </cell>
          <cell r="DX93">
            <v>31625</v>
          </cell>
          <cell r="DY93">
            <v>35613</v>
          </cell>
          <cell r="DZ93">
            <v>35279</v>
          </cell>
          <cell r="EA93">
            <v>32822</v>
          </cell>
          <cell r="EB93">
            <v>30632</v>
          </cell>
          <cell r="EC93">
            <v>34330</v>
          </cell>
          <cell r="ED93">
            <v>32374</v>
          </cell>
          <cell r="EE93">
            <v>33659</v>
          </cell>
          <cell r="EF93">
            <v>34580</v>
          </cell>
          <cell r="EG93">
            <v>33983</v>
          </cell>
          <cell r="EH93">
            <v>33705</v>
          </cell>
          <cell r="EI93">
            <v>33258</v>
          </cell>
          <cell r="EJ93">
            <v>38746</v>
          </cell>
          <cell r="EK93">
            <v>39443</v>
          </cell>
          <cell r="EL93">
            <v>41004</v>
          </cell>
          <cell r="EM93">
            <v>47550</v>
          </cell>
          <cell r="EN93">
            <v>44312</v>
          </cell>
          <cell r="EO93">
            <v>56951</v>
          </cell>
          <cell r="EP93">
            <v>48226</v>
          </cell>
          <cell r="EQ93">
            <v>46848</v>
          </cell>
          <cell r="ER93">
            <v>48370</v>
          </cell>
          <cell r="ES93">
            <v>52484</v>
          </cell>
          <cell r="ET93">
            <v>51842</v>
          </cell>
          <cell r="EU93">
            <v>51153</v>
          </cell>
          <cell r="EV93">
            <v>51902</v>
          </cell>
          <cell r="EW93">
            <v>55762</v>
          </cell>
          <cell r="EX93">
            <v>58427</v>
          </cell>
          <cell r="EY93">
            <v>62592</v>
          </cell>
          <cell r="EZ93">
            <v>59423</v>
          </cell>
          <cell r="FA93">
            <v>68655</v>
          </cell>
          <cell r="FB93">
            <v>60276</v>
          </cell>
          <cell r="FC93">
            <v>64351</v>
          </cell>
          <cell r="FD93">
            <v>57086</v>
          </cell>
          <cell r="FE93">
            <v>58514</v>
          </cell>
          <cell r="FF93">
            <v>56773</v>
          </cell>
          <cell r="FG93">
            <v>51161</v>
          </cell>
          <cell r="FH93">
            <v>53264</v>
          </cell>
          <cell r="FI93">
            <v>61943</v>
          </cell>
          <cell r="FJ93">
            <v>59990</v>
          </cell>
          <cell r="FK93">
            <v>65362</v>
          </cell>
          <cell r="FL93">
            <v>62803</v>
          </cell>
          <cell r="FM93">
            <v>73872</v>
          </cell>
        </row>
        <row r="94">
          <cell r="A94" t="str">
            <v>Амурская область</v>
          </cell>
          <cell r="B94">
            <v>3836</v>
          </cell>
          <cell r="C94">
            <v>3954</v>
          </cell>
          <cell r="D94">
            <v>3205</v>
          </cell>
          <cell r="E94">
            <v>3598</v>
          </cell>
          <cell r="F94">
            <v>3644</v>
          </cell>
          <cell r="G94">
            <v>3841</v>
          </cell>
          <cell r="H94">
            <v>3599</v>
          </cell>
          <cell r="I94">
            <v>3427</v>
          </cell>
          <cell r="J94">
            <v>3870</v>
          </cell>
          <cell r="K94">
            <v>3122</v>
          </cell>
          <cell r="L94">
            <v>3535</v>
          </cell>
          <cell r="M94">
            <v>6242</v>
          </cell>
          <cell r="N94">
            <v>4167</v>
          </cell>
          <cell r="O94">
            <v>4513</v>
          </cell>
          <cell r="P94">
            <v>4275</v>
          </cell>
          <cell r="Q94">
            <v>4611</v>
          </cell>
          <cell r="R94">
            <v>4138</v>
          </cell>
          <cell r="S94">
            <v>4086</v>
          </cell>
          <cell r="T94">
            <v>3962</v>
          </cell>
          <cell r="U94">
            <v>4503</v>
          </cell>
          <cell r="V94">
            <v>3946</v>
          </cell>
          <cell r="W94">
            <v>4272</v>
          </cell>
          <cell r="X94">
            <v>4533</v>
          </cell>
          <cell r="Y94">
            <v>9029</v>
          </cell>
          <cell r="Z94">
            <v>5590</v>
          </cell>
          <cell r="AA94">
            <v>6274</v>
          </cell>
          <cell r="AB94">
            <v>11242</v>
          </cell>
          <cell r="AC94">
            <v>11361</v>
          </cell>
          <cell r="AD94">
            <v>12425</v>
          </cell>
          <cell r="AE94">
            <v>11451</v>
          </cell>
          <cell r="AF94">
            <v>10342</v>
          </cell>
          <cell r="AG94">
            <v>10666</v>
          </cell>
          <cell r="AH94">
            <v>11263</v>
          </cell>
          <cell r="AI94">
            <v>10889</v>
          </cell>
          <cell r="AJ94">
            <v>11054</v>
          </cell>
          <cell r="AK94">
            <v>11794</v>
          </cell>
          <cell r="AL94">
            <v>11571</v>
          </cell>
          <cell r="AM94">
            <v>10472</v>
          </cell>
          <cell r="AN94">
            <v>9478</v>
          </cell>
          <cell r="AO94">
            <v>10746</v>
          </cell>
          <cell r="AP94">
            <v>10149</v>
          </cell>
          <cell r="AQ94">
            <v>11160</v>
          </cell>
          <cell r="AR94">
            <v>11463</v>
          </cell>
          <cell r="AS94">
            <v>12086</v>
          </cell>
          <cell r="AT94">
            <v>12217</v>
          </cell>
          <cell r="AU94">
            <v>11322</v>
          </cell>
          <cell r="AV94">
            <v>11773</v>
          </cell>
          <cell r="AW94">
            <v>13305</v>
          </cell>
          <cell r="AX94">
            <v>13594</v>
          </cell>
          <cell r="AY94">
            <v>12941</v>
          </cell>
          <cell r="AZ94">
            <v>9877</v>
          </cell>
          <cell r="BA94">
            <v>9395</v>
          </cell>
          <cell r="BB94">
            <v>8213</v>
          </cell>
          <cell r="BC94">
            <v>4749</v>
          </cell>
          <cell r="BD94">
            <v>9465</v>
          </cell>
          <cell r="BE94">
            <v>9796</v>
          </cell>
          <cell r="BF94">
            <v>8850</v>
          </cell>
          <cell r="BG94">
            <v>7954</v>
          </cell>
          <cell r="BH94">
            <v>8771</v>
          </cell>
          <cell r="BI94">
            <v>7032</v>
          </cell>
          <cell r="BJ94">
            <v>6255</v>
          </cell>
          <cell r="BK94">
            <v>5646</v>
          </cell>
          <cell r="BL94">
            <v>7073</v>
          </cell>
          <cell r="BM94">
            <v>7304</v>
          </cell>
          <cell r="BN94">
            <v>6362</v>
          </cell>
          <cell r="BO94">
            <v>6248</v>
          </cell>
          <cell r="BP94">
            <v>5520</v>
          </cell>
          <cell r="BQ94">
            <v>8672</v>
          </cell>
          <cell r="BR94">
            <v>6264</v>
          </cell>
          <cell r="BS94">
            <v>7956</v>
          </cell>
          <cell r="BT94">
            <v>10043</v>
          </cell>
          <cell r="BU94">
            <v>9890</v>
          </cell>
          <cell r="BV94">
            <v>10031</v>
          </cell>
          <cell r="BW94">
            <v>8031</v>
          </cell>
          <cell r="BX94">
            <v>8222</v>
          </cell>
          <cell r="BY94">
            <v>8986</v>
          </cell>
          <cell r="BZ94">
            <v>8535</v>
          </cell>
          <cell r="CA94">
            <v>8975</v>
          </cell>
          <cell r="CB94">
            <v>8926</v>
          </cell>
          <cell r="CC94">
            <v>9220</v>
          </cell>
          <cell r="CD94">
            <v>14335</v>
          </cell>
          <cell r="CE94">
            <v>14671</v>
          </cell>
          <cell r="CF94">
            <v>14513</v>
          </cell>
          <cell r="CG94">
            <v>16404</v>
          </cell>
          <cell r="CH94">
            <v>14014</v>
          </cell>
          <cell r="CI94">
            <v>15521</v>
          </cell>
          <cell r="CJ94">
            <v>16126</v>
          </cell>
          <cell r="CK94">
            <v>16358</v>
          </cell>
          <cell r="CL94">
            <v>16190</v>
          </cell>
          <cell r="CM94">
            <v>11270</v>
          </cell>
          <cell r="CN94">
            <v>11532</v>
          </cell>
          <cell r="CO94">
            <v>11702</v>
          </cell>
          <cell r="CP94">
            <v>11490</v>
          </cell>
          <cell r="CQ94">
            <v>11648</v>
          </cell>
          <cell r="CR94">
            <v>11141</v>
          </cell>
          <cell r="CS94">
            <v>14200</v>
          </cell>
          <cell r="CT94">
            <v>14558</v>
          </cell>
          <cell r="CU94">
            <v>11159</v>
          </cell>
          <cell r="CV94">
            <v>11147</v>
          </cell>
          <cell r="CW94">
            <v>7712</v>
          </cell>
          <cell r="CX94">
            <v>10939</v>
          </cell>
          <cell r="CY94">
            <v>7932</v>
          </cell>
          <cell r="CZ94">
            <v>10911</v>
          </cell>
          <cell r="DA94">
            <v>11460</v>
          </cell>
          <cell r="DB94">
            <v>10623</v>
          </cell>
          <cell r="DC94">
            <v>13654</v>
          </cell>
          <cell r="DD94">
            <v>13969</v>
          </cell>
          <cell r="DE94">
            <v>17549</v>
          </cell>
          <cell r="DF94">
            <v>16911</v>
          </cell>
          <cell r="DG94">
            <v>20405</v>
          </cell>
          <cell r="DH94">
            <v>16735</v>
          </cell>
          <cell r="DI94">
            <v>17348</v>
          </cell>
          <cell r="DJ94">
            <v>19015</v>
          </cell>
          <cell r="DK94">
            <v>23422</v>
          </cell>
          <cell r="DL94">
            <v>22423</v>
          </cell>
          <cell r="DM94">
            <v>22975</v>
          </cell>
          <cell r="DN94">
            <v>23797</v>
          </cell>
          <cell r="DO94">
            <v>24754</v>
          </cell>
          <cell r="DP94">
            <v>23473</v>
          </cell>
          <cell r="DQ94">
            <v>28002</v>
          </cell>
          <cell r="DR94">
            <v>21225</v>
          </cell>
          <cell r="DS94">
            <v>20903</v>
          </cell>
          <cell r="DT94">
            <v>24218</v>
          </cell>
          <cell r="DU94">
            <v>21930</v>
          </cell>
          <cell r="DV94">
            <v>19268</v>
          </cell>
          <cell r="DW94">
            <v>16723</v>
          </cell>
          <cell r="DX94">
            <v>18951</v>
          </cell>
          <cell r="DY94">
            <v>19131</v>
          </cell>
          <cell r="DZ94">
            <v>16713</v>
          </cell>
          <cell r="EA94">
            <v>16370</v>
          </cell>
          <cell r="EB94">
            <v>16302</v>
          </cell>
          <cell r="EC94">
            <v>18558</v>
          </cell>
          <cell r="ED94">
            <v>16170</v>
          </cell>
          <cell r="EE94">
            <v>17312</v>
          </cell>
          <cell r="EF94">
            <v>18696</v>
          </cell>
          <cell r="EG94">
            <v>17246</v>
          </cell>
          <cell r="EH94">
            <v>18341</v>
          </cell>
          <cell r="EI94">
            <v>18847</v>
          </cell>
          <cell r="EJ94">
            <v>19296</v>
          </cell>
          <cell r="EK94">
            <v>23265</v>
          </cell>
          <cell r="EL94">
            <v>22055</v>
          </cell>
          <cell r="EM94">
            <v>32535</v>
          </cell>
          <cell r="EN94">
            <v>28573</v>
          </cell>
          <cell r="EO94">
            <v>35460</v>
          </cell>
          <cell r="EP94">
            <v>27062</v>
          </cell>
          <cell r="EQ94">
            <v>27988</v>
          </cell>
          <cell r="ER94">
            <v>27154</v>
          </cell>
          <cell r="ES94">
            <v>30317</v>
          </cell>
          <cell r="ET94">
            <v>26537</v>
          </cell>
          <cell r="EU94">
            <v>25292</v>
          </cell>
          <cell r="EV94">
            <v>28487</v>
          </cell>
          <cell r="EW94">
            <v>27768</v>
          </cell>
          <cell r="EX94">
            <v>29545</v>
          </cell>
          <cell r="EY94">
            <v>33484</v>
          </cell>
          <cell r="EZ94">
            <v>37360</v>
          </cell>
          <cell r="FA94">
            <v>38860</v>
          </cell>
          <cell r="FB94">
            <v>42618</v>
          </cell>
          <cell r="FC94">
            <v>81815</v>
          </cell>
          <cell r="FD94">
            <v>39508</v>
          </cell>
          <cell r="FE94">
            <v>71010</v>
          </cell>
          <cell r="FF94">
            <v>72867</v>
          </cell>
          <cell r="FG94">
            <v>70090</v>
          </cell>
          <cell r="FH94">
            <v>81655</v>
          </cell>
          <cell r="FI94">
            <v>84656</v>
          </cell>
          <cell r="FJ94">
            <v>66069</v>
          </cell>
          <cell r="FK94">
            <v>77958</v>
          </cell>
          <cell r="FL94">
            <v>80410</v>
          </cell>
          <cell r="FM94">
            <v>91629</v>
          </cell>
        </row>
        <row r="95">
          <cell r="A95" t="str">
            <v>Магаданская область</v>
          </cell>
          <cell r="B95">
            <v>3437</v>
          </cell>
          <cell r="C95">
            <v>2247</v>
          </cell>
          <cell r="D95">
            <v>2853</v>
          </cell>
          <cell r="E95">
            <v>4314</v>
          </cell>
          <cell r="F95">
            <v>3631</v>
          </cell>
          <cell r="G95">
            <v>3631</v>
          </cell>
          <cell r="H95">
            <v>3434</v>
          </cell>
          <cell r="I95">
            <v>4191</v>
          </cell>
          <cell r="J95">
            <v>4663</v>
          </cell>
          <cell r="K95">
            <v>4001</v>
          </cell>
          <cell r="L95">
            <v>5739</v>
          </cell>
          <cell r="M95">
            <v>6242</v>
          </cell>
          <cell r="N95">
            <v>6142</v>
          </cell>
          <cell r="O95">
            <v>5517</v>
          </cell>
          <cell r="P95">
            <v>5430</v>
          </cell>
          <cell r="Q95">
            <v>7660</v>
          </cell>
          <cell r="R95">
            <v>6307</v>
          </cell>
          <cell r="S95">
            <v>7321</v>
          </cell>
          <cell r="T95">
            <v>7335</v>
          </cell>
          <cell r="U95">
            <v>8462</v>
          </cell>
          <cell r="V95">
            <v>7989</v>
          </cell>
          <cell r="W95">
            <v>7241</v>
          </cell>
          <cell r="X95">
            <v>7042</v>
          </cell>
          <cell r="Y95">
            <v>6903</v>
          </cell>
          <cell r="Z95">
            <v>7895</v>
          </cell>
          <cell r="AA95">
            <v>7279</v>
          </cell>
          <cell r="AB95">
            <v>5847</v>
          </cell>
          <cell r="AC95">
            <v>5939</v>
          </cell>
          <cell r="AD95">
            <v>6025</v>
          </cell>
          <cell r="AE95">
            <v>6765</v>
          </cell>
          <cell r="AF95">
            <v>7085</v>
          </cell>
          <cell r="AG95">
            <v>6524</v>
          </cell>
          <cell r="AH95">
            <v>6954</v>
          </cell>
          <cell r="AI95">
            <v>15680</v>
          </cell>
          <cell r="AJ95">
            <v>16467</v>
          </cell>
          <cell r="AK95">
            <v>9623</v>
          </cell>
          <cell r="AL95">
            <v>9541</v>
          </cell>
          <cell r="AM95">
            <v>6913</v>
          </cell>
          <cell r="AN95">
            <v>7016</v>
          </cell>
          <cell r="AO95">
            <v>7246</v>
          </cell>
          <cell r="AP95">
            <v>6763</v>
          </cell>
          <cell r="AQ95">
            <v>6622</v>
          </cell>
          <cell r="AR95">
            <v>8198</v>
          </cell>
          <cell r="AS95">
            <v>9232</v>
          </cell>
          <cell r="AT95">
            <v>9125</v>
          </cell>
          <cell r="AU95">
            <v>11562</v>
          </cell>
          <cell r="AV95">
            <v>19358</v>
          </cell>
          <cell r="AW95">
            <v>18501</v>
          </cell>
          <cell r="AX95">
            <v>18104</v>
          </cell>
          <cell r="AY95">
            <v>18016</v>
          </cell>
          <cell r="AZ95">
            <v>16814</v>
          </cell>
          <cell r="BA95">
            <v>20289</v>
          </cell>
          <cell r="BB95">
            <v>16184</v>
          </cell>
          <cell r="BC95">
            <v>17153</v>
          </cell>
          <cell r="BD95">
            <v>11615</v>
          </cell>
          <cell r="BE95">
            <v>15472</v>
          </cell>
          <cell r="BF95">
            <v>18340</v>
          </cell>
          <cell r="BG95">
            <v>16188</v>
          </cell>
          <cell r="BH95">
            <v>12764</v>
          </cell>
          <cell r="BI95">
            <v>12427</v>
          </cell>
          <cell r="BJ95">
            <v>12282</v>
          </cell>
          <cell r="BK95">
            <v>12255</v>
          </cell>
          <cell r="BL95">
            <v>9991</v>
          </cell>
          <cell r="BM95">
            <v>8001</v>
          </cell>
          <cell r="BN95">
            <v>7873</v>
          </cell>
          <cell r="BO95">
            <v>9555</v>
          </cell>
          <cell r="BP95">
            <v>7716</v>
          </cell>
          <cell r="BQ95">
            <v>7861</v>
          </cell>
          <cell r="BR95">
            <v>10203</v>
          </cell>
          <cell r="BS95">
            <v>10904</v>
          </cell>
          <cell r="BT95">
            <v>11208</v>
          </cell>
          <cell r="BU95">
            <v>14894</v>
          </cell>
          <cell r="BV95">
            <v>12453</v>
          </cell>
          <cell r="BW95">
            <v>13706</v>
          </cell>
          <cell r="BX95">
            <v>13018</v>
          </cell>
          <cell r="BY95">
            <v>14052</v>
          </cell>
          <cell r="BZ95">
            <v>15153</v>
          </cell>
          <cell r="CA95">
            <v>4826</v>
          </cell>
          <cell r="CB95">
            <v>4712</v>
          </cell>
          <cell r="CC95">
            <v>6323</v>
          </cell>
          <cell r="CD95">
            <v>5766</v>
          </cell>
          <cell r="CE95">
            <v>5756</v>
          </cell>
          <cell r="CF95">
            <v>9352</v>
          </cell>
          <cell r="CG95">
            <v>14979</v>
          </cell>
          <cell r="CH95">
            <v>13356</v>
          </cell>
          <cell r="CI95">
            <v>14986</v>
          </cell>
          <cell r="CJ95">
            <v>16493</v>
          </cell>
          <cell r="CK95">
            <v>15135</v>
          </cell>
          <cell r="CL95">
            <v>15507</v>
          </cell>
          <cell r="CM95">
            <v>7459</v>
          </cell>
          <cell r="CN95">
            <v>7277</v>
          </cell>
          <cell r="CO95">
            <v>6785</v>
          </cell>
          <cell r="CP95">
            <v>9439</v>
          </cell>
          <cell r="CQ95">
            <v>10030</v>
          </cell>
          <cell r="CR95">
            <v>10538</v>
          </cell>
          <cell r="CS95">
            <v>16376</v>
          </cell>
          <cell r="CT95">
            <v>15894</v>
          </cell>
          <cell r="CU95">
            <v>15423</v>
          </cell>
          <cell r="CV95">
            <v>13998</v>
          </cell>
          <cell r="CW95">
            <v>13632</v>
          </cell>
          <cell r="CX95">
            <v>13586</v>
          </cell>
          <cell r="CY95">
            <v>14794</v>
          </cell>
          <cell r="CZ95">
            <v>15261</v>
          </cell>
          <cell r="DA95">
            <v>15515</v>
          </cell>
          <cell r="DB95">
            <v>21427</v>
          </cell>
          <cell r="DC95">
            <v>19459</v>
          </cell>
          <cell r="DD95">
            <v>19708</v>
          </cell>
          <cell r="DE95">
            <v>9959</v>
          </cell>
          <cell r="DF95">
            <v>20997</v>
          </cell>
          <cell r="DG95">
            <v>19729</v>
          </cell>
          <cell r="DH95">
            <v>18520</v>
          </cell>
          <cell r="DI95">
            <v>18726</v>
          </cell>
          <cell r="DJ95">
            <v>17224</v>
          </cell>
          <cell r="DK95">
            <v>16330</v>
          </cell>
          <cell r="DL95">
            <v>19707</v>
          </cell>
          <cell r="DM95">
            <v>21734</v>
          </cell>
          <cell r="DN95">
            <v>22555</v>
          </cell>
          <cell r="DO95">
            <v>22416</v>
          </cell>
          <cell r="DP95">
            <v>22582</v>
          </cell>
          <cell r="DQ95">
            <v>11968</v>
          </cell>
          <cell r="DR95">
            <v>8439</v>
          </cell>
          <cell r="DS95">
            <v>10252</v>
          </cell>
          <cell r="DT95">
            <v>9687</v>
          </cell>
          <cell r="DU95">
            <v>7297</v>
          </cell>
          <cell r="DV95">
            <v>6384</v>
          </cell>
          <cell r="DW95">
            <v>6366</v>
          </cell>
          <cell r="DX95">
            <v>9962</v>
          </cell>
          <cell r="DY95">
            <v>12010</v>
          </cell>
          <cell r="DZ95">
            <v>13367</v>
          </cell>
          <cell r="EA95">
            <v>13081</v>
          </cell>
          <cell r="EB95">
            <v>20676</v>
          </cell>
          <cell r="EC95">
            <v>27549</v>
          </cell>
          <cell r="ED95">
            <v>27739</v>
          </cell>
          <cell r="EE95">
            <v>26766</v>
          </cell>
          <cell r="EF95">
            <v>25993</v>
          </cell>
          <cell r="EG95">
            <v>23662</v>
          </cell>
          <cell r="EH95">
            <v>23710</v>
          </cell>
          <cell r="EI95">
            <v>25484</v>
          </cell>
          <cell r="EJ95">
            <v>27551</v>
          </cell>
          <cell r="EK95">
            <v>33052</v>
          </cell>
          <cell r="EL95">
            <v>37562</v>
          </cell>
          <cell r="EM95">
            <v>32017</v>
          </cell>
          <cell r="EN95">
            <v>33432</v>
          </cell>
          <cell r="EO95">
            <v>37740</v>
          </cell>
          <cell r="EP95">
            <v>32786</v>
          </cell>
          <cell r="EQ95">
            <v>30674</v>
          </cell>
          <cell r="ER95">
            <v>32166</v>
          </cell>
          <cell r="ES95">
            <v>32457</v>
          </cell>
          <cell r="ET95">
            <v>30700</v>
          </cell>
          <cell r="EU95">
            <v>30567</v>
          </cell>
          <cell r="EV95">
            <v>31058</v>
          </cell>
          <cell r="EW95">
            <v>32738</v>
          </cell>
          <cell r="EX95">
            <v>38118</v>
          </cell>
          <cell r="EY95">
            <v>33754</v>
          </cell>
          <cell r="EZ95">
            <v>36798</v>
          </cell>
          <cell r="FA95">
            <v>38067</v>
          </cell>
          <cell r="FB95">
            <v>15876</v>
          </cell>
          <cell r="FC95">
            <v>15294</v>
          </cell>
          <cell r="FD95">
            <v>11703</v>
          </cell>
          <cell r="FE95">
            <v>13447</v>
          </cell>
          <cell r="FF95">
            <v>13380</v>
          </cell>
          <cell r="FG95">
            <v>11065</v>
          </cell>
          <cell r="FH95">
            <v>11478</v>
          </cell>
          <cell r="FI95">
            <v>12520</v>
          </cell>
          <cell r="FJ95">
            <v>12072</v>
          </cell>
          <cell r="FK95">
            <v>12294</v>
          </cell>
          <cell r="FL95">
            <v>12422</v>
          </cell>
          <cell r="FM95">
            <v>12907</v>
          </cell>
        </row>
        <row r="96">
          <cell r="A96" t="str">
            <v>Сахалинская область</v>
          </cell>
          <cell r="B96">
            <v>9139</v>
          </cell>
          <cell r="C96">
            <v>8577</v>
          </cell>
          <cell r="D96">
            <v>8471</v>
          </cell>
          <cell r="E96">
            <v>9057</v>
          </cell>
          <cell r="F96">
            <v>9458</v>
          </cell>
          <cell r="G96">
            <v>10850</v>
          </cell>
          <cell r="H96">
            <v>14242</v>
          </cell>
          <cell r="I96">
            <v>8213</v>
          </cell>
          <cell r="J96">
            <v>7649</v>
          </cell>
          <cell r="K96">
            <v>11060</v>
          </cell>
          <cell r="L96">
            <v>11329</v>
          </cell>
          <cell r="M96">
            <v>13140</v>
          </cell>
          <cell r="N96">
            <v>6220</v>
          </cell>
          <cell r="O96">
            <v>7058</v>
          </cell>
          <cell r="P96">
            <v>6105</v>
          </cell>
          <cell r="Q96">
            <v>5802</v>
          </cell>
          <cell r="R96">
            <v>20339</v>
          </cell>
          <cell r="S96">
            <v>28546</v>
          </cell>
          <cell r="T96">
            <v>26759</v>
          </cell>
          <cell r="U96">
            <v>19959</v>
          </cell>
          <cell r="V96">
            <v>14352</v>
          </cell>
          <cell r="W96">
            <v>10479</v>
          </cell>
          <cell r="X96">
            <v>6006</v>
          </cell>
          <cell r="Y96">
            <v>9351</v>
          </cell>
          <cell r="Z96">
            <v>8325</v>
          </cell>
          <cell r="AA96">
            <v>9277</v>
          </cell>
          <cell r="AB96">
            <v>8508</v>
          </cell>
          <cell r="AC96">
            <v>7708</v>
          </cell>
          <cell r="AD96">
            <v>64408</v>
          </cell>
          <cell r="AE96">
            <v>58523</v>
          </cell>
          <cell r="AF96">
            <v>51560</v>
          </cell>
          <cell r="AG96">
            <v>51998</v>
          </cell>
          <cell r="AH96">
            <v>38251</v>
          </cell>
          <cell r="AI96">
            <v>38298</v>
          </cell>
          <cell r="AJ96">
            <v>26240</v>
          </cell>
          <cell r="AK96">
            <v>23099</v>
          </cell>
          <cell r="AL96">
            <v>18238</v>
          </cell>
          <cell r="AM96">
            <v>11684</v>
          </cell>
          <cell r="AN96">
            <v>18385</v>
          </cell>
          <cell r="AO96">
            <v>22470</v>
          </cell>
          <cell r="AP96">
            <v>60608</v>
          </cell>
          <cell r="AQ96">
            <v>113214</v>
          </cell>
          <cell r="AR96">
            <v>100830</v>
          </cell>
          <cell r="AS96">
            <v>144431</v>
          </cell>
          <cell r="AT96">
            <v>120596</v>
          </cell>
          <cell r="AU96">
            <v>99965</v>
          </cell>
          <cell r="AV96">
            <v>108720</v>
          </cell>
          <cell r="AW96">
            <v>115106</v>
          </cell>
          <cell r="AX96">
            <v>60547</v>
          </cell>
          <cell r="AY96">
            <v>87924</v>
          </cell>
          <cell r="AZ96">
            <v>97715</v>
          </cell>
          <cell r="BA96">
            <v>162607</v>
          </cell>
          <cell r="BB96">
            <v>161755</v>
          </cell>
          <cell r="BC96">
            <v>154686</v>
          </cell>
          <cell r="BD96">
            <v>152084</v>
          </cell>
          <cell r="BE96">
            <v>142794</v>
          </cell>
          <cell r="BF96">
            <v>139079</v>
          </cell>
          <cell r="BG96">
            <v>69716</v>
          </cell>
          <cell r="BH96">
            <v>118319</v>
          </cell>
          <cell r="BI96">
            <v>81900</v>
          </cell>
          <cell r="BJ96">
            <v>79357</v>
          </cell>
          <cell r="BK96">
            <v>64967</v>
          </cell>
          <cell r="BL96">
            <v>62357</v>
          </cell>
          <cell r="BM96">
            <v>71093</v>
          </cell>
          <cell r="BN96">
            <v>88126</v>
          </cell>
          <cell r="BO96">
            <v>95342</v>
          </cell>
          <cell r="BP96">
            <v>97967</v>
          </cell>
          <cell r="BQ96">
            <v>93963</v>
          </cell>
          <cell r="BR96">
            <v>69150</v>
          </cell>
          <cell r="BS96">
            <v>83763</v>
          </cell>
          <cell r="BT96">
            <v>74321</v>
          </cell>
          <cell r="BU96">
            <v>53204</v>
          </cell>
          <cell r="BV96">
            <v>63613</v>
          </cell>
          <cell r="BW96">
            <v>68115</v>
          </cell>
          <cell r="BX96">
            <v>69286</v>
          </cell>
          <cell r="BY96">
            <v>115566</v>
          </cell>
          <cell r="BZ96">
            <v>107134</v>
          </cell>
          <cell r="CA96">
            <v>67512</v>
          </cell>
          <cell r="CB96">
            <v>57490</v>
          </cell>
          <cell r="CC96">
            <v>67471</v>
          </cell>
          <cell r="CD96">
            <v>88531</v>
          </cell>
          <cell r="CE96">
            <v>100567</v>
          </cell>
          <cell r="CF96">
            <v>86761</v>
          </cell>
          <cell r="CG96">
            <v>76940</v>
          </cell>
          <cell r="CH96">
            <v>63426</v>
          </cell>
          <cell r="CI96">
            <v>69485</v>
          </cell>
          <cell r="CJ96">
            <v>54374</v>
          </cell>
          <cell r="CK96">
            <v>107124</v>
          </cell>
          <cell r="CL96">
            <v>125511</v>
          </cell>
          <cell r="CM96">
            <v>128472</v>
          </cell>
          <cell r="CN96">
            <v>108696</v>
          </cell>
          <cell r="CO96">
            <v>103725</v>
          </cell>
          <cell r="CP96">
            <v>100023</v>
          </cell>
          <cell r="CQ96">
            <v>95904</v>
          </cell>
          <cell r="CR96">
            <v>81185</v>
          </cell>
          <cell r="CS96">
            <v>60402</v>
          </cell>
          <cell r="CT96">
            <v>54491</v>
          </cell>
          <cell r="CU96">
            <v>54970</v>
          </cell>
          <cell r="CV96">
            <v>37730</v>
          </cell>
          <cell r="CW96">
            <v>75718</v>
          </cell>
          <cell r="CX96">
            <v>82588</v>
          </cell>
          <cell r="CY96">
            <v>55604</v>
          </cell>
          <cell r="CZ96">
            <v>22744</v>
          </cell>
          <cell r="DA96">
            <v>19484</v>
          </cell>
          <cell r="DB96">
            <v>26747</v>
          </cell>
          <cell r="DC96">
            <v>19567</v>
          </cell>
          <cell r="DD96">
            <v>11004</v>
          </cell>
          <cell r="DE96">
            <v>20432</v>
          </cell>
          <cell r="DF96">
            <v>18396</v>
          </cell>
          <cell r="DG96">
            <v>22478</v>
          </cell>
          <cell r="DH96">
            <v>18802</v>
          </cell>
          <cell r="DI96">
            <v>38672</v>
          </cell>
          <cell r="DJ96">
            <v>65691</v>
          </cell>
          <cell r="DK96">
            <v>57270</v>
          </cell>
          <cell r="DL96">
            <v>60185</v>
          </cell>
          <cell r="DM96">
            <v>55552</v>
          </cell>
          <cell r="DN96">
            <v>49684</v>
          </cell>
          <cell r="DO96">
            <v>46157</v>
          </cell>
          <cell r="DP96">
            <v>43714</v>
          </cell>
          <cell r="DQ96">
            <v>42158</v>
          </cell>
          <cell r="DR96">
            <v>45883</v>
          </cell>
          <cell r="DS96">
            <v>31608</v>
          </cell>
          <cell r="DT96">
            <v>145920</v>
          </cell>
          <cell r="DU96">
            <v>26063</v>
          </cell>
          <cell r="DV96">
            <v>32558</v>
          </cell>
          <cell r="DW96">
            <v>32910</v>
          </cell>
          <cell r="DX96">
            <v>34821</v>
          </cell>
          <cell r="DY96">
            <v>34195</v>
          </cell>
          <cell r="DZ96">
            <v>36118</v>
          </cell>
          <cell r="EA96">
            <v>68722</v>
          </cell>
          <cell r="EB96">
            <v>76539</v>
          </cell>
          <cell r="EC96">
            <v>83705</v>
          </cell>
          <cell r="ED96">
            <v>34610</v>
          </cell>
          <cell r="EE96">
            <v>28115</v>
          </cell>
          <cell r="EF96">
            <v>26342</v>
          </cell>
          <cell r="EG96">
            <v>42934</v>
          </cell>
          <cell r="EH96">
            <v>36479</v>
          </cell>
          <cell r="EI96">
            <v>54958</v>
          </cell>
          <cell r="EJ96">
            <v>45566</v>
          </cell>
          <cell r="EK96">
            <v>53891</v>
          </cell>
          <cell r="EL96">
            <v>57564</v>
          </cell>
          <cell r="EM96">
            <v>61515</v>
          </cell>
          <cell r="EN96">
            <v>37186</v>
          </cell>
          <cell r="EO96">
            <v>45587</v>
          </cell>
          <cell r="EP96">
            <v>47142</v>
          </cell>
          <cell r="EQ96">
            <v>52928</v>
          </cell>
          <cell r="ER96">
            <v>51751</v>
          </cell>
          <cell r="ES96">
            <v>52400</v>
          </cell>
          <cell r="ET96">
            <v>236171</v>
          </cell>
          <cell r="EU96">
            <v>190212</v>
          </cell>
          <cell r="EV96">
            <v>142378</v>
          </cell>
          <cell r="EW96">
            <v>113707</v>
          </cell>
          <cell r="EX96">
            <v>60852</v>
          </cell>
          <cell r="EY96">
            <v>126354</v>
          </cell>
          <cell r="EZ96">
            <v>67859</v>
          </cell>
          <cell r="FA96">
            <v>67457</v>
          </cell>
          <cell r="FB96">
            <v>60399</v>
          </cell>
          <cell r="FC96">
            <v>63066</v>
          </cell>
          <cell r="FD96">
            <v>40025</v>
          </cell>
          <cell r="FE96">
            <v>48451</v>
          </cell>
          <cell r="FF96">
            <v>47178</v>
          </cell>
          <cell r="FG96">
            <v>58453</v>
          </cell>
          <cell r="FH96">
            <v>39370</v>
          </cell>
          <cell r="FI96">
            <v>41009</v>
          </cell>
          <cell r="FJ96">
            <v>39860</v>
          </cell>
          <cell r="FK96">
            <v>39929</v>
          </cell>
          <cell r="FL96">
            <v>40719</v>
          </cell>
          <cell r="FM96">
            <v>52405</v>
          </cell>
        </row>
        <row r="97">
          <cell r="A97" t="str">
            <v>Еврейская автономная область</v>
          </cell>
          <cell r="B97">
            <v>266</v>
          </cell>
          <cell r="C97">
            <v>167</v>
          </cell>
          <cell r="D97">
            <v>223</v>
          </cell>
          <cell r="E97">
            <v>205</v>
          </cell>
          <cell r="F97">
            <v>210</v>
          </cell>
          <cell r="G97">
            <v>196</v>
          </cell>
          <cell r="H97">
            <v>196</v>
          </cell>
          <cell r="I97">
            <v>202</v>
          </cell>
          <cell r="J97">
            <v>208</v>
          </cell>
          <cell r="K97">
            <v>203</v>
          </cell>
          <cell r="L97">
            <v>200</v>
          </cell>
          <cell r="M97">
            <v>365</v>
          </cell>
          <cell r="N97">
            <v>262</v>
          </cell>
          <cell r="O97">
            <v>227</v>
          </cell>
          <cell r="P97">
            <v>237</v>
          </cell>
          <cell r="Q97">
            <v>189</v>
          </cell>
          <cell r="R97">
            <v>208</v>
          </cell>
          <cell r="S97">
            <v>237</v>
          </cell>
          <cell r="T97">
            <v>227</v>
          </cell>
          <cell r="U97">
            <v>168</v>
          </cell>
          <cell r="V97">
            <v>259</v>
          </cell>
          <cell r="W97">
            <v>334</v>
          </cell>
          <cell r="X97">
            <v>361</v>
          </cell>
          <cell r="Y97">
            <v>415</v>
          </cell>
          <cell r="Z97">
            <v>517</v>
          </cell>
          <cell r="AA97">
            <v>450</v>
          </cell>
          <cell r="AB97">
            <v>481</v>
          </cell>
          <cell r="AC97">
            <v>417</v>
          </cell>
          <cell r="AD97">
            <v>342</v>
          </cell>
          <cell r="AE97">
            <v>375</v>
          </cell>
          <cell r="AF97">
            <v>365</v>
          </cell>
          <cell r="AG97">
            <v>376</v>
          </cell>
          <cell r="AH97">
            <v>413</v>
          </cell>
          <cell r="AI97">
            <v>368</v>
          </cell>
          <cell r="AJ97">
            <v>321</v>
          </cell>
          <cell r="AK97">
            <v>318</v>
          </cell>
          <cell r="AL97">
            <v>292</v>
          </cell>
          <cell r="AM97">
            <v>267</v>
          </cell>
          <cell r="AN97">
            <v>264</v>
          </cell>
          <cell r="AO97">
            <v>254</v>
          </cell>
          <cell r="AP97">
            <v>275</v>
          </cell>
          <cell r="AQ97">
            <v>276</v>
          </cell>
          <cell r="AR97">
            <v>283</v>
          </cell>
          <cell r="AS97">
            <v>296</v>
          </cell>
          <cell r="AT97">
            <v>303</v>
          </cell>
          <cell r="AU97">
            <v>309</v>
          </cell>
          <cell r="AV97">
            <v>332</v>
          </cell>
          <cell r="AW97">
            <v>504</v>
          </cell>
          <cell r="AX97">
            <v>372</v>
          </cell>
          <cell r="AY97">
            <v>365</v>
          </cell>
          <cell r="AZ97">
            <v>398</v>
          </cell>
          <cell r="BA97">
            <v>356</v>
          </cell>
          <cell r="BB97">
            <v>270</v>
          </cell>
          <cell r="BC97">
            <v>377</v>
          </cell>
          <cell r="BD97">
            <v>385</v>
          </cell>
          <cell r="BE97">
            <v>500</v>
          </cell>
          <cell r="BF97">
            <v>396</v>
          </cell>
          <cell r="BG97">
            <v>383</v>
          </cell>
          <cell r="BH97">
            <v>444</v>
          </cell>
          <cell r="BI97">
            <v>493</v>
          </cell>
          <cell r="BJ97">
            <v>366</v>
          </cell>
          <cell r="BK97">
            <v>418</v>
          </cell>
          <cell r="BL97">
            <v>364</v>
          </cell>
          <cell r="BM97">
            <v>334</v>
          </cell>
          <cell r="BN97">
            <v>309</v>
          </cell>
          <cell r="BO97">
            <v>319</v>
          </cell>
          <cell r="BP97">
            <v>384</v>
          </cell>
          <cell r="BQ97">
            <v>376</v>
          </cell>
          <cell r="BR97">
            <v>351</v>
          </cell>
          <cell r="BS97">
            <v>384</v>
          </cell>
          <cell r="BT97">
            <v>369</v>
          </cell>
          <cell r="BU97">
            <v>427</v>
          </cell>
          <cell r="BV97">
            <v>292</v>
          </cell>
          <cell r="BW97">
            <v>348</v>
          </cell>
          <cell r="BX97">
            <v>353</v>
          </cell>
          <cell r="BY97">
            <v>391</v>
          </cell>
          <cell r="BZ97">
            <v>378</v>
          </cell>
          <cell r="CA97">
            <v>400</v>
          </cell>
          <cell r="CB97">
            <v>405</v>
          </cell>
          <cell r="CC97">
            <v>339</v>
          </cell>
          <cell r="CD97">
            <v>453</v>
          </cell>
          <cell r="CE97">
            <v>440</v>
          </cell>
          <cell r="CF97">
            <v>438</v>
          </cell>
          <cell r="CG97">
            <v>564</v>
          </cell>
          <cell r="CH97">
            <v>514</v>
          </cell>
          <cell r="CI97">
            <v>506</v>
          </cell>
          <cell r="CJ97">
            <v>543</v>
          </cell>
          <cell r="CK97">
            <v>591</v>
          </cell>
          <cell r="CL97">
            <v>577</v>
          </cell>
          <cell r="CM97">
            <v>559</v>
          </cell>
          <cell r="CN97">
            <v>564</v>
          </cell>
          <cell r="CO97">
            <v>569</v>
          </cell>
          <cell r="CP97">
            <v>566</v>
          </cell>
          <cell r="CQ97">
            <v>645</v>
          </cell>
          <cell r="CR97">
            <v>595</v>
          </cell>
          <cell r="CS97">
            <v>651</v>
          </cell>
          <cell r="CT97">
            <v>306</v>
          </cell>
          <cell r="CU97">
            <v>335</v>
          </cell>
          <cell r="CV97">
            <v>315</v>
          </cell>
          <cell r="CW97">
            <v>309</v>
          </cell>
          <cell r="CX97">
            <v>205</v>
          </cell>
          <cell r="CY97">
            <v>225</v>
          </cell>
          <cell r="CZ97">
            <v>243</v>
          </cell>
          <cell r="DA97">
            <v>147</v>
          </cell>
          <cell r="DB97">
            <v>264</v>
          </cell>
          <cell r="DC97">
            <v>385</v>
          </cell>
          <cell r="DD97">
            <v>226</v>
          </cell>
          <cell r="DE97">
            <v>412</v>
          </cell>
          <cell r="DF97">
            <v>155</v>
          </cell>
          <cell r="DG97">
            <v>249</v>
          </cell>
          <cell r="DH97">
            <v>302</v>
          </cell>
          <cell r="DI97">
            <v>462</v>
          </cell>
          <cell r="DJ97">
            <v>466</v>
          </cell>
          <cell r="DK97">
            <v>1150</v>
          </cell>
          <cell r="DL97">
            <v>1109</v>
          </cell>
          <cell r="DM97">
            <v>1200</v>
          </cell>
          <cell r="DN97">
            <v>1109</v>
          </cell>
          <cell r="DO97">
            <v>1139</v>
          </cell>
          <cell r="DP97">
            <v>1045</v>
          </cell>
          <cell r="DQ97">
            <v>1160</v>
          </cell>
          <cell r="DR97">
            <v>935</v>
          </cell>
          <cell r="DS97">
            <v>980</v>
          </cell>
          <cell r="DT97">
            <v>1194</v>
          </cell>
          <cell r="DU97">
            <v>1119</v>
          </cell>
          <cell r="DV97">
            <v>946</v>
          </cell>
          <cell r="DW97">
            <v>896</v>
          </cell>
          <cell r="DX97">
            <v>1004</v>
          </cell>
          <cell r="DY97">
            <v>1020</v>
          </cell>
          <cell r="DZ97">
            <v>912</v>
          </cell>
          <cell r="EA97">
            <v>288</v>
          </cell>
          <cell r="EB97">
            <v>926</v>
          </cell>
          <cell r="EC97">
            <v>1050</v>
          </cell>
          <cell r="ED97">
            <v>1097</v>
          </cell>
          <cell r="EE97">
            <v>373</v>
          </cell>
          <cell r="EF97">
            <v>1137</v>
          </cell>
          <cell r="EG97">
            <v>1198</v>
          </cell>
          <cell r="EH97">
            <v>1151</v>
          </cell>
          <cell r="EI97">
            <v>610</v>
          </cell>
          <cell r="EJ97">
            <v>1345</v>
          </cell>
          <cell r="EK97">
            <v>1282</v>
          </cell>
          <cell r="EL97">
            <v>1371</v>
          </cell>
          <cell r="EM97">
            <v>1417</v>
          </cell>
          <cell r="EN97">
            <v>1449</v>
          </cell>
          <cell r="EO97">
            <v>1009</v>
          </cell>
          <cell r="EP97">
            <v>1017</v>
          </cell>
          <cell r="EQ97">
            <v>1136</v>
          </cell>
          <cell r="ER97">
            <v>1061</v>
          </cell>
          <cell r="ES97">
            <v>1251</v>
          </cell>
          <cell r="ET97">
            <v>1337</v>
          </cell>
          <cell r="EU97">
            <v>1388</v>
          </cell>
          <cell r="EV97">
            <v>1309</v>
          </cell>
          <cell r="EW97">
            <v>1346</v>
          </cell>
          <cell r="EX97">
            <v>1220</v>
          </cell>
          <cell r="EY97">
            <v>1633</v>
          </cell>
          <cell r="EZ97">
            <v>1635</v>
          </cell>
          <cell r="FA97">
            <v>1960</v>
          </cell>
          <cell r="FB97">
            <v>1988</v>
          </cell>
          <cell r="FC97">
            <v>1678</v>
          </cell>
          <cell r="FD97">
            <v>1499</v>
          </cell>
          <cell r="FE97">
            <v>1867</v>
          </cell>
          <cell r="FF97">
            <v>1647</v>
          </cell>
          <cell r="FG97">
            <v>1810</v>
          </cell>
          <cell r="FH97">
            <v>1839</v>
          </cell>
          <cell r="FI97">
            <v>2019</v>
          </cell>
          <cell r="FJ97">
            <v>2002</v>
          </cell>
          <cell r="FK97">
            <v>1966</v>
          </cell>
          <cell r="FL97">
            <v>1956</v>
          </cell>
          <cell r="FM97">
            <v>2101</v>
          </cell>
        </row>
        <row r="98">
          <cell r="A98" t="str">
            <v>Чукотский автономный округ</v>
          </cell>
          <cell r="B98">
            <v>605</v>
          </cell>
          <cell r="C98">
            <v>606</v>
          </cell>
          <cell r="D98">
            <v>920</v>
          </cell>
          <cell r="E98">
            <v>1071</v>
          </cell>
          <cell r="F98">
            <v>810</v>
          </cell>
          <cell r="G98">
            <v>758</v>
          </cell>
          <cell r="H98">
            <v>706</v>
          </cell>
          <cell r="I98">
            <v>901</v>
          </cell>
          <cell r="J98">
            <v>904</v>
          </cell>
          <cell r="K98">
            <v>708</v>
          </cell>
          <cell r="L98">
            <v>671</v>
          </cell>
          <cell r="M98">
            <v>1153</v>
          </cell>
          <cell r="N98">
            <v>932</v>
          </cell>
          <cell r="O98">
            <v>1040</v>
          </cell>
          <cell r="P98">
            <v>770</v>
          </cell>
          <cell r="Q98">
            <v>875</v>
          </cell>
          <cell r="R98">
            <v>784</v>
          </cell>
          <cell r="S98">
            <v>782</v>
          </cell>
          <cell r="T98">
            <v>856</v>
          </cell>
          <cell r="U98">
            <v>905</v>
          </cell>
          <cell r="V98">
            <v>917</v>
          </cell>
          <cell r="W98">
            <v>801</v>
          </cell>
          <cell r="X98">
            <v>849</v>
          </cell>
          <cell r="Y98">
            <v>1541</v>
          </cell>
          <cell r="Z98">
            <v>953</v>
          </cell>
          <cell r="AA98">
            <v>834</v>
          </cell>
          <cell r="AB98">
            <v>787</v>
          </cell>
          <cell r="AC98">
            <v>737</v>
          </cell>
          <cell r="AD98">
            <v>641</v>
          </cell>
          <cell r="AE98">
            <v>378</v>
          </cell>
          <cell r="AF98">
            <v>384</v>
          </cell>
          <cell r="AG98">
            <v>310</v>
          </cell>
          <cell r="AH98">
            <v>375</v>
          </cell>
          <cell r="AI98">
            <v>330</v>
          </cell>
          <cell r="AJ98">
            <v>362</v>
          </cell>
          <cell r="AK98">
            <v>420</v>
          </cell>
          <cell r="AL98">
            <v>448</v>
          </cell>
          <cell r="AM98">
            <v>578</v>
          </cell>
          <cell r="AN98">
            <v>657</v>
          </cell>
          <cell r="AO98">
            <v>668</v>
          </cell>
          <cell r="AP98">
            <v>594</v>
          </cell>
          <cell r="AQ98">
            <v>631</v>
          </cell>
          <cell r="AR98">
            <v>515</v>
          </cell>
          <cell r="AS98">
            <v>595</v>
          </cell>
          <cell r="AT98">
            <v>588</v>
          </cell>
          <cell r="AU98">
            <v>598</v>
          </cell>
          <cell r="AV98">
            <v>723</v>
          </cell>
          <cell r="AW98">
            <v>1184</v>
          </cell>
          <cell r="AX98">
            <v>1170</v>
          </cell>
          <cell r="AY98">
            <v>969</v>
          </cell>
          <cell r="AZ98">
            <v>1200</v>
          </cell>
          <cell r="BA98">
            <v>1026</v>
          </cell>
          <cell r="BB98">
            <v>872</v>
          </cell>
          <cell r="BC98">
            <v>797</v>
          </cell>
          <cell r="BD98">
            <v>611</v>
          </cell>
          <cell r="BE98">
            <v>611</v>
          </cell>
          <cell r="BF98">
            <v>764</v>
          </cell>
          <cell r="BG98">
            <v>687</v>
          </cell>
          <cell r="BH98">
            <v>924</v>
          </cell>
          <cell r="BI98">
            <v>1509</v>
          </cell>
          <cell r="BJ98">
            <v>1241</v>
          </cell>
          <cell r="BK98">
            <v>1247</v>
          </cell>
          <cell r="BL98">
            <v>1321</v>
          </cell>
          <cell r="BM98">
            <v>1348</v>
          </cell>
          <cell r="BN98">
            <v>1205</v>
          </cell>
          <cell r="BO98">
            <v>1094</v>
          </cell>
          <cell r="BP98">
            <v>882</v>
          </cell>
          <cell r="BQ98">
            <v>848</v>
          </cell>
          <cell r="BR98">
            <v>620</v>
          </cell>
          <cell r="BS98">
            <v>644</v>
          </cell>
          <cell r="BT98">
            <v>834</v>
          </cell>
          <cell r="BU98">
            <v>1351</v>
          </cell>
          <cell r="BV98">
            <v>1280</v>
          </cell>
          <cell r="BW98">
            <v>1186</v>
          </cell>
          <cell r="BX98">
            <v>1226</v>
          </cell>
          <cell r="BY98">
            <v>1007</v>
          </cell>
          <cell r="BZ98">
            <v>1041</v>
          </cell>
          <cell r="CA98">
            <v>802</v>
          </cell>
          <cell r="CB98">
            <v>779</v>
          </cell>
          <cell r="CC98">
            <v>904</v>
          </cell>
          <cell r="CD98">
            <v>683</v>
          </cell>
          <cell r="CE98">
            <v>710</v>
          </cell>
          <cell r="CF98">
            <v>612</v>
          </cell>
          <cell r="CG98">
            <v>771</v>
          </cell>
          <cell r="CH98">
            <v>764</v>
          </cell>
          <cell r="CI98">
            <v>856</v>
          </cell>
          <cell r="CJ98">
            <v>882</v>
          </cell>
          <cell r="CK98">
            <v>772</v>
          </cell>
          <cell r="CL98">
            <v>685</v>
          </cell>
          <cell r="CM98">
            <v>1012</v>
          </cell>
          <cell r="CN98">
            <v>744</v>
          </cell>
          <cell r="CO98">
            <v>694</v>
          </cell>
          <cell r="CP98">
            <v>835</v>
          </cell>
          <cell r="CQ98">
            <v>1025</v>
          </cell>
          <cell r="CR98">
            <v>960</v>
          </cell>
          <cell r="CS98">
            <v>688</v>
          </cell>
          <cell r="CT98">
            <v>927</v>
          </cell>
          <cell r="CU98">
            <v>1139</v>
          </cell>
          <cell r="CV98">
            <v>879</v>
          </cell>
          <cell r="CW98">
            <v>984</v>
          </cell>
          <cell r="CX98">
            <v>989</v>
          </cell>
          <cell r="CY98">
            <v>916</v>
          </cell>
          <cell r="CZ98">
            <v>982</v>
          </cell>
          <cell r="DA98">
            <v>989</v>
          </cell>
          <cell r="DB98">
            <v>834</v>
          </cell>
          <cell r="DC98">
            <v>687</v>
          </cell>
          <cell r="DD98">
            <v>621</v>
          </cell>
          <cell r="DE98">
            <v>1696</v>
          </cell>
          <cell r="DF98">
            <v>1317</v>
          </cell>
          <cell r="DG98">
            <v>1337</v>
          </cell>
          <cell r="DH98">
            <v>1254</v>
          </cell>
          <cell r="DI98">
            <v>1423</v>
          </cell>
          <cell r="DJ98">
            <v>572</v>
          </cell>
          <cell r="DK98">
            <v>607</v>
          </cell>
          <cell r="DL98">
            <v>661</v>
          </cell>
          <cell r="DM98">
            <v>886</v>
          </cell>
          <cell r="DN98">
            <v>603</v>
          </cell>
          <cell r="DO98">
            <v>545</v>
          </cell>
          <cell r="DP98">
            <v>748</v>
          </cell>
          <cell r="DQ98">
            <v>1184</v>
          </cell>
          <cell r="DR98">
            <v>922</v>
          </cell>
          <cell r="DS98">
            <v>694</v>
          </cell>
          <cell r="DT98">
            <v>1020</v>
          </cell>
          <cell r="DU98">
            <v>1215</v>
          </cell>
          <cell r="DV98">
            <v>1271</v>
          </cell>
          <cell r="DW98">
            <v>868</v>
          </cell>
          <cell r="DX98">
            <v>957</v>
          </cell>
          <cell r="DY98">
            <v>830</v>
          </cell>
          <cell r="DZ98">
            <v>1089</v>
          </cell>
          <cell r="EA98">
            <v>1416</v>
          </cell>
          <cell r="EB98">
            <v>1547</v>
          </cell>
          <cell r="EC98">
            <v>2130</v>
          </cell>
          <cell r="ED98">
            <v>1910</v>
          </cell>
          <cell r="EE98">
            <v>2578</v>
          </cell>
          <cell r="EF98">
            <v>2593</v>
          </cell>
          <cell r="EG98">
            <v>1235</v>
          </cell>
          <cell r="EH98">
            <v>1211</v>
          </cell>
          <cell r="EI98">
            <v>1079</v>
          </cell>
          <cell r="EJ98">
            <v>1190</v>
          </cell>
          <cell r="EK98">
            <v>1226</v>
          </cell>
          <cell r="EL98">
            <v>1224</v>
          </cell>
          <cell r="EM98">
            <v>1267</v>
          </cell>
          <cell r="EN98">
            <v>899</v>
          </cell>
          <cell r="EO98">
            <v>1980</v>
          </cell>
          <cell r="EP98">
            <v>1381</v>
          </cell>
          <cell r="EQ98">
            <v>1241</v>
          </cell>
          <cell r="ER98">
            <v>1563</v>
          </cell>
          <cell r="ES98">
            <v>1769</v>
          </cell>
          <cell r="ET98">
            <v>1576</v>
          </cell>
          <cell r="EU98">
            <v>1055</v>
          </cell>
          <cell r="EV98">
            <v>1303</v>
          </cell>
          <cell r="EW98">
            <v>1334</v>
          </cell>
          <cell r="EX98">
            <v>1241</v>
          </cell>
          <cell r="EY98">
            <v>1246</v>
          </cell>
          <cell r="EZ98">
            <v>1530</v>
          </cell>
          <cell r="FA98">
            <v>1440</v>
          </cell>
          <cell r="FB98">
            <v>1561</v>
          </cell>
          <cell r="FC98">
            <v>1252</v>
          </cell>
          <cell r="FD98">
            <v>1197</v>
          </cell>
          <cell r="FE98">
            <v>1242</v>
          </cell>
          <cell r="FF98">
            <v>1011</v>
          </cell>
          <cell r="FG98">
            <v>785</v>
          </cell>
          <cell r="FH98">
            <v>1223</v>
          </cell>
          <cell r="FI98">
            <v>853</v>
          </cell>
          <cell r="FJ98">
            <v>697</v>
          </cell>
          <cell r="FK98">
            <v>723</v>
          </cell>
          <cell r="FL98">
            <v>1516</v>
          </cell>
          <cell r="FM98">
            <v>1869</v>
          </cell>
        </row>
        <row r="99">
          <cell r="A99" t="str">
            <v>КРЫМСКИЙ ФЕДЕРАЛЬНЫЙ ОКРУГ*</v>
          </cell>
          <cell r="B99" t="str">
            <v>-</v>
          </cell>
          <cell r="C99" t="str">
            <v>-</v>
          </cell>
          <cell r="D99" t="str">
            <v>-</v>
          </cell>
          <cell r="E99" t="str">
            <v>-</v>
          </cell>
          <cell r="F99" t="str">
            <v>-</v>
          </cell>
          <cell r="G99" t="str">
            <v>-</v>
          </cell>
          <cell r="H99" t="str">
            <v>-</v>
          </cell>
          <cell r="I99" t="str">
            <v>-</v>
          </cell>
          <cell r="J99" t="str">
            <v>-</v>
          </cell>
          <cell r="K99" t="str">
            <v>-</v>
          </cell>
          <cell r="L99" t="str">
            <v>-</v>
          </cell>
          <cell r="M99" t="str">
            <v>-</v>
          </cell>
          <cell r="N99" t="str">
            <v>-</v>
          </cell>
          <cell r="O99" t="str">
            <v>-</v>
          </cell>
          <cell r="P99" t="str">
            <v>-</v>
          </cell>
          <cell r="Q99" t="str">
            <v>-</v>
          </cell>
          <cell r="R99" t="str">
            <v>-</v>
          </cell>
          <cell r="S99" t="str">
            <v>-</v>
          </cell>
          <cell r="T99" t="str">
            <v>-</v>
          </cell>
          <cell r="U99" t="str">
            <v>-</v>
          </cell>
          <cell r="V99" t="str">
            <v>-</v>
          </cell>
          <cell r="W99" t="str">
            <v>-</v>
          </cell>
          <cell r="X99" t="str">
            <v>-</v>
          </cell>
          <cell r="Y99" t="str">
            <v>-</v>
          </cell>
          <cell r="Z99" t="str">
            <v>-</v>
          </cell>
          <cell r="AA99" t="str">
            <v>-</v>
          </cell>
          <cell r="AB99" t="str">
            <v>-</v>
          </cell>
          <cell r="AC99">
            <v>0</v>
          </cell>
          <cell r="AD99">
            <v>21</v>
          </cell>
          <cell r="AE99">
            <v>121</v>
          </cell>
          <cell r="AF99">
            <v>140</v>
          </cell>
          <cell r="AG99">
            <v>660</v>
          </cell>
          <cell r="AH99">
            <v>1011</v>
          </cell>
          <cell r="AI99">
            <v>1173</v>
          </cell>
          <cell r="AJ99">
            <v>1212</v>
          </cell>
          <cell r="AK99">
            <v>2604</v>
          </cell>
          <cell r="AL99">
            <v>1656</v>
          </cell>
          <cell r="AM99">
            <v>1816</v>
          </cell>
          <cell r="AN99">
            <v>1794</v>
          </cell>
          <cell r="AO99">
            <v>2940</v>
          </cell>
          <cell r="AP99">
            <v>3044</v>
          </cell>
          <cell r="AQ99">
            <v>3179</v>
          </cell>
          <cell r="AR99">
            <v>3042</v>
          </cell>
          <cell r="AS99">
            <v>3470</v>
          </cell>
          <cell r="AT99">
            <v>3366</v>
          </cell>
          <cell r="AU99">
            <v>3976</v>
          </cell>
          <cell r="AV99">
            <v>4248</v>
          </cell>
          <cell r="AW99">
            <v>4484</v>
          </cell>
          <cell r="AX99">
            <v>4190</v>
          </cell>
          <cell r="AY99">
            <v>4140</v>
          </cell>
          <cell r="AZ99">
            <v>4764</v>
          </cell>
          <cell r="BA99">
            <v>4664</v>
          </cell>
          <cell r="BB99">
            <v>4380</v>
          </cell>
          <cell r="BC99">
            <v>4476</v>
          </cell>
          <cell r="BD99" t="str">
            <v>-</v>
          </cell>
          <cell r="BE99" t="str">
            <v>-</v>
          </cell>
          <cell r="BF99" t="str">
            <v>-</v>
          </cell>
          <cell r="BG99" t="str">
            <v>-</v>
          </cell>
          <cell r="BH99" t="str">
            <v>-</v>
          </cell>
          <cell r="BI99" t="str">
            <v>-</v>
          </cell>
          <cell r="BJ99" t="str">
            <v>-</v>
          </cell>
          <cell r="BK99" t="str">
            <v>-</v>
          </cell>
          <cell r="BL99" t="str">
            <v>-</v>
          </cell>
          <cell r="BM99" t="str">
            <v>-</v>
          </cell>
          <cell r="BN99" t="str">
            <v>-</v>
          </cell>
          <cell r="BO99" t="str">
            <v>-</v>
          </cell>
          <cell r="BP99" t="str">
            <v>-</v>
          </cell>
          <cell r="BQ99" t="str">
            <v>-</v>
          </cell>
          <cell r="BR99" t="str">
            <v>-</v>
          </cell>
          <cell r="BS99" t="str">
            <v>-</v>
          </cell>
          <cell r="BT99" t="str">
            <v>-</v>
          </cell>
          <cell r="BU99" t="str">
            <v>-</v>
          </cell>
          <cell r="BV99" t="str">
            <v>-</v>
          </cell>
          <cell r="BW99" t="str">
            <v>-</v>
          </cell>
          <cell r="BX99" t="str">
            <v>-</v>
          </cell>
          <cell r="BY99" t="str">
            <v>-</v>
          </cell>
          <cell r="BZ99" t="str">
            <v>-</v>
          </cell>
          <cell r="CA99" t="str">
            <v>-</v>
          </cell>
          <cell r="CB99" t="str">
            <v>-</v>
          </cell>
          <cell r="CC99" t="str">
            <v>-</v>
          </cell>
          <cell r="CD99" t="str">
            <v>-</v>
          </cell>
          <cell r="CE99" t="str">
            <v>-</v>
          </cell>
          <cell r="CF99" t="str">
            <v>-</v>
          </cell>
          <cell r="CG99" t="str">
            <v>-</v>
          </cell>
          <cell r="CH99" t="str">
            <v>-</v>
          </cell>
          <cell r="CI99" t="str">
            <v>-</v>
          </cell>
          <cell r="CJ99" t="str">
            <v>-</v>
          </cell>
          <cell r="CK99" t="str">
            <v>-</v>
          </cell>
          <cell r="CL99" t="str">
            <v>-</v>
          </cell>
          <cell r="CM99" t="str">
            <v>-</v>
          </cell>
          <cell r="CN99" t="str">
            <v>-</v>
          </cell>
          <cell r="CO99" t="str">
            <v>-</v>
          </cell>
          <cell r="CP99" t="str">
            <v>-</v>
          </cell>
          <cell r="CQ99" t="str">
            <v>-</v>
          </cell>
          <cell r="CR99" t="str">
            <v>-</v>
          </cell>
          <cell r="CS99" t="str">
            <v>-</v>
          </cell>
          <cell r="CT99" t="str">
            <v>-</v>
          </cell>
          <cell r="CU99" t="str">
            <v>-</v>
          </cell>
          <cell r="CV99" t="str">
            <v>-</v>
          </cell>
          <cell r="CW99" t="str">
            <v>-</v>
          </cell>
          <cell r="CX99" t="str">
            <v>-</v>
          </cell>
          <cell r="CY99" t="str">
            <v>-</v>
          </cell>
          <cell r="CZ99" t="str">
            <v>-</v>
          </cell>
          <cell r="DA99" t="str">
            <v>-</v>
          </cell>
          <cell r="DB99" t="str">
            <v>-</v>
          </cell>
          <cell r="DC99" t="str">
            <v>-</v>
          </cell>
          <cell r="DD99" t="str">
            <v>-</v>
          </cell>
          <cell r="DE99" t="str">
            <v>-</v>
          </cell>
          <cell r="DF99" t="str">
            <v>-</v>
          </cell>
          <cell r="DG99" t="str">
            <v>-</v>
          </cell>
          <cell r="DH99" t="str">
            <v>-</v>
          </cell>
          <cell r="DI99" t="str">
            <v>-</v>
          </cell>
          <cell r="DJ99" t="str">
            <v>-</v>
          </cell>
          <cell r="DK99" t="str">
            <v>-</v>
          </cell>
          <cell r="DL99" t="str">
            <v>-</v>
          </cell>
          <cell r="DM99" t="str">
            <v>-</v>
          </cell>
          <cell r="DN99" t="str">
            <v>-</v>
          </cell>
          <cell r="DO99" t="str">
            <v>-</v>
          </cell>
          <cell r="DP99" t="str">
            <v>-</v>
          </cell>
          <cell r="DQ99" t="str">
            <v>-</v>
          </cell>
          <cell r="DR99" t="str">
            <v>-</v>
          </cell>
          <cell r="DS99" t="str">
            <v>-</v>
          </cell>
          <cell r="DT99" t="str">
            <v>-</v>
          </cell>
          <cell r="DU99" t="str">
            <v>-</v>
          </cell>
          <cell r="DV99" t="str">
            <v>-</v>
          </cell>
          <cell r="DW99" t="str">
            <v>-</v>
          </cell>
          <cell r="DX99" t="str">
            <v>-</v>
          </cell>
          <cell r="DY99" t="str">
            <v>-</v>
          </cell>
          <cell r="DZ99" t="str">
            <v>-</v>
          </cell>
          <cell r="EA99" t="str">
            <v>-</v>
          </cell>
          <cell r="EB99" t="str">
            <v>-</v>
          </cell>
          <cell r="EC99" t="str">
            <v>-</v>
          </cell>
          <cell r="ED99" t="str">
            <v>-</v>
          </cell>
          <cell r="EE99" t="str">
            <v>-</v>
          </cell>
          <cell r="EF99" t="str">
            <v>-</v>
          </cell>
          <cell r="EG99" t="str">
            <v>-</v>
          </cell>
          <cell r="EH99" t="str">
            <v>-</v>
          </cell>
          <cell r="EI99" t="str">
            <v>-</v>
          </cell>
          <cell r="EJ99" t="str">
            <v>-</v>
          </cell>
          <cell r="EK99" t="str">
            <v>-</v>
          </cell>
          <cell r="EL99" t="str">
            <v>-</v>
          </cell>
          <cell r="EM99" t="str">
            <v>-</v>
          </cell>
          <cell r="EN99" t="str">
            <v>-</v>
          </cell>
          <cell r="EO99" t="str">
            <v>-</v>
          </cell>
          <cell r="EP99" t="str">
            <v>-</v>
          </cell>
          <cell r="EQ99" t="str">
            <v>-</v>
          </cell>
          <cell r="ER99" t="str">
            <v>-</v>
          </cell>
          <cell r="ES99" t="str">
            <v>-</v>
          </cell>
          <cell r="ET99" t="str">
            <v>-</v>
          </cell>
          <cell r="EU99" t="str">
            <v>-</v>
          </cell>
          <cell r="EV99" t="str">
            <v>-</v>
          </cell>
          <cell r="EW99" t="str">
            <v>-</v>
          </cell>
          <cell r="EX99" t="str">
            <v>-</v>
          </cell>
          <cell r="EY99" t="str">
            <v>-</v>
          </cell>
          <cell r="EZ99" t="str">
            <v>-</v>
          </cell>
          <cell r="FA99" t="str">
            <v>-</v>
          </cell>
          <cell r="FB99" t="str">
            <v>-</v>
          </cell>
          <cell r="FC99" t="str">
            <v>-</v>
          </cell>
          <cell r="FD99" t="str">
            <v>-</v>
          </cell>
          <cell r="FE99" t="str">
            <v>-</v>
          </cell>
          <cell r="FF99" t="str">
            <v>-</v>
          </cell>
          <cell r="FG99" t="str">
            <v>-</v>
          </cell>
          <cell r="FH99" t="str">
            <v>-</v>
          </cell>
          <cell r="FI99" t="str">
            <v>-</v>
          </cell>
          <cell r="FJ99" t="str">
            <v>-</v>
          </cell>
          <cell r="FK99" t="str">
            <v>-</v>
          </cell>
          <cell r="FL99" t="str">
            <v>-</v>
          </cell>
          <cell r="FM99" t="str">
            <v>-</v>
          </cell>
        </row>
        <row r="100">
          <cell r="A100" t="str">
            <v>ЗА ПРЕДЕЛАМИ РФ</v>
          </cell>
          <cell r="B100">
            <v>11340</v>
          </cell>
          <cell r="C100">
            <v>11614</v>
          </cell>
          <cell r="D100">
            <v>11770</v>
          </cell>
          <cell r="E100">
            <v>12795</v>
          </cell>
          <cell r="F100">
            <v>10350</v>
          </cell>
          <cell r="G100">
            <v>18607</v>
          </cell>
          <cell r="H100">
            <v>14834</v>
          </cell>
          <cell r="I100">
            <v>16217</v>
          </cell>
          <cell r="J100">
            <v>16366</v>
          </cell>
          <cell r="K100">
            <v>16358</v>
          </cell>
          <cell r="L100">
            <v>14964</v>
          </cell>
          <cell r="M100">
            <v>20967</v>
          </cell>
          <cell r="N100">
            <v>20397</v>
          </cell>
          <cell r="O100">
            <v>18892</v>
          </cell>
          <cell r="P100">
            <v>19359</v>
          </cell>
          <cell r="Q100">
            <v>20036</v>
          </cell>
          <cell r="R100">
            <v>15918</v>
          </cell>
          <cell r="S100">
            <v>16818</v>
          </cell>
          <cell r="T100">
            <v>17688</v>
          </cell>
          <cell r="U100">
            <v>18613</v>
          </cell>
          <cell r="V100">
            <v>18027</v>
          </cell>
          <cell r="W100">
            <v>18501</v>
          </cell>
          <cell r="X100">
            <v>21845</v>
          </cell>
          <cell r="Y100">
            <v>22391</v>
          </cell>
          <cell r="Z100">
            <v>20182</v>
          </cell>
          <cell r="AA100">
            <v>20547</v>
          </cell>
          <cell r="AB100">
            <v>23937</v>
          </cell>
          <cell r="AC100">
            <v>40973</v>
          </cell>
          <cell r="AD100">
            <v>65487</v>
          </cell>
          <cell r="AE100">
            <v>52410</v>
          </cell>
          <cell r="AF100">
            <v>52292</v>
          </cell>
          <cell r="AG100">
            <v>56523</v>
          </cell>
          <cell r="AH100">
            <v>44649</v>
          </cell>
          <cell r="AI100">
            <v>46782</v>
          </cell>
          <cell r="AJ100">
            <v>43112</v>
          </cell>
          <cell r="AK100">
            <v>38662</v>
          </cell>
          <cell r="AL100">
            <v>38119</v>
          </cell>
          <cell r="AM100">
            <v>45958</v>
          </cell>
          <cell r="AN100">
            <v>43811</v>
          </cell>
          <cell r="AO100">
            <v>31699</v>
          </cell>
          <cell r="AP100">
            <v>38938</v>
          </cell>
          <cell r="AQ100">
            <v>36930</v>
          </cell>
          <cell r="AR100">
            <v>34758</v>
          </cell>
          <cell r="AS100">
            <v>50772</v>
          </cell>
          <cell r="AT100">
            <v>40732</v>
          </cell>
          <cell r="AU100">
            <v>33372</v>
          </cell>
          <cell r="AV100">
            <v>21182</v>
          </cell>
          <cell r="AW100">
            <v>18020</v>
          </cell>
          <cell r="AX100">
            <v>14116</v>
          </cell>
          <cell r="AY100">
            <v>14301</v>
          </cell>
          <cell r="AZ100">
            <v>14039</v>
          </cell>
          <cell r="BA100">
            <v>19529</v>
          </cell>
          <cell r="BB100">
            <v>17902</v>
          </cell>
          <cell r="BC100">
            <v>15094</v>
          </cell>
          <cell r="BD100">
            <v>16379</v>
          </cell>
          <cell r="BE100">
            <v>16771</v>
          </cell>
          <cell r="BF100">
            <v>16869</v>
          </cell>
          <cell r="BG100">
            <v>18765</v>
          </cell>
          <cell r="BH100">
            <v>21134</v>
          </cell>
          <cell r="BI100">
            <v>19675</v>
          </cell>
          <cell r="BJ100">
            <v>29271</v>
          </cell>
          <cell r="BK100">
            <v>34102</v>
          </cell>
          <cell r="BL100">
            <v>25495</v>
          </cell>
          <cell r="BM100">
            <v>26737</v>
          </cell>
          <cell r="BN100">
            <v>32172</v>
          </cell>
          <cell r="BO100">
            <v>30648</v>
          </cell>
          <cell r="BP100">
            <v>29091</v>
          </cell>
          <cell r="BQ100">
            <v>24929</v>
          </cell>
          <cell r="BR100">
            <v>16902</v>
          </cell>
          <cell r="BS100">
            <v>20817</v>
          </cell>
          <cell r="BT100">
            <v>12306</v>
          </cell>
          <cell r="BU100">
            <v>8932</v>
          </cell>
          <cell r="BV100">
            <v>7190</v>
          </cell>
          <cell r="BW100">
            <v>6649</v>
          </cell>
          <cell r="BX100">
            <v>5157</v>
          </cell>
          <cell r="BY100">
            <v>820</v>
          </cell>
          <cell r="BZ100">
            <v>539</v>
          </cell>
          <cell r="CA100">
            <v>725</v>
          </cell>
          <cell r="CB100">
            <v>419</v>
          </cell>
          <cell r="CC100">
            <v>302</v>
          </cell>
          <cell r="CD100">
            <v>93</v>
          </cell>
          <cell r="CE100">
            <v>93</v>
          </cell>
          <cell r="CF100">
            <v>93</v>
          </cell>
          <cell r="CG100">
            <v>98</v>
          </cell>
          <cell r="CH100">
            <v>93</v>
          </cell>
          <cell r="CI100">
            <v>92</v>
          </cell>
          <cell r="CJ100">
            <v>90</v>
          </cell>
          <cell r="CK100">
            <v>89</v>
          </cell>
          <cell r="CL100">
            <v>89</v>
          </cell>
          <cell r="CM100">
            <v>89</v>
          </cell>
          <cell r="CN100">
            <v>87</v>
          </cell>
          <cell r="CO100">
            <v>4</v>
          </cell>
          <cell r="CP100">
            <v>4</v>
          </cell>
          <cell r="CQ100">
            <v>4</v>
          </cell>
          <cell r="CR100">
            <v>13</v>
          </cell>
          <cell r="CS100">
            <v>12</v>
          </cell>
          <cell r="CT100">
            <v>12</v>
          </cell>
          <cell r="CU100">
            <v>13</v>
          </cell>
          <cell r="CV100">
            <v>14</v>
          </cell>
          <cell r="CW100">
            <v>349</v>
          </cell>
          <cell r="CX100">
            <v>249</v>
          </cell>
          <cell r="CY100">
            <v>13</v>
          </cell>
          <cell r="CZ100">
            <v>14</v>
          </cell>
          <cell r="DA100">
            <v>14</v>
          </cell>
          <cell r="DB100">
            <v>11</v>
          </cell>
          <cell r="DC100">
            <v>11</v>
          </cell>
          <cell r="DD100">
            <v>10</v>
          </cell>
          <cell r="DE100">
            <v>291</v>
          </cell>
          <cell r="DF100">
            <v>263</v>
          </cell>
          <cell r="DG100">
            <v>256</v>
          </cell>
          <cell r="DH100">
            <v>261</v>
          </cell>
          <cell r="DI100">
            <v>3547</v>
          </cell>
          <cell r="DJ100">
            <v>2779</v>
          </cell>
          <cell r="DK100">
            <v>2534</v>
          </cell>
          <cell r="DL100">
            <v>2474</v>
          </cell>
          <cell r="DM100">
            <v>3394</v>
          </cell>
          <cell r="DN100">
            <v>3375</v>
          </cell>
          <cell r="DO100">
            <v>53</v>
          </cell>
          <cell r="DP100">
            <v>63</v>
          </cell>
          <cell r="DQ100">
            <v>460</v>
          </cell>
          <cell r="DR100">
            <v>86</v>
          </cell>
          <cell r="DS100">
            <v>202</v>
          </cell>
          <cell r="DT100">
            <v>350</v>
          </cell>
          <cell r="DU100">
            <v>250</v>
          </cell>
          <cell r="DV100">
            <v>2448</v>
          </cell>
          <cell r="DW100">
            <v>1684</v>
          </cell>
          <cell r="DX100">
            <v>1063</v>
          </cell>
          <cell r="DY100">
            <v>442</v>
          </cell>
          <cell r="DZ100">
            <v>416</v>
          </cell>
          <cell r="EA100">
            <v>435</v>
          </cell>
          <cell r="EB100">
            <v>407</v>
          </cell>
          <cell r="EC100">
            <v>501</v>
          </cell>
          <cell r="ED100">
            <v>470</v>
          </cell>
          <cell r="EE100">
            <v>499</v>
          </cell>
          <cell r="EF100">
            <v>477</v>
          </cell>
          <cell r="EG100">
            <v>498</v>
          </cell>
          <cell r="EH100">
            <v>774</v>
          </cell>
          <cell r="EI100">
            <v>498</v>
          </cell>
          <cell r="EJ100">
            <v>520</v>
          </cell>
          <cell r="EK100">
            <v>542</v>
          </cell>
          <cell r="EL100">
            <v>546</v>
          </cell>
          <cell r="EM100">
            <v>521</v>
          </cell>
          <cell r="EN100">
            <v>1496</v>
          </cell>
          <cell r="EO100">
            <v>501</v>
          </cell>
          <cell r="EP100">
            <v>500</v>
          </cell>
          <cell r="EQ100">
            <v>88</v>
          </cell>
          <cell r="ER100">
            <v>97</v>
          </cell>
          <cell r="ES100">
            <v>315</v>
          </cell>
          <cell r="ET100">
            <v>11</v>
          </cell>
          <cell r="EU100">
            <v>10</v>
          </cell>
          <cell r="EV100">
            <v>11</v>
          </cell>
          <cell r="EW100">
            <v>11</v>
          </cell>
          <cell r="EX100">
            <v>11</v>
          </cell>
          <cell r="EY100">
            <v>14</v>
          </cell>
          <cell r="EZ100">
            <v>25</v>
          </cell>
          <cell r="FA100">
            <v>23</v>
          </cell>
          <cell r="FB100">
            <v>20</v>
          </cell>
          <cell r="FC100">
            <v>125</v>
          </cell>
          <cell r="FD100">
            <v>340</v>
          </cell>
          <cell r="FE100">
            <v>259</v>
          </cell>
          <cell r="FF100">
            <v>391</v>
          </cell>
          <cell r="FG100">
            <v>361</v>
          </cell>
          <cell r="FH100">
            <v>427</v>
          </cell>
          <cell r="FI100">
            <v>398</v>
          </cell>
          <cell r="FJ100">
            <v>374</v>
          </cell>
          <cell r="FK100">
            <v>683</v>
          </cell>
          <cell r="FL100">
            <v>481</v>
          </cell>
          <cell r="FM100">
            <v>337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89"/>
  <sheetViews>
    <sheetView topLeftCell="CS1" workbookViewId="0">
      <selection activeCell="DJ14" sqref="DJ14"/>
    </sheetView>
  </sheetViews>
  <sheetFormatPr defaultRowHeight="15.75" x14ac:dyDescent="0.25"/>
  <cols>
    <col min="1" max="1" width="33.140625" style="3" customWidth="1"/>
    <col min="2" max="117" width="12.7109375" customWidth="1"/>
  </cols>
  <sheetData>
    <row r="1" spans="1:110" x14ac:dyDescent="0.25">
      <c r="B1" s="7">
        <v>42736</v>
      </c>
      <c r="C1" s="7">
        <v>42767</v>
      </c>
      <c r="D1" s="7">
        <v>42795</v>
      </c>
      <c r="E1" s="7">
        <v>42826</v>
      </c>
      <c r="F1" s="7">
        <v>42856</v>
      </c>
      <c r="G1" s="7">
        <v>42887</v>
      </c>
      <c r="H1" s="7">
        <v>42917</v>
      </c>
      <c r="I1" s="7">
        <v>42948</v>
      </c>
      <c r="J1" s="7">
        <v>42979</v>
      </c>
      <c r="K1" s="7">
        <v>43009</v>
      </c>
      <c r="L1" s="7">
        <v>43040</v>
      </c>
      <c r="M1" s="7">
        <v>43070</v>
      </c>
      <c r="N1" s="7">
        <v>43101</v>
      </c>
      <c r="O1" s="7">
        <v>43132</v>
      </c>
      <c r="P1" s="7">
        <v>43160</v>
      </c>
      <c r="Q1" s="7">
        <v>43191</v>
      </c>
      <c r="R1" s="7">
        <v>43221</v>
      </c>
      <c r="S1" s="7">
        <v>43252</v>
      </c>
      <c r="T1" s="7">
        <v>43282</v>
      </c>
      <c r="U1" s="7">
        <v>43313</v>
      </c>
      <c r="V1" s="7">
        <v>43344</v>
      </c>
      <c r="W1" s="7">
        <v>43374</v>
      </c>
      <c r="X1" s="7">
        <v>43405</v>
      </c>
      <c r="Y1" s="7">
        <v>43435</v>
      </c>
      <c r="Z1" s="7">
        <v>43466</v>
      </c>
      <c r="AA1" s="7">
        <v>43497</v>
      </c>
      <c r="AB1" s="7">
        <v>43525</v>
      </c>
      <c r="AC1" s="7">
        <v>43556</v>
      </c>
      <c r="AD1" s="7">
        <v>43586</v>
      </c>
      <c r="AE1" s="7">
        <v>43617</v>
      </c>
      <c r="AF1" s="7">
        <v>43647</v>
      </c>
      <c r="AG1" s="7">
        <v>43678</v>
      </c>
      <c r="AH1" s="7">
        <v>43709</v>
      </c>
      <c r="AI1" s="7">
        <v>43739</v>
      </c>
      <c r="AJ1" s="7">
        <v>43770</v>
      </c>
      <c r="AK1" s="7">
        <v>43800</v>
      </c>
      <c r="AL1" s="7">
        <v>43831</v>
      </c>
      <c r="AM1" s="7">
        <v>43862</v>
      </c>
      <c r="AN1" s="7">
        <v>43891</v>
      </c>
      <c r="AO1" s="7">
        <v>43922</v>
      </c>
      <c r="AP1" s="7">
        <v>43952</v>
      </c>
      <c r="AQ1" s="7">
        <v>43983</v>
      </c>
      <c r="AR1" s="7">
        <v>44013</v>
      </c>
      <c r="AS1" s="7">
        <v>44044</v>
      </c>
      <c r="AT1" s="7">
        <v>44075</v>
      </c>
      <c r="AU1" s="7">
        <v>44105</v>
      </c>
      <c r="AV1" s="7">
        <v>44136</v>
      </c>
      <c r="AW1" s="7">
        <v>44166</v>
      </c>
      <c r="AX1" s="7">
        <v>44197</v>
      </c>
      <c r="AY1" s="7">
        <v>44228</v>
      </c>
      <c r="AZ1" s="7">
        <v>44256</v>
      </c>
      <c r="BA1" s="7">
        <v>44287</v>
      </c>
      <c r="BB1" s="7">
        <v>44317</v>
      </c>
      <c r="BC1" s="7">
        <v>44348</v>
      </c>
      <c r="BD1" s="7">
        <v>44378</v>
      </c>
      <c r="BE1" s="7">
        <v>44409</v>
      </c>
      <c r="BF1" s="7">
        <v>44440</v>
      </c>
      <c r="BG1" s="7">
        <v>44470</v>
      </c>
      <c r="BH1" s="7">
        <v>44501</v>
      </c>
      <c r="BI1" s="7">
        <v>44531</v>
      </c>
      <c r="BJ1" s="7">
        <v>44562</v>
      </c>
      <c r="BK1" s="7">
        <v>44593</v>
      </c>
      <c r="BL1" s="7">
        <v>44621</v>
      </c>
      <c r="BM1" s="7">
        <v>44652</v>
      </c>
      <c r="BN1" s="7">
        <v>44682</v>
      </c>
      <c r="BO1" s="7">
        <v>44713</v>
      </c>
      <c r="BP1" s="7">
        <v>44743</v>
      </c>
      <c r="BQ1" s="7">
        <v>44774</v>
      </c>
      <c r="BR1" s="7">
        <v>44805</v>
      </c>
      <c r="BS1" s="7">
        <v>44835</v>
      </c>
      <c r="BT1" s="7">
        <v>44866</v>
      </c>
      <c r="BU1" s="7">
        <v>44896</v>
      </c>
      <c r="BV1" s="7">
        <v>44927</v>
      </c>
      <c r="BW1" s="7">
        <v>44958</v>
      </c>
      <c r="BX1" s="7">
        <v>44986</v>
      </c>
      <c r="BY1" s="7">
        <v>45017</v>
      </c>
      <c r="BZ1" s="7">
        <v>45047</v>
      </c>
      <c r="CA1" s="7">
        <v>45078</v>
      </c>
      <c r="CB1" s="7">
        <v>45108</v>
      </c>
      <c r="CC1" s="7">
        <v>45139</v>
      </c>
      <c r="CD1" s="7">
        <v>45170</v>
      </c>
      <c r="CE1" s="7">
        <v>45200</v>
      </c>
      <c r="CF1" s="7">
        <v>45231</v>
      </c>
      <c r="CG1" s="7">
        <v>45261</v>
      </c>
      <c r="CH1" s="7">
        <v>45292</v>
      </c>
      <c r="CI1" s="7">
        <v>45323</v>
      </c>
      <c r="CJ1" s="7">
        <v>45352</v>
      </c>
      <c r="CK1" s="7">
        <v>45383</v>
      </c>
      <c r="CL1" s="7">
        <v>45413</v>
      </c>
      <c r="CM1" s="7">
        <v>45444</v>
      </c>
      <c r="CN1" s="7">
        <v>45474</v>
      </c>
      <c r="CO1" s="7">
        <v>45505</v>
      </c>
      <c r="CP1" s="7">
        <v>45536</v>
      </c>
      <c r="CQ1" s="7">
        <v>45566</v>
      </c>
      <c r="CR1" s="7">
        <v>45597</v>
      </c>
      <c r="CS1" s="7">
        <v>45627</v>
      </c>
      <c r="CT1" s="7">
        <v>45658</v>
      </c>
      <c r="CU1" s="7">
        <v>45689</v>
      </c>
      <c r="CV1" s="7">
        <v>45717</v>
      </c>
      <c r="CW1" s="7">
        <v>45748</v>
      </c>
      <c r="CX1" s="7">
        <v>45778</v>
      </c>
      <c r="CY1" s="7">
        <v>45809</v>
      </c>
      <c r="CZ1" s="7">
        <v>45839</v>
      </c>
      <c r="DA1" s="7">
        <v>45870</v>
      </c>
      <c r="DB1" s="7">
        <v>45901</v>
      </c>
      <c r="DC1" s="7">
        <v>45931</v>
      </c>
      <c r="DD1" s="7">
        <v>45962</v>
      </c>
      <c r="DE1" s="7">
        <v>45992</v>
      </c>
      <c r="DF1" s="7">
        <v>46023</v>
      </c>
    </row>
    <row r="2" spans="1:110" x14ac:dyDescent="0.25">
      <c r="A2" s="4" t="s">
        <v>0</v>
      </c>
      <c r="B2" s="1">
        <f t="array" ref="B2">VLOOKUP("*Российская*",[1]итого!$3:$100,COLUMN([1]итого!BI:BI),0)</f>
        <v>11563961</v>
      </c>
      <c r="C2" s="1">
        <f t="array" ref="C2">VLOOKUP("*Российская*",[1]итого!$3:$100,COLUMN([1]итого!BJ:BJ),0)</f>
        <v>11624267</v>
      </c>
      <c r="D2" s="1">
        <f t="array" ref="D2">VLOOKUP("*Российская*",[1]итого!$3:$100,COLUMN([1]итого!BK:BK),0)</f>
        <v>12118425</v>
      </c>
      <c r="E2" s="1">
        <f t="array" ref="E2">VLOOKUP("*Российская*",[1]итого!$3:$100,COLUMN([1]итого!BL:BL),0)</f>
        <v>12544850</v>
      </c>
      <c r="F2" s="1">
        <f t="array" ref="F2">VLOOKUP("*Российская*",[1]итого!$3:$100,COLUMN([1]итого!BM:BM),0)</f>
        <v>12806428</v>
      </c>
      <c r="G2" s="1">
        <f t="array" ref="G2">VLOOKUP("*Российская*",[1]итого!$3:$100,COLUMN([1]итого!BN:BN),0)</f>
        <v>12829530</v>
      </c>
      <c r="H2" s="1">
        <f t="array" ref="H2">VLOOKUP("*Российская*",[1]итого!$3:$100,COLUMN([1]итого!BO:BO),0)</f>
        <v>13000350</v>
      </c>
      <c r="I2" s="1">
        <f t="array" ref="I2">VLOOKUP("*Российская*",[1]итого!$3:$100,COLUMN([1]итого!BP:BP),0)</f>
        <v>12930943</v>
      </c>
      <c r="J2" s="1">
        <f t="array" ref="J2">VLOOKUP("*Российская*",[1]итого!$3:$100,COLUMN([1]итого!BQ:BQ),0)</f>
        <v>13036968</v>
      </c>
      <c r="K2" s="1">
        <f t="array" ref="K2">VLOOKUP("*Российская*",[1]итого!$3:$100,COLUMN([1]итого!BR:BR),0)</f>
        <v>13252595</v>
      </c>
      <c r="L2" s="1">
        <f t="array" ref="L2">VLOOKUP("*Российская*",[1]итого!$3:$100,COLUMN([1]итого!BS:BS),0)</f>
        <v>13211101</v>
      </c>
      <c r="M2" s="1">
        <f t="array" ref="M2">VLOOKUP("*Российская*",[1]итого!$3:$100,COLUMN([1]итого!BT:BT),0)</f>
        <v>13302231</v>
      </c>
      <c r="N2" s="1">
        <f t="array" ref="N2">VLOOKUP("*Российская*",[1]итого!$3:$100,COLUMN([1]итого!BU:BU),0)</f>
        <v>13664978</v>
      </c>
      <c r="O2" s="1">
        <f t="array" ref="O2">VLOOKUP("*Российская*",[1]итого!$3:$100,COLUMN([1]итого!BV:BV),0)</f>
        <v>13472413</v>
      </c>
      <c r="P2" s="1">
        <f t="array" ref="P2">VLOOKUP("*Российская*",[1]итого!$3:$100,COLUMN([1]итого!BW:BW),0)</f>
        <v>13777523</v>
      </c>
      <c r="Q2" s="1">
        <f t="array" ref="Q2">VLOOKUP("*Российская*",[1]итого!$3:$100,COLUMN([1]итого!BX:BX),0)</f>
        <v>14389760</v>
      </c>
      <c r="R2" s="1">
        <f t="array" ref="R2">VLOOKUP("*Российская*",[1]итого!$3:$100,COLUMN([1]итого!BY:BY),0)</f>
        <v>14949055</v>
      </c>
      <c r="S2" s="1">
        <f t="array" ref="S2">VLOOKUP("*Российская*",[1]итого!$3:$100,COLUMN([1]итого!BZ:BZ),0)</f>
        <v>15100914</v>
      </c>
      <c r="T2" s="1">
        <f t="array" ref="T2">VLOOKUP("*Российская*",[1]итого!$3:$100,COLUMN([1]итого!CA:CA),0)</f>
        <v>15263276</v>
      </c>
      <c r="U2" s="1">
        <f t="array" ref="U2">VLOOKUP("*Российская*",[1]итого!$3:$100,COLUMN([1]итого!CB:CB),0)</f>
        <v>15105079</v>
      </c>
      <c r="V2" s="1">
        <f t="array" ref="V2">VLOOKUP("*Российская*",[1]итого!$3:$100,COLUMN([1]итого!CC:CC),0)</f>
        <v>16007145</v>
      </c>
      <c r="W2" s="1">
        <f t="array" ref="W2">VLOOKUP("*Российская*",[1]итого!$3:$100,COLUMN([1]итого!CD:CD),0)</f>
        <v>15945459</v>
      </c>
      <c r="X2" s="1">
        <f t="array" ref="X2">VLOOKUP("*Российская*",[1]итого!$3:$100,COLUMN([1]итого!CE:CE),0)</f>
        <v>16785495</v>
      </c>
      <c r="Y2" s="1">
        <f t="array" ref="Y2">VLOOKUP("*Российская*",[1]итого!$3:$100,COLUMN([1]итого!CF:CF),0)</f>
        <v>17171119</v>
      </c>
      <c r="Z2" s="1">
        <f t="array" ref="Z2">VLOOKUP("*Российская*",[1]итого!$3:$100,COLUMN([1]итого!CG:CG),0)</f>
        <v>17672719</v>
      </c>
      <c r="AA2" s="1">
        <f t="array" ref="AA2">VLOOKUP("*Российская*",[1]итого!$3:$100,COLUMN([1]итого!CH:CH),0)</f>
        <v>17082924</v>
      </c>
      <c r="AB2" s="1">
        <f t="array" ref="AB2">VLOOKUP("*Российская*",[1]итого!$3:$100,COLUMN([1]итого!CI:CI),0)</f>
        <v>16921001</v>
      </c>
      <c r="AC2" s="1">
        <f t="array" ref="AC2">VLOOKUP("*Российская*",[1]итого!$3:$100,COLUMN([1]итого!CJ:CJ),0)</f>
        <v>16995852</v>
      </c>
      <c r="AD2" s="1">
        <f t="array" ref="AD2">VLOOKUP("*Российская*",[1]итого!$3:$100,COLUMN([1]итого!CK:CK),0)</f>
        <v>17185798</v>
      </c>
      <c r="AE2" s="1">
        <f t="array" ref="AE2">VLOOKUP("*Российская*",[1]итого!$3:$100,COLUMN([1]итого!CL:CL),0)</f>
        <v>17906285</v>
      </c>
      <c r="AF2" s="1">
        <f t="array" ref="AF2">VLOOKUP("*Российская*",[1]итого!$3:$100,COLUMN([1]итого!CM:CM),0)</f>
        <v>17473954</v>
      </c>
      <c r="AG2" s="1">
        <f t="array" ref="AG2">VLOOKUP("*Российская*",[1]итого!$3:$100,COLUMN([1]итого!CN:CN),0)</f>
        <v>18451988</v>
      </c>
      <c r="AH2" s="1">
        <f t="array" ref="AH2">VLOOKUP("*Российская*",[1]итого!$3:$100,COLUMN([1]итого!CO:CO),0)</f>
        <v>18951554</v>
      </c>
      <c r="AI2" s="1">
        <f t="array" ref="AI2">VLOOKUP("*Российская*",[1]итого!$3:$100,COLUMN([1]итого!CP:CP),0)</f>
        <v>18923486</v>
      </c>
      <c r="AJ2" s="1">
        <f t="array" ref="AJ2">VLOOKUP("*Российская*",[1]итого!$3:$100,COLUMN([1]итого!CQ:CQ),0)</f>
        <v>19006336</v>
      </c>
      <c r="AK2" s="1">
        <f t="array" ref="AK2">VLOOKUP("*Российская*",[1]итого!$3:$100,COLUMN([1]итого!CR:CR),0)</f>
        <v>19296755</v>
      </c>
      <c r="AL2" s="1">
        <f t="array" ref="AL2">VLOOKUP("*Российская*",[1]итого!$3:$100,COLUMN([1]итого!CS:CS),0)</f>
        <v>18485135</v>
      </c>
      <c r="AM2" s="1">
        <f t="array" ref="AM2">VLOOKUP("*Российская*",[1]итого!$3:$100,COLUMN([1]итого!CT:CT),0)</f>
        <v>18153437</v>
      </c>
      <c r="AN2" s="1">
        <f t="array" ref="AN2">VLOOKUP("*Российская*",[1]итого!$3:$100,COLUMN([1]итого!CU:CU),0)</f>
        <v>18114200</v>
      </c>
      <c r="AO2" s="1">
        <f t="array" ref="AO2">VLOOKUP("*Российская*",[1]итого!$3:$100,COLUMN([1]итого!CV:CV),0)</f>
        <v>19277840</v>
      </c>
      <c r="AP2" s="1">
        <f t="array" ref="AP2">VLOOKUP("*Российская*",[1]итого!$3:$100,COLUMN([1]итого!CW:CW),0)</f>
        <v>18815751</v>
      </c>
      <c r="AQ2" s="1">
        <f t="array" ref="AQ2">VLOOKUP("*Российская*",[1]итого!$3:$100,COLUMN([1]итого!CX:CX),0)</f>
        <v>18538452</v>
      </c>
      <c r="AR2" s="1">
        <f t="array" ref="AR2">VLOOKUP("*Российская*",[1]итого!$3:$100,COLUMN([1]итого!CY:CY),0)</f>
        <v>17893150</v>
      </c>
      <c r="AS2" s="1">
        <f t="array" ref="AS2">VLOOKUP("*Российская*",[1]итого!$3:$100,COLUMN([1]итого!CZ:CZ),0)</f>
        <v>18428226</v>
      </c>
      <c r="AT2" s="1">
        <f t="array" ref="AT2">VLOOKUP("*Российская*",[1]итого!$3:$100,COLUMN([1]итого!DA:DA),0)</f>
        <v>18784352</v>
      </c>
      <c r="AU2" s="1">
        <f t="array" ref="AU2">VLOOKUP("*Российская*",[1]итого!$3:$100,COLUMN([1]итого!DB:DB),0)</f>
        <v>19341013</v>
      </c>
      <c r="AV2" s="1">
        <f t="array" ref="AV2">VLOOKUP("*Российская*",[1]итого!$3:$100,COLUMN([1]итого!DC:DC),0)</f>
        <v>20665647</v>
      </c>
      <c r="AW2" s="1">
        <f t="array" ref="AW2">VLOOKUP("*Российская*",[1]итого!$3:$100,COLUMN([1]итого!DD:DD),0)</f>
        <v>20581370</v>
      </c>
      <c r="AX2" s="1">
        <f t="array" ref="AX2">VLOOKUP("*Российская*",[1]итого!$3:$100,COLUMN([1]итого!DE:DE),0)</f>
        <v>20067134</v>
      </c>
      <c r="AY2" s="1">
        <f t="array" ref="AY2">VLOOKUP("*Российская*",[1]итого!$3:$100,COLUMN([1]итого!DF:DF),0)</f>
        <v>18886957</v>
      </c>
      <c r="AZ2" s="1">
        <f t="array" ref="AZ2">VLOOKUP("*Российская*",[1]итого!$3:$100,COLUMN([1]итого!DG:DG),0)</f>
        <v>19597115</v>
      </c>
      <c r="BA2" s="1">
        <f t="array" ref="BA2">VLOOKUP("*Российская*",[1]итого!$3:$100,COLUMN([1]итого!DH:DH),0)</f>
        <v>20225368</v>
      </c>
      <c r="BB2" s="1">
        <f t="array" ref="BB2">VLOOKUP("*Российская*",[1]итого!$3:$100,COLUMN([1]итого!DI:DI),0)</f>
        <v>21833245</v>
      </c>
      <c r="BC2" s="1">
        <f t="array" ref="BC2">VLOOKUP("*Российская*",[1]итого!$3:$100,COLUMN([1]итого!DJ:DJ),0)</f>
        <v>22344176</v>
      </c>
      <c r="BD2" s="1">
        <f t="array" ref="BD2">VLOOKUP("*Российская*",[1]итого!$3:$100,COLUMN([1]итого!DK:DK),0)</f>
        <v>21194591</v>
      </c>
      <c r="BE2" s="1">
        <f t="array" ref="BE2">VLOOKUP("*Российская*",[1]итого!$3:$100,COLUMN([1]итого!DL:DL),0)</f>
        <v>22630127</v>
      </c>
      <c r="BF2" s="1">
        <f t="array" ref="BF2">VLOOKUP("*Российская*",[1]итого!$3:$100,COLUMN([1]итого!DM:DM),0)</f>
        <v>22777986</v>
      </c>
      <c r="BG2" s="1">
        <f t="array" ref="BG2">VLOOKUP("*Российская*",[1]итого!$3:$100,COLUMN([1]итого!DN:DN),0)</f>
        <v>23383736</v>
      </c>
      <c r="BH2" s="1">
        <f t="array" ref="BH2">VLOOKUP("*Российская*",[1]итого!$3:$100,COLUMN([1]итого!DO:DO),0)</f>
        <v>23351373</v>
      </c>
      <c r="BI2" s="1">
        <f t="array" ref="BI2">VLOOKUP("*Российская*",[1]итого!$3:$100,COLUMN([1]итого!DP:DP),0)</f>
        <v>24840262</v>
      </c>
      <c r="BJ2" s="1">
        <f t="array" ref="BJ2">VLOOKUP("*Российская*",[1]итого!$3:$100,COLUMN([1]итого!DQ:DQ),0)</f>
        <v>24262772</v>
      </c>
      <c r="BK2" s="1">
        <f t="array" ref="BK2">VLOOKUP("*Российская*",[1]итого!$3:$100,COLUMN([1]итого!DR:DR),0)</f>
        <v>23817767</v>
      </c>
      <c r="BL2" s="1">
        <f t="array" ref="BL2">VLOOKUP("*Российская*",[1]итого!$3:$100,COLUMN([1]итого!DS:DS),0)</f>
        <v>23333993</v>
      </c>
      <c r="BM2" s="1">
        <f t="array" ref="BM2">VLOOKUP("*Российская*",[1]итого!$3:$100,COLUMN([1]итого!DT:DT),0)</f>
        <v>27824529</v>
      </c>
      <c r="BN2" s="1">
        <f t="array" ref="BN2">VLOOKUP("*Российская*",[1]итого!$3:$100,COLUMN([1]итого!DU:DU),0)</f>
        <v>26175747</v>
      </c>
      <c r="BO2" s="1">
        <f t="array" ref="BO2">VLOOKUP("*Российская*",[1]итого!$3:$100,COLUMN([1]итого!DV:DV),0)</f>
        <v>24712869</v>
      </c>
      <c r="BP2" s="1">
        <f t="array" ref="BP2">VLOOKUP("*Российская*",[1]итого!$3:$100,COLUMN([1]итого!DW:DW),0)</f>
        <v>22209294</v>
      </c>
      <c r="BQ2" s="1">
        <f t="array" ref="BQ2">VLOOKUP("*Российская*",[1]итого!$3:$100,COLUMN([1]итого!DX:DX),0)</f>
        <v>22791740</v>
      </c>
      <c r="BR2" s="1">
        <f t="array" ref="BR2">VLOOKUP("*Российская*",[1]итого!$3:$100,COLUMN([1]итого!DY:DY),0)</f>
        <v>23014453</v>
      </c>
      <c r="BS2" s="1">
        <f t="array" ref="BS2">VLOOKUP("*Российская*",[1]итого!$3:$100,COLUMN([1]итого!DZ:DZ),0)</f>
        <v>23529692</v>
      </c>
      <c r="BT2" s="1">
        <f t="array" ref="BT2">VLOOKUP("*Российская*",[1]итого!$3:$100,COLUMN([1]итого!EA:EA),0)</f>
        <v>24478878</v>
      </c>
      <c r="BU2" s="1">
        <f t="array" ref="BU2">VLOOKUP("*Российская*",[1]итого!$3:$100,COLUMN([1]итого!EB:EB),0)</f>
        <v>26484930</v>
      </c>
      <c r="BV2" s="1">
        <f t="array" ref="BV2">VLOOKUP("*Российская*",[1]итого!$3:$100,COLUMN([1]итого!EC:EC),0)</f>
        <v>29324326</v>
      </c>
      <c r="BW2" s="1">
        <f t="array" ref="BW2">VLOOKUP("*Российская*",[1]итого!$3:$100,COLUMN([1]итого!ED:ED),0)</f>
        <v>27184557</v>
      </c>
      <c r="BX2" s="1">
        <f t="array" ref="BX2">VLOOKUP("*Российская*",[1]итого!$3:$100,COLUMN([1]итого!EE:EE),0)</f>
        <v>27944550</v>
      </c>
      <c r="BY2" s="1">
        <f t="array" ref="BY2">VLOOKUP("*Российская*",[1]итого!$3:$100,COLUMN([1]итого!EF:EF),0)</f>
        <v>29121202</v>
      </c>
      <c r="BZ2" s="1">
        <f t="array" ref="BZ2">VLOOKUP("*Российская*",[1]итого!$3:$100,COLUMN([1]итого!EG:EG),0)</f>
        <v>29342552</v>
      </c>
      <c r="CA2" s="1">
        <f t="array" ref="CA2">VLOOKUP("*Российская*",[1]итого!$3:$100,COLUMN([1]итого!EH:EH),0)</f>
        <v>29649261</v>
      </c>
      <c r="CB2" s="1">
        <f t="array" ref="CB2">VLOOKUP("*Российская*",[1]итого!$3:$100,COLUMN([1]итого!EI:EI),0)</f>
        <v>30323279</v>
      </c>
      <c r="CC2" s="1">
        <f t="array" ref="CC2">VLOOKUP("*Российская*",[1]итого!$3:$100,COLUMN([1]итого!EJ:EJ),0)</f>
        <v>31458819</v>
      </c>
      <c r="CD2" s="1">
        <f t="array" ref="CD2">VLOOKUP("*Российская*",[1]итого!$3:$100,COLUMN([1]итого!EK:EK),0)</f>
        <v>33634058</v>
      </c>
      <c r="CE2" s="1">
        <f t="array" ref="CE2">VLOOKUP("*Российская*",[1]итого!$3:$100,COLUMN([1]итого!EL:EL),0)</f>
        <v>33296882</v>
      </c>
      <c r="CF2" s="1">
        <f t="array" ref="CF2">VLOOKUP("*Российская*",[1]итого!$3:$100,COLUMN([1]итого!EM:EM),0)</f>
        <v>33790514</v>
      </c>
      <c r="CG2" s="1">
        <f t="array" ref="CG2">VLOOKUP("*Российская*",[1]итого!$3:$100,COLUMN([1]итого!EN:EN),0)</f>
        <v>34589655</v>
      </c>
      <c r="CH2" s="1">
        <f t="array" ref="CH2">VLOOKUP("*Российская*",[1]итого!$3:$100,COLUMN([1]итого!EO:EO),0)</f>
        <v>34973943</v>
      </c>
      <c r="CI2" s="1">
        <f t="array" ref="CI2">VLOOKUP("*Российская*",[1]итого!$3:$100,COLUMN([1]итого!EP:EP),0)</f>
        <v>36765654</v>
      </c>
      <c r="CJ2" s="1">
        <f t="array" ref="CJ2">VLOOKUP("*Российская*",[1]итого!$3:$100,COLUMN([1]итого!EQ:EQ),0)</f>
        <v>36309237</v>
      </c>
      <c r="CK2" s="1">
        <f t="array" ref="CK2">VLOOKUP("*Российская*",[1]итого!$3:$100,COLUMN([1]итого!ER:ER),0)</f>
        <v>38158465</v>
      </c>
      <c r="CL2" s="1">
        <f t="array" ref="CL2">VLOOKUP("*Российская*",[1]итого!$3:$100,COLUMN([1]итого!ES:ES),0)</f>
        <v>38565939</v>
      </c>
      <c r="CM2" s="1">
        <f t="array" ref="CM2">VLOOKUP("*Российская*",[1]итого!$3:$100,COLUMN([1]итого!ET:ET),0)</f>
        <v>39275659</v>
      </c>
      <c r="CN2" s="1">
        <f t="array" ref="CN2">VLOOKUP("*Российская*",[1]итого!$3:$100,COLUMN([1]итого!EU:EU),0)</f>
        <v>38992331</v>
      </c>
      <c r="CO2" s="1">
        <f t="array" ref="CO2">VLOOKUP("*Российская*",[1]итого!$3:$100,COLUMN([1]итого!EV:EV),0)</f>
        <v>39374507</v>
      </c>
      <c r="CP2" s="1">
        <f t="array" ref="CP2">VLOOKUP("*Российская*",[1]итого!$3:$100,COLUMN([1]итого!EW:EW),0)</f>
        <v>40720283</v>
      </c>
      <c r="CQ2" s="1">
        <f t="array" ref="CQ2">VLOOKUP("*Российская*",[1]итого!$3:$100,COLUMN([1]итого!EX:EX),0)</f>
        <v>41035745</v>
      </c>
      <c r="CR2" s="1">
        <f t="array" ref="CR2">VLOOKUP("*Российская*",[1]итого!$3:$100,COLUMN([1]итого!EY:EY),0)</f>
        <v>42837707</v>
      </c>
      <c r="CS2" s="1">
        <f t="array" ref="CS2">VLOOKUP("*Российская*",[1]итого!$3:$100,COLUMN([1]итого!EZ:EZ),0)</f>
        <v>45008592</v>
      </c>
      <c r="CT2" s="1">
        <f t="array" ref="CT2">VLOOKUP("*Российская*",[1]итого!$3:$100,COLUMN([1]итого!FA:FA),0)</f>
        <v>44292106</v>
      </c>
      <c r="CU2" s="1">
        <f t="array" ref="CU2">VLOOKUP("*Российская*",[1]итого!$3:$100,COLUMN([1]итого!FB:FB),0)</f>
        <v>42821186</v>
      </c>
      <c r="CV2" s="1">
        <f t="array" ref="CV2">VLOOKUP("*Российская*",[1]итого!$3:$100,COLUMN([1]итого!FC:FC),0)</f>
        <v>41824500</v>
      </c>
      <c r="CW2" s="1">
        <f t="array" ref="CW2">VLOOKUP("*Российская*",[1]итого!$3:$100,COLUMN([1]итого!FD:FD),0)</f>
        <v>41430151</v>
      </c>
      <c r="CX2" s="1">
        <f t="array" ref="CX2">VLOOKUP("*Российская*",[1]итого!$3:$100,COLUMN([1]итого!FE:FE),0)</f>
        <v>41481905</v>
      </c>
      <c r="CY2" s="1">
        <f t="array" ref="CY2">VLOOKUP("*Российская*",[1]итого!$3:$100,COLUMN([1]итого!FF:FF),0)</f>
        <v>41061226</v>
      </c>
      <c r="CZ2" s="1">
        <f t="array" ref="CZ2">VLOOKUP("*Российская*",[1]итого!$3:$100,COLUMN([1]итого!FG:FG),0)</f>
        <v>40307955</v>
      </c>
      <c r="DA2" s="1">
        <f t="array" ref="DA2">VLOOKUP("*Российская*",[1]итого!$3:$100,COLUMN([1]итого!FH:FH),0)</f>
        <v>40721547</v>
      </c>
      <c r="DB2" s="1">
        <f t="array" ref="DB2">VLOOKUP("*Российская*",[1]итого!$3:$100,COLUMN([1]итого!FI:FI),0)</f>
        <v>42474476</v>
      </c>
      <c r="DC2" s="1">
        <f t="array" ref="DC2">VLOOKUP("*Российская*",[1]итого!$3:$100,COLUMN([1]итого!FJ:FJ),0)</f>
        <v>42727284</v>
      </c>
      <c r="DD2" s="1">
        <f t="array" ref="DD2">VLOOKUP("*Российская*",[1]итого!$3:$100,COLUMN([1]итого!FK:FK),0)</f>
        <v>43763092</v>
      </c>
      <c r="DE2" s="1">
        <f t="array" ref="DE2">VLOOKUP("*Российская*",[1]итого!$3:$100,COLUMN([1]итого!FL:FL),0)</f>
        <v>45217794</v>
      </c>
      <c r="DF2" s="1">
        <f t="array" ref="DF2">VLOOKUP("*Российская*",[1]итого!$3:$100,COLUMN([1]итого!FM:FM),0)</f>
        <v>43759264</v>
      </c>
    </row>
    <row r="3" spans="1:110" x14ac:dyDescent="0.25">
      <c r="A3" s="5" t="s">
        <v>1</v>
      </c>
      <c r="B3" s="2">
        <f t="array" ref="B3">VLOOKUP("*Белгородская*",[1]итого!$3:$100,COLUMN([1]итого!BI:BI),0)</f>
        <v>44718</v>
      </c>
      <c r="C3" s="2">
        <f t="array" ref="C3">VLOOKUP("*Белгородская*",[1]итого!$3:$100,COLUMN([1]итого!BJ:BJ),0)</f>
        <v>45305</v>
      </c>
      <c r="D3" s="2">
        <f t="array" ref="D3">VLOOKUP("*Белгородская*",[1]итого!$3:$100,COLUMN([1]итого!BK:BK),0)</f>
        <v>45751</v>
      </c>
      <c r="E3" s="2">
        <f t="array" ref="E3">VLOOKUP("*Белгородская*",[1]итого!$3:$100,COLUMN([1]итого!BL:BL),0)</f>
        <v>57546</v>
      </c>
      <c r="F3" s="2">
        <f t="array" ref="F3">VLOOKUP("*Белгородская*",[1]итого!$3:$100,COLUMN([1]итого!BM:BM),0)</f>
        <v>54127</v>
      </c>
      <c r="G3" s="2">
        <f t="array" ref="G3">VLOOKUP("*Белгородская*",[1]итого!$3:$100,COLUMN([1]итого!BN:BN),0)</f>
        <v>53313</v>
      </c>
      <c r="H3" s="2">
        <f t="array" ref="H3">VLOOKUP("*Белгородская*",[1]итого!$3:$100,COLUMN([1]итого!BO:BO),0)</f>
        <v>48119</v>
      </c>
      <c r="I3" s="2">
        <f t="array" ref="I3">VLOOKUP("*Белгородская*",[1]итого!$3:$100,COLUMN([1]итого!BP:BP),0)</f>
        <v>47215</v>
      </c>
      <c r="J3" s="2">
        <f t="array" ref="J3">VLOOKUP("*Белгородская*",[1]итого!$3:$100,COLUMN([1]итого!BQ:BQ),0)</f>
        <v>73627</v>
      </c>
      <c r="K3" s="2">
        <f t="array" ref="K3">VLOOKUP("*Белгородская*",[1]итого!$3:$100,COLUMN([1]итого!BR:BR),0)</f>
        <v>45190</v>
      </c>
      <c r="L3" s="2">
        <f t="array" ref="L3">VLOOKUP("*Белгородская*",[1]итого!$3:$100,COLUMN([1]итого!BS:BS),0)</f>
        <v>58252</v>
      </c>
      <c r="M3" s="2">
        <f t="array" ref="M3">VLOOKUP("*Белгородская*",[1]итого!$3:$100,COLUMN([1]итого!BT:BT),0)</f>
        <v>48291</v>
      </c>
      <c r="N3" s="2">
        <f t="array" ref="N3">VLOOKUP("*Белгородская*",[1]итого!$3:$100,COLUMN([1]итого!BU:BU),0)</f>
        <v>55428</v>
      </c>
      <c r="O3" s="2">
        <f t="array" ref="O3">VLOOKUP("*Белгородская*",[1]итого!$3:$100,COLUMN([1]итого!BV:BV),0)</f>
        <v>50511</v>
      </c>
      <c r="P3" s="2">
        <f t="array" ref="P3">VLOOKUP("*Белгородская*",[1]итого!$3:$100,COLUMN([1]итого!BW:BW),0)</f>
        <v>50430</v>
      </c>
      <c r="Q3" s="2">
        <f t="array" ref="Q3">VLOOKUP("*Белгородская*",[1]итого!$3:$100,COLUMN([1]итого!BX:BX),0)</f>
        <v>53351</v>
      </c>
      <c r="R3" s="2">
        <f t="array" ref="R3">VLOOKUP("*Белгородская*",[1]итого!$3:$100,COLUMN([1]итого!BY:BY),0)</f>
        <v>56112</v>
      </c>
      <c r="S3" s="2">
        <f t="array" ref="S3">VLOOKUP("*Белгородская*",[1]итого!$3:$100,COLUMN([1]итого!BZ:BZ),0)</f>
        <v>53841</v>
      </c>
      <c r="T3" s="2">
        <f t="array" ref="T3">VLOOKUP("*Белгородская*",[1]итого!$3:$100,COLUMN([1]итого!CA:CA),0)</f>
        <v>66694</v>
      </c>
      <c r="U3" s="2">
        <f t="array" ref="U3">VLOOKUP("*Белгородская*",[1]итого!$3:$100,COLUMN([1]итого!CB:CB),0)</f>
        <v>70799</v>
      </c>
      <c r="V3" s="2">
        <f t="array" ref="V3">VLOOKUP("*Белгородская*",[1]итого!$3:$100,COLUMN([1]итого!CC:CC),0)</f>
        <v>73967</v>
      </c>
      <c r="W3" s="2">
        <f t="array" ref="W3">VLOOKUP("*Белгородская*",[1]итого!$3:$100,COLUMN([1]итого!CD:CD),0)</f>
        <v>76670</v>
      </c>
      <c r="X3" s="2">
        <f t="array" ref="X3">VLOOKUP("*Белгородская*",[1]итого!$3:$100,COLUMN([1]итого!CE:CE),0)</f>
        <v>70380</v>
      </c>
      <c r="Y3" s="2">
        <f t="array" ref="Y3">VLOOKUP("*Белгородская*",[1]итого!$3:$100,COLUMN([1]итого!CF:CF),0)</f>
        <v>57948</v>
      </c>
      <c r="Z3" s="2">
        <f t="array" ref="Z3">VLOOKUP("*Белгородская*",[1]итого!$3:$100,COLUMN([1]итого!CG:CG),0)</f>
        <v>75821</v>
      </c>
      <c r="AA3" s="2">
        <f t="array" ref="AA3">VLOOKUP("*Белгородская*",[1]итого!$3:$100,COLUMN([1]итого!CH:CH),0)</f>
        <v>66024</v>
      </c>
      <c r="AB3" s="2">
        <f t="array" ref="AB3">VLOOKUP("*Белгородская*",[1]итого!$3:$100,COLUMN([1]итого!CI:CI),0)</f>
        <v>52100</v>
      </c>
      <c r="AC3" s="2">
        <f t="array" ref="AC3">VLOOKUP("*Белгородская*",[1]итого!$3:$100,COLUMN([1]итого!CJ:CJ),0)</f>
        <v>58510</v>
      </c>
      <c r="AD3" s="2">
        <f t="array" ref="AD3">VLOOKUP("*Белгородская*",[1]итого!$3:$100,COLUMN([1]итого!CK:CK),0)</f>
        <v>55853</v>
      </c>
      <c r="AE3" s="2">
        <f t="array" ref="AE3">VLOOKUP("*Белгородская*",[1]итого!$3:$100,COLUMN([1]итого!CL:CL),0)</f>
        <v>49057</v>
      </c>
      <c r="AF3" s="2">
        <f t="array" ref="AF3">VLOOKUP("*Белгородская*",[1]итого!$3:$100,COLUMN([1]итого!CM:CM),0)</f>
        <v>55139</v>
      </c>
      <c r="AG3" s="2">
        <f t="array" ref="AG3">VLOOKUP("*Белгородская*",[1]итого!$3:$100,COLUMN([1]итого!CN:CN),0)</f>
        <v>51836</v>
      </c>
      <c r="AH3" s="2">
        <f t="array" ref="AH3">VLOOKUP("*Белгородская*",[1]итого!$3:$100,COLUMN([1]итого!CO:CO),0)</f>
        <v>52653</v>
      </c>
      <c r="AI3" s="2">
        <f t="array" ref="AI3">VLOOKUP("*Белгородская*",[1]итого!$3:$100,COLUMN([1]итого!CP:CP),0)</f>
        <v>66312</v>
      </c>
      <c r="AJ3" s="2">
        <f t="array" ref="AJ3">VLOOKUP("*Белгородская*",[1]итого!$3:$100,COLUMN([1]итого!CQ:CQ),0)</f>
        <v>57773</v>
      </c>
      <c r="AK3" s="2">
        <f t="array" ref="AK3">VLOOKUP("*Белгородская*",[1]итого!$3:$100,COLUMN([1]итого!CR:CR),0)</f>
        <v>48885</v>
      </c>
      <c r="AL3" s="2">
        <f t="array" ref="AL3">VLOOKUP("*Белгородская*",[1]итого!$3:$100,COLUMN([1]итого!CS:CS),0)</f>
        <v>52169</v>
      </c>
      <c r="AM3" s="2">
        <f t="array" ref="AM3">VLOOKUP("*Белгородская*",[1]итого!$3:$100,COLUMN([1]итого!CT:CT),0)</f>
        <v>49021</v>
      </c>
      <c r="AN3" s="2">
        <f t="array" ref="AN3">VLOOKUP("*Белгородская*",[1]итого!$3:$100,COLUMN([1]итого!CU:CU),0)</f>
        <v>49257</v>
      </c>
      <c r="AO3" s="2">
        <f t="array" ref="AO3">VLOOKUP("*Белгородская*",[1]итого!$3:$100,COLUMN([1]итого!CV:CV),0)</f>
        <v>34686</v>
      </c>
      <c r="AP3" s="2">
        <f t="array" ref="AP3">VLOOKUP("*Белгородская*",[1]итого!$3:$100,COLUMN([1]итого!CW:CW),0)</f>
        <v>38943</v>
      </c>
      <c r="AQ3" s="2">
        <f t="array" ref="AQ3">VLOOKUP("*Белгородская*",[1]итого!$3:$100,COLUMN([1]итого!CX:CX),0)</f>
        <v>37544</v>
      </c>
      <c r="AR3" s="2">
        <f t="array" ref="AR3">VLOOKUP("*Белгородская*",[1]итого!$3:$100,COLUMN([1]итого!CY:CY),0)</f>
        <v>40111</v>
      </c>
      <c r="AS3" s="2">
        <f t="array" ref="AS3">VLOOKUP("*Белгородская*",[1]итого!$3:$100,COLUMN([1]итого!CZ:CZ),0)</f>
        <v>41133</v>
      </c>
      <c r="AT3" s="2">
        <f t="array" ref="AT3">VLOOKUP("*Белгородская*",[1]итого!$3:$100,COLUMN([1]итого!DA:DA),0)</f>
        <v>34092</v>
      </c>
      <c r="AU3" s="2">
        <f t="array" ref="AU3">VLOOKUP("*Белгородская*",[1]итого!$3:$100,COLUMN([1]итого!DB:DB),0)</f>
        <v>29517</v>
      </c>
      <c r="AV3" s="2">
        <f t="array" ref="AV3">VLOOKUP("*Белгородская*",[1]итого!$3:$100,COLUMN([1]итого!DC:DC),0)</f>
        <v>31584</v>
      </c>
      <c r="AW3" s="2">
        <f t="array" ref="AW3">VLOOKUP("*Белгородская*",[1]итого!$3:$100,COLUMN([1]итого!DD:DD),0)</f>
        <v>30564</v>
      </c>
      <c r="AX3" s="2">
        <f t="array" ref="AX3">VLOOKUP("*Белгородская*",[1]итого!$3:$100,COLUMN([1]итого!DE:DE),0)</f>
        <v>39205</v>
      </c>
      <c r="AY3" s="2">
        <f t="array" ref="AY3">VLOOKUP("*Белгородская*",[1]итого!$3:$100,COLUMN([1]итого!DF:DF),0)</f>
        <v>40244</v>
      </c>
      <c r="AZ3" s="2">
        <f t="array" ref="AZ3">VLOOKUP("*Белгородская*",[1]итого!$3:$100,COLUMN([1]итого!DG:DG),0)</f>
        <v>32989</v>
      </c>
      <c r="BA3" s="2">
        <f t="array" ref="BA3">VLOOKUP("*Белгородская*",[1]итого!$3:$100,COLUMN([1]итого!DH:DH),0)</f>
        <v>27613</v>
      </c>
      <c r="BB3" s="2">
        <f t="array" ref="BB3">VLOOKUP("*Белгородская*",[1]итого!$3:$100,COLUMN([1]итого!DI:DI),0)</f>
        <v>32567</v>
      </c>
      <c r="BC3" s="2">
        <f t="array" ref="BC3">VLOOKUP("*Белгородская*",[1]итого!$3:$100,COLUMN([1]итого!DJ:DJ),0)</f>
        <v>49811</v>
      </c>
      <c r="BD3" s="2">
        <f t="array" ref="BD3">VLOOKUP("*Белгородская*",[1]итого!$3:$100,COLUMN([1]итого!DK:DK),0)</f>
        <v>63119</v>
      </c>
      <c r="BE3" s="2">
        <f t="array" ref="BE3">VLOOKUP("*Белгородская*",[1]итого!$3:$100,COLUMN([1]итого!DL:DL),0)</f>
        <v>72417</v>
      </c>
      <c r="BF3" s="2">
        <f t="array" ref="BF3">VLOOKUP("*Белгородская*",[1]итого!$3:$100,COLUMN([1]итого!DM:DM),0)</f>
        <v>74406</v>
      </c>
      <c r="BG3" s="2">
        <f t="array" ref="BG3">VLOOKUP("*Белгородская*",[1]итого!$3:$100,COLUMN([1]итого!DN:DN),0)</f>
        <v>77280</v>
      </c>
      <c r="BH3" s="2">
        <f t="array" ref="BH3">VLOOKUP("*Белгородская*",[1]итого!$3:$100,COLUMN([1]итого!DO:DO),0)</f>
        <v>85191</v>
      </c>
      <c r="BI3" s="2">
        <f t="array" ref="BI3">VLOOKUP("*Белгородская*",[1]итого!$3:$100,COLUMN([1]итого!DP:DP),0)</f>
        <v>79016</v>
      </c>
      <c r="BJ3" s="2">
        <f t="array" ref="BJ3">VLOOKUP("*Белгородская*",[1]итого!$3:$100,COLUMN([1]итого!DQ:DQ),0)</f>
        <v>84411</v>
      </c>
      <c r="BK3" s="2">
        <f t="array" ref="BK3">VLOOKUP("*Белгородская*",[1]итого!$3:$100,COLUMN([1]итого!DR:DR),0)</f>
        <v>78362</v>
      </c>
      <c r="BL3" s="2">
        <f t="array" ref="BL3">VLOOKUP("*Белгородская*",[1]итого!$3:$100,COLUMN([1]итого!DS:DS),0)</f>
        <v>75085</v>
      </c>
      <c r="BM3" s="2">
        <f t="array" ref="BM3">VLOOKUP("*Белгородская*",[1]итого!$3:$100,COLUMN([1]итого!DT:DT),0)</f>
        <v>80163</v>
      </c>
      <c r="BN3" s="2">
        <f t="array" ref="BN3">VLOOKUP("*Белгородская*",[1]итого!$3:$100,COLUMN([1]итого!DU:DU),0)</f>
        <v>88541</v>
      </c>
      <c r="BO3" s="2">
        <f t="array" ref="BO3">VLOOKUP("*Белгородская*",[1]итого!$3:$100,COLUMN([1]итого!DV:DV),0)</f>
        <v>86875</v>
      </c>
      <c r="BP3" s="2">
        <f t="array" ref="BP3">VLOOKUP("*Белгородская*",[1]итого!$3:$100,COLUMN([1]итого!DW:DW),0)</f>
        <v>85511</v>
      </c>
      <c r="BQ3" s="2">
        <f t="array" ref="BQ3">VLOOKUP("*Белгородская*",[1]итого!$3:$100,COLUMN([1]итого!DX:DX),0)</f>
        <v>87853</v>
      </c>
      <c r="BR3" s="2">
        <f t="array" ref="BR3">VLOOKUP("*Белгородская*",[1]итого!$3:$100,COLUMN([1]итого!DY:DY),0)</f>
        <v>96454</v>
      </c>
      <c r="BS3" s="2">
        <f t="array" ref="BS3">VLOOKUP("*Белгородская*",[1]итого!$3:$100,COLUMN([1]итого!DZ:DZ),0)</f>
        <v>100951</v>
      </c>
      <c r="BT3" s="2">
        <f t="array" ref="BT3">VLOOKUP("*Белгородская*",[1]итого!$3:$100,COLUMN([1]итого!EA:EA),0)</f>
        <v>104060</v>
      </c>
      <c r="BU3" s="2">
        <f t="array" ref="BU3">VLOOKUP("*Белгородская*",[1]итого!$3:$100,COLUMN([1]итого!EB:EB),0)</f>
        <v>95186</v>
      </c>
      <c r="BV3" s="2">
        <f t="array" ref="BV3">VLOOKUP("*Белгородская*",[1]итого!$3:$100,COLUMN([1]итого!EC:EC),0)</f>
        <v>109285</v>
      </c>
      <c r="BW3" s="2">
        <f t="array" ref="BW3">VLOOKUP("*Белгородская*",[1]итого!$3:$100,COLUMN([1]итого!ED:ED),0)</f>
        <v>103333</v>
      </c>
      <c r="BX3" s="2">
        <f t="array" ref="BX3">VLOOKUP("*Белгородская*",[1]итого!$3:$100,COLUMN([1]итого!EE:EE),0)</f>
        <v>104046</v>
      </c>
      <c r="BY3" s="2">
        <f t="array" ref="BY3">VLOOKUP("*Белгородская*",[1]итого!$3:$100,COLUMN([1]итого!EF:EF),0)</f>
        <v>102350</v>
      </c>
      <c r="BZ3" s="2">
        <f t="array" ref="BZ3">VLOOKUP("*Белгородская*",[1]итого!$3:$100,COLUMN([1]итого!EG:EG),0)</f>
        <v>99067</v>
      </c>
      <c r="CA3" s="2">
        <f t="array" ref="CA3">VLOOKUP("*Белгородская*",[1]итого!$3:$100,COLUMN([1]итого!EH:EH),0)</f>
        <v>89446</v>
      </c>
      <c r="CB3" s="2">
        <f t="array" ref="CB3">VLOOKUP("*Белгородская*",[1]итого!$3:$100,COLUMN([1]итого!EI:EI),0)</f>
        <v>92314</v>
      </c>
      <c r="CC3" s="2">
        <f t="array" ref="CC3">VLOOKUP("*Белгородская*",[1]итого!$3:$100,COLUMN([1]итого!EJ:EJ),0)</f>
        <v>95809</v>
      </c>
      <c r="CD3" s="2">
        <f t="array" ref="CD3">VLOOKUP("*Белгородская*",[1]итого!$3:$100,COLUMN([1]итого!EK:EK),0)</f>
        <v>106292</v>
      </c>
      <c r="CE3" s="2">
        <f t="array" ref="CE3">VLOOKUP("*Белгородская*",[1]итого!$3:$100,COLUMN([1]итого!EL:EL),0)</f>
        <v>82226</v>
      </c>
      <c r="CF3" s="2">
        <f t="array" ref="CF3">VLOOKUP("*Белгородская*",[1]итого!$3:$100,COLUMN([1]итого!EM:EM),0)</f>
        <v>100089</v>
      </c>
      <c r="CG3" s="2">
        <f t="array" ref="CG3">VLOOKUP("*Белгородская*",[1]итого!$3:$100,COLUMN([1]итого!EN:EN),0)</f>
        <v>105160</v>
      </c>
      <c r="CH3" s="2">
        <f t="array" ref="CH3">VLOOKUP("*Белгородская*",[1]итого!$3:$100,COLUMN([1]итого!EO:EO),0)</f>
        <v>109361</v>
      </c>
      <c r="CI3" s="2">
        <f t="array" ref="CI3">VLOOKUP("*Белгородская*",[1]итого!$3:$100,COLUMN([1]итого!EP:EP),0)</f>
        <v>118696</v>
      </c>
      <c r="CJ3" s="2">
        <f t="array" ref="CJ3">VLOOKUP("*Белгородская*",[1]итого!$3:$100,COLUMN([1]итого!EQ:EQ),0)</f>
        <v>116833</v>
      </c>
      <c r="CK3" s="2">
        <f t="array" ref="CK3">VLOOKUP("*Белгородская*",[1]итого!$3:$100,COLUMN([1]итого!ER:ER),0)</f>
        <v>107716</v>
      </c>
      <c r="CL3" s="2">
        <f t="array" ref="CL3">VLOOKUP("*Белгородская*",[1]итого!$3:$100,COLUMN([1]итого!ES:ES),0)</f>
        <v>111799</v>
      </c>
      <c r="CM3" s="2">
        <f t="array" ref="CM3">VLOOKUP("*Белгородская*",[1]итого!$3:$100,COLUMN([1]итого!ET:ET),0)</f>
        <v>101807</v>
      </c>
      <c r="CN3" s="2">
        <f t="array" ref="CN3">VLOOKUP("*Белгородская*",[1]итого!$3:$100,COLUMN([1]итого!EU:EU),0)</f>
        <v>93225</v>
      </c>
      <c r="CO3" s="2">
        <f t="array" ref="CO3">VLOOKUP("*Белгородская*",[1]итого!$3:$100,COLUMN([1]итого!EV:EV),0)</f>
        <v>103748</v>
      </c>
      <c r="CP3" s="2">
        <f t="array" ref="CP3">VLOOKUP("*Белгородская*",[1]итого!$3:$100,COLUMN([1]итого!EW:EW),0)</f>
        <v>111684</v>
      </c>
      <c r="CQ3" s="2">
        <f t="array" ref="CQ3">VLOOKUP("*Белгородская*",[1]итого!$3:$100,COLUMN([1]итого!EX:EX),0)</f>
        <v>103589</v>
      </c>
      <c r="CR3" s="2">
        <f t="array" ref="CR3">VLOOKUP("*Белгородская*",[1]итого!$3:$100,COLUMN([1]итого!EY:EY),0)</f>
        <v>118035</v>
      </c>
      <c r="CS3" s="2">
        <f t="array" ref="CS3">VLOOKUP("*Белгородская*",[1]итого!$3:$100,COLUMN([1]итого!EZ:EZ),0)</f>
        <v>115625</v>
      </c>
      <c r="CT3" s="2">
        <f t="array" ref="CT3">VLOOKUP("*Белгородская*",[1]итого!$3:$100,COLUMN([1]итого!FA:FA),0)</f>
        <v>103196</v>
      </c>
      <c r="CU3" s="2">
        <f t="array" ref="CU3">VLOOKUP("*Белгородская*",[1]итого!$3:$100,COLUMN([1]итого!FB:FB),0)</f>
        <v>105976</v>
      </c>
      <c r="CV3" s="2">
        <f t="array" ref="CV3">VLOOKUP("*Белгородская*",[1]итого!$3:$100,COLUMN([1]итого!FC:FC),0)</f>
        <v>101888</v>
      </c>
      <c r="CW3" s="2">
        <f t="array" ref="CW3">VLOOKUP("*Белгородская*",[1]итого!$3:$100,COLUMN([1]итого!FD:FD),0)</f>
        <v>81584</v>
      </c>
      <c r="CX3" s="2">
        <f t="array" ref="CX3">VLOOKUP("*Белгородская*",[1]итого!$3:$100,COLUMN([1]итого!FE:FE),0)</f>
        <v>90538</v>
      </c>
      <c r="CY3" s="2">
        <f t="array" ref="CY3">VLOOKUP("*Белгородская*",[1]итого!$3:$100,COLUMN([1]итого!FF:FF),0)</f>
        <v>89879</v>
      </c>
      <c r="CZ3" s="2">
        <f t="array" ref="CZ3">VLOOKUP("*Белгородская*",[1]итого!$3:$100,COLUMN([1]итого!FG:FG),0)</f>
        <v>82336</v>
      </c>
      <c r="DA3" s="2">
        <f t="array" ref="DA3">VLOOKUP("*Белгородская*",[1]итого!$3:$100,COLUMN([1]итого!FH:FH),0)</f>
        <v>90149</v>
      </c>
      <c r="DB3" s="2">
        <f t="array" ref="DB3">VLOOKUP("*Белгородская*",[1]итого!$3:$100,COLUMN([1]итого!FI:FI),0)</f>
        <v>95587</v>
      </c>
      <c r="DC3" s="2">
        <f t="array" ref="DC3">VLOOKUP("*Белгородская*",[1]итого!$3:$100,COLUMN([1]итого!FJ:FJ),0)</f>
        <v>97474</v>
      </c>
      <c r="DD3" s="2">
        <f t="array" ref="DD3">VLOOKUP("*Белгородская*",[1]итого!$3:$100,COLUMN([1]итого!FK:FK),0)</f>
        <v>109603</v>
      </c>
      <c r="DE3" s="2">
        <f t="array" ref="DE3">VLOOKUP("*Белгородская*",[1]итого!$3:$100,COLUMN([1]итого!FL:FL),0)</f>
        <v>107721</v>
      </c>
      <c r="DF3" s="2">
        <f t="array" ref="DF3">VLOOKUP("*Белгородская*",[1]итого!$3:$100,COLUMN([1]итого!FM:FM),0)</f>
        <v>113550</v>
      </c>
    </row>
    <row r="4" spans="1:110" x14ac:dyDescent="0.25">
      <c r="A4" s="5" t="s">
        <v>2</v>
      </c>
      <c r="B4" s="2">
        <f t="array" ref="B4">VLOOKUP("*Брянская*",[1]итого!$3:$100,COLUMN([1]итого!BI:BI),0)</f>
        <v>25032</v>
      </c>
      <c r="C4" s="2">
        <f t="array" ref="C4">VLOOKUP("*Брянская*",[1]итого!$3:$100,COLUMN([1]итого!BJ:BJ),0)</f>
        <v>23701</v>
      </c>
      <c r="D4" s="2">
        <f t="array" ref="D4">VLOOKUP("*Брянская*",[1]итого!$3:$100,COLUMN([1]итого!BK:BK),0)</f>
        <v>7095</v>
      </c>
      <c r="E4" s="2">
        <f t="array" ref="E4">VLOOKUP("*Брянская*",[1]итого!$3:$100,COLUMN([1]итого!BL:BL),0)</f>
        <v>7635</v>
      </c>
      <c r="F4" s="2">
        <f t="array" ref="F4">VLOOKUP("*Брянская*",[1]итого!$3:$100,COLUMN([1]итого!BM:BM),0)</f>
        <v>7733</v>
      </c>
      <c r="G4" s="2">
        <f t="array" ref="G4">VLOOKUP("*Брянская*",[1]итого!$3:$100,COLUMN([1]итого!BN:BN),0)</f>
        <v>6805</v>
      </c>
      <c r="H4" s="2">
        <f t="array" ref="H4">VLOOKUP("*Брянская*",[1]итого!$3:$100,COLUMN([1]итого!BO:BO),0)</f>
        <v>6258</v>
      </c>
      <c r="I4" s="2">
        <f t="array" ref="I4">VLOOKUP("*Брянская*",[1]итого!$3:$100,COLUMN([1]итого!BP:BP),0)</f>
        <v>6797</v>
      </c>
      <c r="J4" s="2">
        <f t="array" ref="J4">VLOOKUP("*Брянская*",[1]итого!$3:$100,COLUMN([1]итого!BQ:BQ),0)</f>
        <v>24139</v>
      </c>
      <c r="K4" s="2">
        <f t="array" ref="K4">VLOOKUP("*Брянская*",[1]итого!$3:$100,COLUMN([1]итого!BR:BR),0)</f>
        <v>23376</v>
      </c>
      <c r="L4" s="2">
        <f t="array" ref="L4">VLOOKUP("*Брянская*",[1]итого!$3:$100,COLUMN([1]итого!BS:BS),0)</f>
        <v>24557</v>
      </c>
      <c r="M4" s="2">
        <f t="array" ref="M4">VLOOKUP("*Брянская*",[1]итого!$3:$100,COLUMN([1]итого!BT:BT),0)</f>
        <v>26003</v>
      </c>
      <c r="N4" s="2">
        <f t="array" ref="N4">VLOOKUP("*Брянская*",[1]итого!$3:$100,COLUMN([1]итого!BU:BU),0)</f>
        <v>26402</v>
      </c>
      <c r="O4" s="2">
        <f t="array" ref="O4">VLOOKUP("*Брянская*",[1]итого!$3:$100,COLUMN([1]итого!BV:BV),0)</f>
        <v>24218</v>
      </c>
      <c r="P4" s="2">
        <f t="array" ref="P4">VLOOKUP("*Брянская*",[1]итого!$3:$100,COLUMN([1]итого!BW:BW),0)</f>
        <v>24077</v>
      </c>
      <c r="Q4" s="2">
        <f t="array" ref="Q4">VLOOKUP("*Брянская*",[1]итого!$3:$100,COLUMN([1]итого!BX:BX),0)</f>
        <v>25569</v>
      </c>
      <c r="R4" s="2">
        <f t="array" ref="R4">VLOOKUP("*Брянская*",[1]итого!$3:$100,COLUMN([1]итого!BY:BY),0)</f>
        <v>18959</v>
      </c>
      <c r="S4" s="2">
        <f t="array" ref="S4">VLOOKUP("*Брянская*",[1]итого!$3:$100,COLUMN([1]итого!BZ:BZ),0)</f>
        <v>20102</v>
      </c>
      <c r="T4" s="2">
        <f t="array" ref="T4">VLOOKUP("*Брянская*",[1]итого!$3:$100,COLUMN([1]итого!CA:CA),0)</f>
        <v>20190</v>
      </c>
      <c r="U4" s="2">
        <f t="array" ref="U4">VLOOKUP("*Брянская*",[1]итого!$3:$100,COLUMN([1]итого!CB:CB),0)</f>
        <v>19443</v>
      </c>
      <c r="V4" s="2">
        <f t="array" ref="V4">VLOOKUP("*Брянская*",[1]итого!$3:$100,COLUMN([1]итого!CC:CC),0)</f>
        <v>21415</v>
      </c>
      <c r="W4" s="2">
        <f t="array" ref="W4">VLOOKUP("*Брянская*",[1]итого!$3:$100,COLUMN([1]итого!CD:CD),0)</f>
        <v>19359</v>
      </c>
      <c r="X4" s="2">
        <f t="array" ref="X4">VLOOKUP("*Брянская*",[1]итого!$3:$100,COLUMN([1]итого!CE:CE),0)</f>
        <v>7998</v>
      </c>
      <c r="Y4" s="2">
        <f t="array" ref="Y4">VLOOKUP("*Брянская*",[1]итого!$3:$100,COLUMN([1]итого!CF:CF),0)</f>
        <v>9196</v>
      </c>
      <c r="Z4" s="2">
        <f t="array" ref="Z4">VLOOKUP("*Брянская*",[1]итого!$3:$100,COLUMN([1]итого!CG:CG),0)</f>
        <v>11832</v>
      </c>
      <c r="AA4" s="2">
        <f t="array" ref="AA4">VLOOKUP("*Брянская*",[1]итого!$3:$100,COLUMN([1]итого!CH:CH),0)</f>
        <v>7976</v>
      </c>
      <c r="AB4" s="2">
        <f t="array" ref="AB4">VLOOKUP("*Брянская*",[1]итого!$3:$100,COLUMN([1]итого!CI:CI),0)</f>
        <v>8728</v>
      </c>
      <c r="AC4" s="2">
        <f t="array" ref="AC4">VLOOKUP("*Брянская*",[1]итого!$3:$100,COLUMN([1]итого!CJ:CJ),0)</f>
        <v>13220</v>
      </c>
      <c r="AD4" s="2">
        <f t="array" ref="AD4">VLOOKUP("*Брянская*",[1]итого!$3:$100,COLUMN([1]итого!CK:CK),0)</f>
        <v>8257</v>
      </c>
      <c r="AE4" s="2">
        <f t="array" ref="AE4">VLOOKUP("*Брянская*",[1]итого!$3:$100,COLUMN([1]итого!CL:CL),0)</f>
        <v>9808</v>
      </c>
      <c r="AF4" s="2">
        <f t="array" ref="AF4">VLOOKUP("*Брянская*",[1]итого!$3:$100,COLUMN([1]итого!CM:CM),0)</f>
        <v>10964</v>
      </c>
      <c r="AG4" s="2">
        <f t="array" ref="AG4">VLOOKUP("*Брянская*",[1]итого!$3:$100,COLUMN([1]итого!CN:CN),0)</f>
        <v>10660</v>
      </c>
      <c r="AH4" s="2">
        <f t="array" ref="AH4">VLOOKUP("*Брянская*",[1]итого!$3:$100,COLUMN([1]итого!CO:CO),0)</f>
        <v>12219</v>
      </c>
      <c r="AI4" s="2">
        <f t="array" ref="AI4">VLOOKUP("*Брянская*",[1]итого!$3:$100,COLUMN([1]итого!CP:CP),0)</f>
        <v>12179</v>
      </c>
      <c r="AJ4" s="2">
        <f t="array" ref="AJ4">VLOOKUP("*Брянская*",[1]итого!$3:$100,COLUMN([1]итого!CQ:CQ),0)</f>
        <v>15700</v>
      </c>
      <c r="AK4" s="2">
        <f t="array" ref="AK4">VLOOKUP("*Брянская*",[1]итого!$3:$100,COLUMN([1]итого!CR:CR),0)</f>
        <v>12011</v>
      </c>
      <c r="AL4" s="2">
        <f t="array" ref="AL4">VLOOKUP("*Брянская*",[1]итого!$3:$100,COLUMN([1]итого!CS:CS),0)</f>
        <v>13627</v>
      </c>
      <c r="AM4" s="2">
        <f t="array" ref="AM4">VLOOKUP("*Брянская*",[1]итого!$3:$100,COLUMN([1]итого!CT:CT),0)</f>
        <v>12060</v>
      </c>
      <c r="AN4" s="2">
        <f t="array" ref="AN4">VLOOKUP("*Брянская*",[1]итого!$3:$100,COLUMN([1]итого!CU:CU),0)</f>
        <v>12605</v>
      </c>
      <c r="AO4" s="2">
        <f t="array" ref="AO4">VLOOKUP("*Брянская*",[1]итого!$3:$100,COLUMN([1]итого!CV:CV),0)</f>
        <v>12761</v>
      </c>
      <c r="AP4" s="2">
        <f t="array" ref="AP4">VLOOKUP("*Брянская*",[1]итого!$3:$100,COLUMN([1]итого!CW:CW),0)</f>
        <v>11991</v>
      </c>
      <c r="AQ4" s="2">
        <f t="array" ref="AQ4">VLOOKUP("*Брянская*",[1]итого!$3:$100,COLUMN([1]итого!CX:CX),0)</f>
        <v>13643</v>
      </c>
      <c r="AR4" s="2">
        <f t="array" ref="AR4">VLOOKUP("*Брянская*",[1]итого!$3:$100,COLUMN([1]итого!CY:CY),0)</f>
        <v>13409</v>
      </c>
      <c r="AS4" s="2">
        <f t="array" ref="AS4">VLOOKUP("*Брянская*",[1]итого!$3:$100,COLUMN([1]итого!CZ:CZ),0)</f>
        <v>14501</v>
      </c>
      <c r="AT4" s="2">
        <f t="array" ref="AT4">VLOOKUP("*Брянская*",[1]итого!$3:$100,COLUMN([1]итого!DA:DA),0)</f>
        <v>14183</v>
      </c>
      <c r="AU4" s="2">
        <f t="array" ref="AU4">VLOOKUP("*Брянская*",[1]итого!$3:$100,COLUMN([1]итого!DB:DB),0)</f>
        <v>15633</v>
      </c>
      <c r="AV4" s="2">
        <f t="array" ref="AV4">VLOOKUP("*Брянская*",[1]итого!$3:$100,COLUMN([1]итого!DC:DC),0)</f>
        <v>15146</v>
      </c>
      <c r="AW4" s="2">
        <f t="array" ref="AW4">VLOOKUP("*Брянская*",[1]итого!$3:$100,COLUMN([1]итого!DD:DD),0)</f>
        <v>10155</v>
      </c>
      <c r="AX4" s="2">
        <f t="array" ref="AX4">VLOOKUP("*Брянская*",[1]итого!$3:$100,COLUMN([1]итого!DE:DE),0)</f>
        <v>12814</v>
      </c>
      <c r="AY4" s="2">
        <f t="array" ref="AY4">VLOOKUP("*Брянская*",[1]итого!$3:$100,COLUMN([1]итого!DF:DF),0)</f>
        <v>9613</v>
      </c>
      <c r="AZ4" s="2">
        <f t="array" ref="AZ4">VLOOKUP("*Брянская*",[1]итого!$3:$100,COLUMN([1]итого!DG:DG),0)</f>
        <v>10656</v>
      </c>
      <c r="BA4" s="2">
        <f t="array" ref="BA4">VLOOKUP("*Брянская*",[1]итого!$3:$100,COLUMN([1]итого!DH:DH),0)</f>
        <v>8742</v>
      </c>
      <c r="BB4" s="2">
        <f t="array" ref="BB4">VLOOKUP("*Брянская*",[1]итого!$3:$100,COLUMN([1]итого!DI:DI),0)</f>
        <v>10818</v>
      </c>
      <c r="BC4" s="2">
        <f t="array" ref="BC4">VLOOKUP("*Брянская*",[1]итого!$3:$100,COLUMN([1]итого!DJ:DJ),0)</f>
        <v>10288</v>
      </c>
      <c r="BD4" s="2">
        <f t="array" ref="BD4">VLOOKUP("*Брянская*",[1]итого!$3:$100,COLUMN([1]итого!DK:DK),0)</f>
        <v>9735</v>
      </c>
      <c r="BE4" s="2">
        <f t="array" ref="BE4">VLOOKUP("*Брянская*",[1]итого!$3:$100,COLUMN([1]итого!DL:DL),0)</f>
        <v>11822</v>
      </c>
      <c r="BF4" s="2">
        <f t="array" ref="BF4">VLOOKUP("*Брянская*",[1]итого!$3:$100,COLUMN([1]итого!DM:DM),0)</f>
        <v>13227</v>
      </c>
      <c r="BG4" s="2">
        <f t="array" ref="BG4">VLOOKUP("*Брянская*",[1]итого!$3:$100,COLUMN([1]итого!DN:DN),0)</f>
        <v>13229</v>
      </c>
      <c r="BH4" s="2">
        <f t="array" ref="BH4">VLOOKUP("*Брянская*",[1]итого!$3:$100,COLUMN([1]итого!DO:DO),0)</f>
        <v>13563</v>
      </c>
      <c r="BI4" s="2">
        <f t="array" ref="BI4">VLOOKUP("*Брянская*",[1]итого!$3:$100,COLUMN([1]итого!DP:DP),0)</f>
        <v>13139</v>
      </c>
      <c r="BJ4" s="2">
        <f t="array" ref="BJ4">VLOOKUP("*Брянская*",[1]итого!$3:$100,COLUMN([1]итого!DQ:DQ),0)</f>
        <v>19467</v>
      </c>
      <c r="BK4" s="2">
        <f t="array" ref="BK4">VLOOKUP("*Брянская*",[1]итого!$3:$100,COLUMN([1]итого!DR:DR),0)</f>
        <v>14746</v>
      </c>
      <c r="BL4" s="2">
        <f t="array" ref="BL4">VLOOKUP("*Брянская*",[1]итого!$3:$100,COLUMN([1]итого!DS:DS),0)</f>
        <v>15777</v>
      </c>
      <c r="BM4" s="2">
        <f t="array" ref="BM4">VLOOKUP("*Брянская*",[1]итого!$3:$100,COLUMN([1]итого!DT:DT),0)</f>
        <v>18752</v>
      </c>
      <c r="BN4" s="2">
        <f t="array" ref="BN4">VLOOKUP("*Брянская*",[1]итого!$3:$100,COLUMN([1]итого!DU:DU),0)</f>
        <v>20098</v>
      </c>
      <c r="BO4" s="2">
        <f t="array" ref="BO4">VLOOKUP("*Брянская*",[1]итого!$3:$100,COLUMN([1]итого!DV:DV),0)</f>
        <v>18923</v>
      </c>
      <c r="BP4" s="2">
        <f t="array" ref="BP4">VLOOKUP("*Брянская*",[1]итого!$3:$100,COLUMN([1]итого!DW:DW),0)</f>
        <v>18994</v>
      </c>
      <c r="BQ4" s="2">
        <f t="array" ref="BQ4">VLOOKUP("*Брянская*",[1]итого!$3:$100,COLUMN([1]итого!DX:DX),0)</f>
        <v>21990</v>
      </c>
      <c r="BR4" s="2">
        <f t="array" ref="BR4">VLOOKUP("*Брянская*",[1]итого!$3:$100,COLUMN([1]итого!DY:DY),0)</f>
        <v>22248</v>
      </c>
      <c r="BS4" s="2">
        <f t="array" ref="BS4">VLOOKUP("*Брянская*",[1]итого!$3:$100,COLUMN([1]итого!DZ:DZ),0)</f>
        <v>20013</v>
      </c>
      <c r="BT4" s="2">
        <f t="array" ref="BT4">VLOOKUP("*Брянская*",[1]итого!$3:$100,COLUMN([1]итого!EA:EA),0)</f>
        <v>21421</v>
      </c>
      <c r="BU4" s="2">
        <f t="array" ref="BU4">VLOOKUP("*Брянская*",[1]итого!$3:$100,COLUMN([1]итого!EB:EB),0)</f>
        <v>21620</v>
      </c>
      <c r="BV4" s="2">
        <f t="array" ref="BV4">VLOOKUP("*Брянская*",[1]итого!$3:$100,COLUMN([1]итого!EC:EC),0)</f>
        <v>27613</v>
      </c>
      <c r="BW4" s="2">
        <f t="array" ref="BW4">VLOOKUP("*Брянская*",[1]итого!$3:$100,COLUMN([1]итого!ED:ED),0)</f>
        <v>22606</v>
      </c>
      <c r="BX4" s="2">
        <f t="array" ref="BX4">VLOOKUP("*Брянская*",[1]итого!$3:$100,COLUMN([1]итого!EE:EE),0)</f>
        <v>21228</v>
      </c>
      <c r="BY4" s="2">
        <f t="array" ref="BY4">VLOOKUP("*Брянская*",[1]итого!$3:$100,COLUMN([1]итого!EF:EF),0)</f>
        <v>22034</v>
      </c>
      <c r="BZ4" s="2">
        <f t="array" ref="BZ4">VLOOKUP("*Брянская*",[1]итого!$3:$100,COLUMN([1]итого!EG:EG),0)</f>
        <v>21756</v>
      </c>
      <c r="CA4" s="2">
        <f t="array" ref="CA4">VLOOKUP("*Брянская*",[1]итого!$3:$100,COLUMN([1]итого!EH:EH),0)</f>
        <v>20269</v>
      </c>
      <c r="CB4" s="2">
        <f t="array" ref="CB4">VLOOKUP("*Брянская*",[1]итого!$3:$100,COLUMN([1]итого!EI:EI),0)</f>
        <v>20072</v>
      </c>
      <c r="CC4" s="2">
        <f t="array" ref="CC4">VLOOKUP("*Брянская*",[1]итого!$3:$100,COLUMN([1]итого!EJ:EJ),0)</f>
        <v>20123</v>
      </c>
      <c r="CD4" s="2">
        <f t="array" ref="CD4">VLOOKUP("*Брянская*",[1]итого!$3:$100,COLUMN([1]итого!EK:EK),0)</f>
        <v>22922</v>
      </c>
      <c r="CE4" s="2">
        <f t="array" ref="CE4">VLOOKUP("*Брянская*",[1]итого!$3:$100,COLUMN([1]итого!EL:EL),0)</f>
        <v>22436</v>
      </c>
      <c r="CF4" s="2">
        <f t="array" ref="CF4">VLOOKUP("*Брянская*",[1]итого!$3:$100,COLUMN([1]итого!EM:EM),0)</f>
        <v>22339</v>
      </c>
      <c r="CG4" s="2">
        <f t="array" ref="CG4">VLOOKUP("*Брянская*",[1]итого!$3:$100,COLUMN([1]итого!EN:EN),0)</f>
        <v>23788</v>
      </c>
      <c r="CH4" s="2">
        <f t="array" ref="CH4">VLOOKUP("*Брянская*",[1]итого!$3:$100,COLUMN([1]итого!EO:EO),0)</f>
        <v>27755</v>
      </c>
      <c r="CI4" s="2">
        <f t="array" ref="CI4">VLOOKUP("*Брянская*",[1]итого!$3:$100,COLUMN([1]итого!EP:EP),0)</f>
        <v>24557</v>
      </c>
      <c r="CJ4" s="2">
        <f t="array" ref="CJ4">VLOOKUP("*Брянская*",[1]итого!$3:$100,COLUMN([1]итого!EQ:EQ),0)</f>
        <v>27591</v>
      </c>
      <c r="CK4" s="2">
        <f t="array" ref="CK4">VLOOKUP("*Брянская*",[1]итого!$3:$100,COLUMN([1]итого!ER:ER),0)</f>
        <v>25377</v>
      </c>
      <c r="CL4" s="2">
        <f t="array" ref="CL4">VLOOKUP("*Брянская*",[1]итого!$3:$100,COLUMN([1]итого!ES:ES),0)</f>
        <v>27666</v>
      </c>
      <c r="CM4" s="2">
        <f t="array" ref="CM4">VLOOKUP("*Брянская*",[1]итого!$3:$100,COLUMN([1]итого!ET:ET),0)</f>
        <v>29808</v>
      </c>
      <c r="CN4" s="2">
        <f t="array" ref="CN4">VLOOKUP("*Брянская*",[1]итого!$3:$100,COLUMN([1]итого!EU:EU),0)</f>
        <v>27347</v>
      </c>
      <c r="CO4" s="2">
        <f t="array" ref="CO4">VLOOKUP("*Брянская*",[1]итого!$3:$100,COLUMN([1]итого!EV:EV),0)</f>
        <v>28382</v>
      </c>
      <c r="CP4" s="2">
        <f t="array" ref="CP4">VLOOKUP("*Брянская*",[1]итого!$3:$100,COLUMN([1]итого!EW:EW),0)</f>
        <v>32655</v>
      </c>
      <c r="CQ4" s="2">
        <f t="array" ref="CQ4">VLOOKUP("*Брянская*",[1]итого!$3:$100,COLUMN([1]итого!EX:EX),0)</f>
        <v>35915</v>
      </c>
      <c r="CR4" s="2">
        <f t="array" ref="CR4">VLOOKUP("*Брянская*",[1]итого!$3:$100,COLUMN([1]итого!EY:EY),0)</f>
        <v>36058</v>
      </c>
      <c r="CS4" s="2">
        <f t="array" ref="CS4">VLOOKUP("*Брянская*",[1]итого!$3:$100,COLUMN([1]итого!EZ:EZ),0)</f>
        <v>35645</v>
      </c>
      <c r="CT4" s="2">
        <f t="array" ref="CT4">VLOOKUP("*Брянская*",[1]итого!$3:$100,COLUMN([1]итого!FA:FA),0)</f>
        <v>41398</v>
      </c>
      <c r="CU4" s="2">
        <f t="array" ref="CU4">VLOOKUP("*Брянская*",[1]итого!$3:$100,COLUMN([1]итого!FB:FB),0)</f>
        <v>41158</v>
      </c>
      <c r="CV4" s="2">
        <f t="array" ref="CV4">VLOOKUP("*Брянская*",[1]итого!$3:$100,COLUMN([1]итого!FC:FC),0)</f>
        <v>44373</v>
      </c>
      <c r="CW4" s="2">
        <f t="array" ref="CW4">VLOOKUP("*Брянская*",[1]итого!$3:$100,COLUMN([1]итого!FD:FD),0)</f>
        <v>40201</v>
      </c>
      <c r="CX4" s="2">
        <f t="array" ref="CX4">VLOOKUP("*Брянская*",[1]итого!$3:$100,COLUMN([1]итого!FE:FE),0)</f>
        <v>41850</v>
      </c>
      <c r="CY4" s="2">
        <f t="array" ref="CY4">VLOOKUP("*Брянская*",[1]итого!$3:$100,COLUMN([1]итого!FF:FF),0)</f>
        <v>47606</v>
      </c>
      <c r="CZ4" s="2">
        <f t="array" ref="CZ4">VLOOKUP("*Брянская*",[1]итого!$3:$100,COLUMN([1]итого!FG:FG),0)</f>
        <v>36837</v>
      </c>
      <c r="DA4" s="2">
        <f t="array" ref="DA4">VLOOKUP("*Брянская*",[1]итого!$3:$100,COLUMN([1]итого!FH:FH),0)</f>
        <v>37300</v>
      </c>
      <c r="DB4" s="2">
        <f t="array" ref="DB4">VLOOKUP("*Брянская*",[1]итого!$3:$100,COLUMN([1]итого!FI:FI),0)</f>
        <v>46784</v>
      </c>
      <c r="DC4" s="2">
        <f t="array" ref="DC4">VLOOKUP("*Брянская*",[1]итого!$3:$100,COLUMN([1]итого!FJ:FJ),0)</f>
        <v>37820</v>
      </c>
      <c r="DD4" s="2">
        <f t="array" ref="DD4">VLOOKUP("*Брянская*",[1]итого!$3:$100,COLUMN([1]итого!FK:FK),0)</f>
        <v>47455</v>
      </c>
      <c r="DE4" s="2">
        <f t="array" ref="DE4">VLOOKUP("*Брянская*",[1]итого!$3:$100,COLUMN([1]итого!FL:FL),0)</f>
        <v>41968</v>
      </c>
      <c r="DF4" s="2">
        <f t="array" ref="DF4">VLOOKUP("*Брянская*",[1]итого!$3:$100,COLUMN([1]итого!FM:FM),0)</f>
        <v>46133</v>
      </c>
    </row>
    <row r="5" spans="1:110" x14ac:dyDescent="0.25">
      <c r="A5" s="5" t="s">
        <v>3</v>
      </c>
      <c r="B5" s="2">
        <f t="array" ref="B5">VLOOKUP("*Владимирская*",[1]итого!$3:$100,COLUMN([1]итого!BI:BI),0)</f>
        <v>15996</v>
      </c>
      <c r="C5" s="2">
        <f t="array" ref="C5">VLOOKUP("*Владимирская*",[1]итого!$3:$100,COLUMN([1]итого!BJ:BJ),0)</f>
        <v>12593</v>
      </c>
      <c r="D5" s="2">
        <f t="array" ref="D5">VLOOKUP("*Владимирская*",[1]итого!$3:$100,COLUMN([1]итого!BK:BK),0)</f>
        <v>12467</v>
      </c>
      <c r="E5" s="2">
        <f t="array" ref="E5">VLOOKUP("*Владимирская*",[1]итого!$3:$100,COLUMN([1]итого!BL:BL),0)</f>
        <v>12750</v>
      </c>
      <c r="F5" s="2">
        <f t="array" ref="F5">VLOOKUP("*Владимирская*",[1]итого!$3:$100,COLUMN([1]итого!BM:BM),0)</f>
        <v>11503</v>
      </c>
      <c r="G5" s="2">
        <f t="array" ref="G5">VLOOKUP("*Владимирская*",[1]итого!$3:$100,COLUMN([1]итого!BN:BN),0)</f>
        <v>11665</v>
      </c>
      <c r="H5" s="2">
        <f t="array" ref="H5">VLOOKUP("*Владимирская*",[1]итого!$3:$100,COLUMN([1]итого!BO:BO),0)</f>
        <v>12416</v>
      </c>
      <c r="I5" s="2">
        <f t="array" ref="I5">VLOOKUP("*Владимирская*",[1]итого!$3:$100,COLUMN([1]итого!BP:BP),0)</f>
        <v>11606</v>
      </c>
      <c r="J5" s="2">
        <f t="array" ref="J5">VLOOKUP("*Владимирская*",[1]итого!$3:$100,COLUMN([1]итого!BQ:BQ),0)</f>
        <v>12311</v>
      </c>
      <c r="K5" s="2">
        <f t="array" ref="K5">VLOOKUP("*Владимирская*",[1]итого!$3:$100,COLUMN([1]итого!BR:BR),0)</f>
        <v>14160</v>
      </c>
      <c r="L5" s="2">
        <f t="array" ref="L5">VLOOKUP("*Владимирская*",[1]итого!$3:$100,COLUMN([1]итого!BS:BS),0)</f>
        <v>14435</v>
      </c>
      <c r="M5" s="2">
        <f t="array" ref="M5">VLOOKUP("*Владимирская*",[1]итого!$3:$100,COLUMN([1]итого!BT:BT),0)</f>
        <v>16686</v>
      </c>
      <c r="N5" s="2">
        <f t="array" ref="N5">VLOOKUP("*Владимирская*",[1]итого!$3:$100,COLUMN([1]итого!BU:BU),0)</f>
        <v>18977</v>
      </c>
      <c r="O5" s="2">
        <f t="array" ref="O5">VLOOKUP("*Владимирская*",[1]итого!$3:$100,COLUMN([1]итого!BV:BV),0)</f>
        <v>16538</v>
      </c>
      <c r="P5" s="2">
        <f t="array" ref="P5">VLOOKUP("*Владимирская*",[1]итого!$3:$100,COLUMN([1]итого!BW:BW),0)</f>
        <v>17933</v>
      </c>
      <c r="Q5" s="2">
        <f t="array" ref="Q5">VLOOKUP("*Владимирская*",[1]итого!$3:$100,COLUMN([1]итого!BX:BX),0)</f>
        <v>15476</v>
      </c>
      <c r="R5" s="2">
        <f t="array" ref="R5">VLOOKUP("*Владимирская*",[1]итого!$3:$100,COLUMN([1]итого!BY:BY),0)</f>
        <v>15335</v>
      </c>
      <c r="S5" s="2">
        <f t="array" ref="S5">VLOOKUP("*Владимирская*",[1]итого!$3:$100,COLUMN([1]итого!BZ:BZ),0)</f>
        <v>15067</v>
      </c>
      <c r="T5" s="2">
        <f t="array" ref="T5">VLOOKUP("*Владимирская*",[1]итого!$3:$100,COLUMN([1]итого!CA:CA),0)</f>
        <v>15489</v>
      </c>
      <c r="U5" s="2">
        <f t="array" ref="U5">VLOOKUP("*Владимирская*",[1]итого!$3:$100,COLUMN([1]итого!CB:CB),0)</f>
        <v>14473</v>
      </c>
      <c r="V5" s="2">
        <f t="array" ref="V5">VLOOKUP("*Владимирская*",[1]итого!$3:$100,COLUMN([1]итого!CC:CC),0)</f>
        <v>14119</v>
      </c>
      <c r="W5" s="2">
        <f t="array" ref="W5">VLOOKUP("*Владимирская*",[1]итого!$3:$100,COLUMN([1]итого!CD:CD),0)</f>
        <v>14837</v>
      </c>
      <c r="X5" s="2">
        <f t="array" ref="X5">VLOOKUP("*Владимирская*",[1]итого!$3:$100,COLUMN([1]итого!CE:CE),0)</f>
        <v>15385</v>
      </c>
      <c r="Y5" s="2">
        <f t="array" ref="Y5">VLOOKUP("*Владимирская*",[1]итого!$3:$100,COLUMN([1]итого!CF:CF),0)</f>
        <v>17507</v>
      </c>
      <c r="Z5" s="2">
        <f t="array" ref="Z5">VLOOKUP("*Владимирская*",[1]итого!$3:$100,COLUMN([1]итого!CG:CG),0)</f>
        <v>18818</v>
      </c>
      <c r="AA5" s="2">
        <f t="array" ref="AA5">VLOOKUP("*Владимирская*",[1]итого!$3:$100,COLUMN([1]итого!CH:CH),0)</f>
        <v>15638</v>
      </c>
      <c r="AB5" s="2">
        <f t="array" ref="AB5">VLOOKUP("*Владимирская*",[1]итого!$3:$100,COLUMN([1]итого!CI:CI),0)</f>
        <v>14608</v>
      </c>
      <c r="AC5" s="2">
        <f t="array" ref="AC5">VLOOKUP("*Владимирская*",[1]итого!$3:$100,COLUMN([1]итого!CJ:CJ),0)</f>
        <v>15343</v>
      </c>
      <c r="AD5" s="2">
        <f t="array" ref="AD5">VLOOKUP("*Владимирская*",[1]итого!$3:$100,COLUMN([1]итого!CK:CK),0)</f>
        <v>16716</v>
      </c>
      <c r="AE5" s="2">
        <f t="array" ref="AE5">VLOOKUP("*Владимирская*",[1]итого!$3:$100,COLUMN([1]итого!CL:CL),0)</f>
        <v>15432</v>
      </c>
      <c r="AF5" s="2">
        <f t="array" ref="AF5">VLOOKUP("*Владимирская*",[1]итого!$3:$100,COLUMN([1]итого!CM:CM),0)</f>
        <v>13963</v>
      </c>
      <c r="AG5" s="2">
        <f t="array" ref="AG5">VLOOKUP("*Владимирская*",[1]итого!$3:$100,COLUMN([1]итого!CN:CN),0)</f>
        <v>14163</v>
      </c>
      <c r="AH5" s="2">
        <f t="array" ref="AH5">VLOOKUP("*Владимирская*",[1]итого!$3:$100,COLUMN([1]итого!CO:CO),0)</f>
        <v>15281</v>
      </c>
      <c r="AI5" s="2">
        <f t="array" ref="AI5">VLOOKUP("*Владимирская*",[1]итого!$3:$100,COLUMN([1]итого!CP:CP),0)</f>
        <v>14685</v>
      </c>
      <c r="AJ5" s="2">
        <f t="array" ref="AJ5">VLOOKUP("*Владимирская*",[1]итого!$3:$100,COLUMN([1]итого!CQ:CQ),0)</f>
        <v>18813</v>
      </c>
      <c r="AK5" s="2">
        <f t="array" ref="AK5">VLOOKUP("*Владимирская*",[1]итого!$3:$100,COLUMN([1]итого!CR:CR),0)</f>
        <v>14593</v>
      </c>
      <c r="AL5" s="2">
        <f t="array" ref="AL5">VLOOKUP("*Владимирская*",[1]итого!$3:$100,COLUMN([1]итого!CS:CS),0)</f>
        <v>16771</v>
      </c>
      <c r="AM5" s="2">
        <f t="array" ref="AM5">VLOOKUP("*Владимирская*",[1]итого!$3:$100,COLUMN([1]итого!CT:CT),0)</f>
        <v>15151</v>
      </c>
      <c r="AN5" s="2">
        <f t="array" ref="AN5">VLOOKUP("*Владимирская*",[1]итого!$3:$100,COLUMN([1]итого!CU:CU),0)</f>
        <v>15190</v>
      </c>
      <c r="AO5" s="2">
        <f t="array" ref="AO5">VLOOKUP("*Владимирская*",[1]итого!$3:$100,COLUMN([1]итого!CV:CV),0)</f>
        <v>14534</v>
      </c>
      <c r="AP5" s="2">
        <f t="array" ref="AP5">VLOOKUP("*Владимирская*",[1]итого!$3:$100,COLUMN([1]итого!CW:CW),0)</f>
        <v>13564</v>
      </c>
      <c r="AQ5" s="2">
        <f t="array" ref="AQ5">VLOOKUP("*Владимирская*",[1]итого!$3:$100,COLUMN([1]итого!CX:CX),0)</f>
        <v>15880</v>
      </c>
      <c r="AR5" s="2">
        <f t="array" ref="AR5">VLOOKUP("*Владимирская*",[1]итого!$3:$100,COLUMN([1]итого!CY:CY),0)</f>
        <v>16532</v>
      </c>
      <c r="AS5" s="2">
        <f t="array" ref="AS5">VLOOKUP("*Владимирская*",[1]итого!$3:$100,COLUMN([1]итого!CZ:CZ),0)</f>
        <v>17310</v>
      </c>
      <c r="AT5" s="2">
        <f t="array" ref="AT5">VLOOKUP("*Владимирская*",[1]итого!$3:$100,COLUMN([1]итого!DA:DA),0)</f>
        <v>14129</v>
      </c>
      <c r="AU5" s="2">
        <f t="array" ref="AU5">VLOOKUP("*Владимирская*",[1]итого!$3:$100,COLUMN([1]итого!DB:DB),0)</f>
        <v>11201</v>
      </c>
      <c r="AV5" s="2">
        <f t="array" ref="AV5">VLOOKUP("*Владимирская*",[1]итого!$3:$100,COLUMN([1]итого!DC:DC),0)</f>
        <v>11207</v>
      </c>
      <c r="AW5" s="2">
        <f t="array" ref="AW5">VLOOKUP("*Владимирская*",[1]итого!$3:$100,COLUMN([1]итого!DD:DD),0)</f>
        <v>15956</v>
      </c>
      <c r="AX5" s="2">
        <f t="array" ref="AX5">VLOOKUP("*Владимирская*",[1]итого!$3:$100,COLUMN([1]итого!DE:DE),0)</f>
        <v>18501</v>
      </c>
      <c r="AY5" s="2">
        <f t="array" ref="AY5">VLOOKUP("*Владимирская*",[1]итого!$3:$100,COLUMN([1]итого!DF:DF),0)</f>
        <v>16717</v>
      </c>
      <c r="AZ5" s="2">
        <f t="array" ref="AZ5">VLOOKUP("*Владимирская*",[1]итого!$3:$100,COLUMN([1]итого!DG:DG),0)</f>
        <v>17003</v>
      </c>
      <c r="BA5" s="2">
        <f t="array" ref="BA5">VLOOKUP("*Владимирская*",[1]итого!$3:$100,COLUMN([1]итого!DH:DH),0)</f>
        <v>15454</v>
      </c>
      <c r="BB5" s="2">
        <f t="array" ref="BB5">VLOOKUP("*Владимирская*",[1]итого!$3:$100,COLUMN([1]итого!DI:DI),0)</f>
        <v>15592</v>
      </c>
      <c r="BC5" s="2">
        <f t="array" ref="BC5">VLOOKUP("*Владимирская*",[1]итого!$3:$100,COLUMN([1]итого!DJ:DJ),0)</f>
        <v>17517</v>
      </c>
      <c r="BD5" s="2">
        <f t="array" ref="BD5">VLOOKUP("*Владимирская*",[1]итого!$3:$100,COLUMN([1]итого!DK:DK),0)</f>
        <v>17315</v>
      </c>
      <c r="BE5" s="2">
        <f t="array" ref="BE5">VLOOKUP("*Владимирская*",[1]итого!$3:$100,COLUMN([1]итого!DL:DL),0)</f>
        <v>20226</v>
      </c>
      <c r="BF5" s="2">
        <f t="array" ref="BF5">VLOOKUP("*Владимирская*",[1]итого!$3:$100,COLUMN([1]итого!DM:DM),0)</f>
        <v>17930</v>
      </c>
      <c r="BG5" s="2">
        <f t="array" ref="BG5">VLOOKUP("*Владимирская*",[1]итого!$3:$100,COLUMN([1]итого!DN:DN),0)</f>
        <v>26899</v>
      </c>
      <c r="BH5" s="2">
        <f t="array" ref="BH5">VLOOKUP("*Владимирская*",[1]итого!$3:$100,COLUMN([1]итого!DO:DO),0)</f>
        <v>19222</v>
      </c>
      <c r="BI5" s="2">
        <f t="array" ref="BI5">VLOOKUP("*Владимирская*",[1]итого!$3:$100,COLUMN([1]итого!DP:DP),0)</f>
        <v>24173</v>
      </c>
      <c r="BJ5" s="2">
        <f t="array" ref="BJ5">VLOOKUP("*Владимирская*",[1]итого!$3:$100,COLUMN([1]итого!DQ:DQ),0)</f>
        <v>25424</v>
      </c>
      <c r="BK5" s="2">
        <f t="array" ref="BK5">VLOOKUP("*Владимирская*",[1]итого!$3:$100,COLUMN([1]итого!DR:DR),0)</f>
        <v>19505</v>
      </c>
      <c r="BL5" s="2">
        <f t="array" ref="BL5">VLOOKUP("*Владимирская*",[1]итого!$3:$100,COLUMN([1]итого!DS:DS),0)</f>
        <v>20136</v>
      </c>
      <c r="BM5" s="2">
        <f t="array" ref="BM5">VLOOKUP("*Владимирская*",[1]итого!$3:$100,COLUMN([1]итого!DT:DT),0)</f>
        <v>18586</v>
      </c>
      <c r="BN5" s="2">
        <f t="array" ref="BN5">VLOOKUP("*Владимирская*",[1]итого!$3:$100,COLUMN([1]итого!DU:DU),0)</f>
        <v>19993</v>
      </c>
      <c r="BO5" s="2">
        <f t="array" ref="BO5">VLOOKUP("*Владимирская*",[1]итого!$3:$100,COLUMN([1]итого!DV:DV),0)</f>
        <v>18748</v>
      </c>
      <c r="BP5" s="2">
        <f t="array" ref="BP5">VLOOKUP("*Владимирская*",[1]итого!$3:$100,COLUMN([1]итого!DW:DW),0)</f>
        <v>18748</v>
      </c>
      <c r="BQ5" s="2">
        <f t="array" ref="BQ5">VLOOKUP("*Владимирская*",[1]итого!$3:$100,COLUMN([1]итого!DX:DX),0)</f>
        <v>19770</v>
      </c>
      <c r="BR5" s="2">
        <f t="array" ref="BR5">VLOOKUP("*Владимирская*",[1]итого!$3:$100,COLUMN([1]итого!DY:DY),0)</f>
        <v>26030</v>
      </c>
      <c r="BS5" s="2">
        <f t="array" ref="BS5">VLOOKUP("*Владимирская*",[1]итого!$3:$100,COLUMN([1]итого!DZ:DZ),0)</f>
        <v>26329</v>
      </c>
      <c r="BT5" s="2">
        <f t="array" ref="BT5">VLOOKUP("*Владимирская*",[1]итого!$3:$100,COLUMN([1]итого!EA:EA),0)</f>
        <v>36435</v>
      </c>
      <c r="BU5" s="2">
        <f t="array" ref="BU5">VLOOKUP("*Владимирская*",[1]итого!$3:$100,COLUMN([1]итого!EB:EB),0)</f>
        <v>38582</v>
      </c>
      <c r="BV5" s="2">
        <f t="array" ref="BV5">VLOOKUP("*Владимирская*",[1]итого!$3:$100,COLUMN([1]итого!EC:EC),0)</f>
        <v>45536</v>
      </c>
      <c r="BW5" s="2">
        <f t="array" ref="BW5">VLOOKUP("*Владимирская*",[1]итого!$3:$100,COLUMN([1]итого!ED:ED),0)</f>
        <v>42461</v>
      </c>
      <c r="BX5" s="2">
        <f t="array" ref="BX5">VLOOKUP("*Владимирская*",[1]итого!$3:$100,COLUMN([1]итого!EE:EE),0)</f>
        <v>39474</v>
      </c>
      <c r="BY5" s="2">
        <f t="array" ref="BY5">VLOOKUP("*Владимирская*",[1]итого!$3:$100,COLUMN([1]итого!EF:EF),0)</f>
        <v>39126</v>
      </c>
      <c r="BZ5" s="2">
        <f t="array" ref="BZ5">VLOOKUP("*Владимирская*",[1]итого!$3:$100,COLUMN([1]итого!EG:EG),0)</f>
        <v>30670</v>
      </c>
      <c r="CA5" s="2">
        <f t="array" ref="CA5">VLOOKUP("*Владимирская*",[1]итого!$3:$100,COLUMN([1]итого!EH:EH),0)</f>
        <v>27863</v>
      </c>
      <c r="CB5" s="2">
        <f t="array" ref="CB5">VLOOKUP("*Владимирская*",[1]итого!$3:$100,COLUMN([1]итого!EI:EI),0)</f>
        <v>26623</v>
      </c>
      <c r="CC5" s="2">
        <f t="array" ref="CC5">VLOOKUP("*Владимирская*",[1]итого!$3:$100,COLUMN([1]итого!EJ:EJ),0)</f>
        <v>26204</v>
      </c>
      <c r="CD5" s="2">
        <f t="array" ref="CD5">VLOOKUP("*Владимирская*",[1]итого!$3:$100,COLUMN([1]итого!EK:EK),0)</f>
        <v>32786</v>
      </c>
      <c r="CE5" s="2">
        <f t="array" ref="CE5">VLOOKUP("*Владимирская*",[1]итого!$3:$100,COLUMN([1]итого!EL:EL),0)</f>
        <v>29361</v>
      </c>
      <c r="CF5" s="2">
        <f t="array" ref="CF5">VLOOKUP("*Владимирская*",[1]итого!$3:$100,COLUMN([1]итого!EM:EM),0)</f>
        <v>29038</v>
      </c>
      <c r="CG5" s="2">
        <f t="array" ref="CG5">VLOOKUP("*Владимирская*",[1]итого!$3:$100,COLUMN([1]итого!EN:EN),0)</f>
        <v>33430</v>
      </c>
      <c r="CH5" s="2">
        <f t="array" ref="CH5">VLOOKUP("*Владимирская*",[1]итого!$3:$100,COLUMN([1]итого!EO:EO),0)</f>
        <v>32735</v>
      </c>
      <c r="CI5" s="2">
        <f t="array" ref="CI5">VLOOKUP("*Владимирская*",[1]итого!$3:$100,COLUMN([1]итого!EP:EP),0)</f>
        <v>27705</v>
      </c>
      <c r="CJ5" s="2">
        <f t="array" ref="CJ5">VLOOKUP("*Владимирская*",[1]итого!$3:$100,COLUMN([1]итого!EQ:EQ),0)</f>
        <v>31389</v>
      </c>
      <c r="CK5" s="2">
        <f t="array" ref="CK5">VLOOKUP("*Владимирская*",[1]итого!$3:$100,COLUMN([1]итого!ER:ER),0)</f>
        <v>29635</v>
      </c>
      <c r="CL5" s="2">
        <f t="array" ref="CL5">VLOOKUP("*Владимирская*",[1]итого!$3:$100,COLUMN([1]итого!ES:ES),0)</f>
        <v>32213</v>
      </c>
      <c r="CM5" s="2">
        <f t="array" ref="CM5">VLOOKUP("*Владимирская*",[1]итого!$3:$100,COLUMN([1]итого!ET:ET),0)</f>
        <v>39829</v>
      </c>
      <c r="CN5" s="2">
        <f t="array" ref="CN5">VLOOKUP("*Владимирская*",[1]итого!$3:$100,COLUMN([1]итого!EU:EU),0)</f>
        <v>36303</v>
      </c>
      <c r="CO5" s="2">
        <f t="array" ref="CO5">VLOOKUP("*Владимирская*",[1]итого!$3:$100,COLUMN([1]итого!EV:EV),0)</f>
        <v>41025</v>
      </c>
      <c r="CP5" s="2">
        <f t="array" ref="CP5">VLOOKUP("*Владимирская*",[1]итого!$3:$100,COLUMN([1]итого!EW:EW),0)</f>
        <v>42247</v>
      </c>
      <c r="CQ5" s="2">
        <f t="array" ref="CQ5">VLOOKUP("*Владимирская*",[1]итого!$3:$100,COLUMN([1]итого!EX:EX),0)</f>
        <v>41831</v>
      </c>
      <c r="CR5" s="2">
        <f t="array" ref="CR5">VLOOKUP("*Владимирская*",[1]итого!$3:$100,COLUMN([1]итого!EY:EY),0)</f>
        <v>49258</v>
      </c>
      <c r="CS5" s="2">
        <f t="array" ref="CS5">VLOOKUP("*Владимирская*",[1]итого!$3:$100,COLUMN([1]итого!EZ:EZ),0)</f>
        <v>41671</v>
      </c>
      <c r="CT5" s="2">
        <f t="array" ref="CT5">VLOOKUP("*Владимирская*",[1]итого!$3:$100,COLUMN([1]итого!FA:FA),0)</f>
        <v>50665</v>
      </c>
      <c r="CU5" s="2">
        <f t="array" ref="CU5">VLOOKUP("*Владимирская*",[1]итого!$3:$100,COLUMN([1]итого!FB:FB),0)</f>
        <v>49689</v>
      </c>
      <c r="CV5" s="2">
        <f t="array" ref="CV5">VLOOKUP("*Владимирская*",[1]итого!$3:$100,COLUMN([1]итого!FC:FC),0)</f>
        <v>49424</v>
      </c>
      <c r="CW5" s="2">
        <f t="array" ref="CW5">VLOOKUP("*Владимирская*",[1]итого!$3:$100,COLUMN([1]итого!FD:FD),0)</f>
        <v>46592</v>
      </c>
      <c r="CX5" s="2">
        <f t="array" ref="CX5">VLOOKUP("*Владимирская*",[1]итого!$3:$100,COLUMN([1]итого!FE:FE),0)</f>
        <v>50960</v>
      </c>
      <c r="CY5" s="2">
        <f t="array" ref="CY5">VLOOKUP("*Владимирская*",[1]итого!$3:$100,COLUMN([1]итого!FF:FF),0)</f>
        <v>51477</v>
      </c>
      <c r="CZ5" s="2">
        <f t="array" ref="CZ5">VLOOKUP("*Владимирская*",[1]итого!$3:$100,COLUMN([1]итого!FG:FG),0)</f>
        <v>52361</v>
      </c>
      <c r="DA5" s="2">
        <f t="array" ref="DA5">VLOOKUP("*Владимирская*",[1]итого!$3:$100,COLUMN([1]итого!FH:FH),0)</f>
        <v>52569</v>
      </c>
      <c r="DB5" s="2">
        <f t="array" ref="DB5">VLOOKUP("*Владимирская*",[1]итого!$3:$100,COLUMN([1]итого!FI:FI),0)</f>
        <v>57354</v>
      </c>
      <c r="DC5" s="2">
        <f t="array" ref="DC5">VLOOKUP("*Владимирская*",[1]итого!$3:$100,COLUMN([1]итого!FJ:FJ),0)</f>
        <v>55004</v>
      </c>
      <c r="DD5" s="2">
        <f t="array" ref="DD5">VLOOKUP("*Владимирская*",[1]итого!$3:$100,COLUMN([1]итого!FK:FK),0)</f>
        <v>62113</v>
      </c>
      <c r="DE5" s="2">
        <f t="array" ref="DE5">VLOOKUP("*Владимирская*",[1]итого!$3:$100,COLUMN([1]итого!FL:FL),0)</f>
        <v>63209</v>
      </c>
      <c r="DF5" s="2">
        <f t="array" ref="DF5">VLOOKUP("*Владимирская*",[1]итого!$3:$100,COLUMN([1]итого!FM:FM),0)</f>
        <v>68073</v>
      </c>
    </row>
    <row r="6" spans="1:110" x14ac:dyDescent="0.25">
      <c r="A6" s="5" t="s">
        <v>4</v>
      </c>
      <c r="B6" s="2">
        <f t="array" ref="B6">VLOOKUP("*Воронежская*",[1]итого!$3:$100,COLUMN([1]итого!BI:BI),0)</f>
        <v>54664</v>
      </c>
      <c r="C6" s="2">
        <f t="array" ref="C6">VLOOKUP("*Воронежская*",[1]итого!$3:$100,COLUMN([1]итого!BJ:BJ),0)</f>
        <v>50834</v>
      </c>
      <c r="D6" s="2">
        <f t="array" ref="D6">VLOOKUP("*Воронежская*",[1]итого!$3:$100,COLUMN([1]итого!BK:BK),0)</f>
        <v>44423</v>
      </c>
      <c r="E6" s="2">
        <f t="array" ref="E6">VLOOKUP("*Воронежская*",[1]итого!$3:$100,COLUMN([1]итого!BL:BL),0)</f>
        <v>49476</v>
      </c>
      <c r="F6" s="2">
        <f t="array" ref="F6">VLOOKUP("*Воронежская*",[1]итого!$3:$100,COLUMN([1]итого!BM:BM),0)</f>
        <v>52885</v>
      </c>
      <c r="G6" s="2">
        <f t="array" ref="G6">VLOOKUP("*Воронежская*",[1]итого!$3:$100,COLUMN([1]итого!BN:BN),0)</f>
        <v>51974</v>
      </c>
      <c r="H6" s="2">
        <f t="array" ref="H6">VLOOKUP("*Воронежская*",[1]итого!$3:$100,COLUMN([1]итого!BO:BO),0)</f>
        <v>53843</v>
      </c>
      <c r="I6" s="2">
        <f t="array" ref="I6">VLOOKUP("*Воронежская*",[1]итого!$3:$100,COLUMN([1]итого!BP:BP),0)</f>
        <v>46804</v>
      </c>
      <c r="J6" s="2">
        <f t="array" ref="J6">VLOOKUP("*Воронежская*",[1]итого!$3:$100,COLUMN([1]итого!BQ:BQ),0)</f>
        <v>49405</v>
      </c>
      <c r="K6" s="2">
        <f t="array" ref="K6">VLOOKUP("*Воронежская*",[1]итого!$3:$100,COLUMN([1]итого!BR:BR),0)</f>
        <v>48275</v>
      </c>
      <c r="L6" s="2">
        <f t="array" ref="L6">VLOOKUP("*Воронежская*",[1]итого!$3:$100,COLUMN([1]итого!BS:BS),0)</f>
        <v>48436</v>
      </c>
      <c r="M6" s="2">
        <f t="array" ref="M6">VLOOKUP("*Воронежская*",[1]итого!$3:$100,COLUMN([1]итого!BT:BT),0)</f>
        <v>49301</v>
      </c>
      <c r="N6" s="2">
        <f t="array" ref="N6">VLOOKUP("*Воронежская*",[1]итого!$3:$100,COLUMN([1]итого!BU:BU),0)</f>
        <v>62199</v>
      </c>
      <c r="O6" s="2">
        <f t="array" ref="O6">VLOOKUP("*Воронежская*",[1]итого!$3:$100,COLUMN([1]итого!BV:BV),0)</f>
        <v>56578</v>
      </c>
      <c r="P6" s="2">
        <f t="array" ref="P6">VLOOKUP("*Воронежская*",[1]итого!$3:$100,COLUMN([1]итого!BW:BW),0)</f>
        <v>58760</v>
      </c>
      <c r="Q6" s="2">
        <f t="array" ref="Q6">VLOOKUP("*Воронежская*",[1]итого!$3:$100,COLUMN([1]итого!BX:BX),0)</f>
        <v>59588</v>
      </c>
      <c r="R6" s="2">
        <f t="array" ref="R6">VLOOKUP("*Воронежская*",[1]итого!$3:$100,COLUMN([1]итого!BY:BY),0)</f>
        <v>60693</v>
      </c>
      <c r="S6" s="2">
        <f t="array" ref="S6">VLOOKUP("*Воронежская*",[1]итого!$3:$100,COLUMN([1]итого!BZ:BZ),0)</f>
        <v>55497</v>
      </c>
      <c r="T6" s="2">
        <f t="array" ref="T6">VLOOKUP("*Воронежская*",[1]итого!$3:$100,COLUMN([1]итого!CA:CA),0)</f>
        <v>57596</v>
      </c>
      <c r="U6" s="2">
        <f t="array" ref="U6">VLOOKUP("*Воронежская*",[1]итого!$3:$100,COLUMN([1]итого!CB:CB),0)</f>
        <v>52445</v>
      </c>
      <c r="V6" s="2">
        <f t="array" ref="V6">VLOOKUP("*Воронежская*",[1]итого!$3:$100,COLUMN([1]итого!CC:CC),0)</f>
        <v>55292</v>
      </c>
      <c r="W6" s="2">
        <f t="array" ref="W6">VLOOKUP("*Воронежская*",[1]итого!$3:$100,COLUMN([1]итого!CD:CD),0)</f>
        <v>54408</v>
      </c>
      <c r="X6" s="2">
        <f t="array" ref="X6">VLOOKUP("*Воронежская*",[1]итого!$3:$100,COLUMN([1]итого!CE:CE),0)</f>
        <v>54946</v>
      </c>
      <c r="Y6" s="2">
        <f t="array" ref="Y6">VLOOKUP("*Воронежская*",[1]итого!$3:$100,COLUMN([1]итого!CF:CF),0)</f>
        <v>61340</v>
      </c>
      <c r="Z6" s="2">
        <f t="array" ref="Z6">VLOOKUP("*Воронежская*",[1]итого!$3:$100,COLUMN([1]итого!CG:CG),0)</f>
        <v>75231</v>
      </c>
      <c r="AA6" s="2">
        <f t="array" ref="AA6">VLOOKUP("*Воронежская*",[1]итого!$3:$100,COLUMN([1]итого!CH:CH),0)</f>
        <v>76506</v>
      </c>
      <c r="AB6" s="2">
        <f t="array" ref="AB6">VLOOKUP("*Воронежская*",[1]итого!$3:$100,COLUMN([1]итого!CI:CI),0)</f>
        <v>62029</v>
      </c>
      <c r="AC6" s="2">
        <f t="array" ref="AC6">VLOOKUP("*Воронежская*",[1]итого!$3:$100,COLUMN([1]итого!CJ:CJ),0)</f>
        <v>76798</v>
      </c>
      <c r="AD6" s="2">
        <f t="array" ref="AD6">VLOOKUP("*Воронежская*",[1]итого!$3:$100,COLUMN([1]итого!CK:CK),0)</f>
        <v>78229</v>
      </c>
      <c r="AE6" s="2">
        <f t="array" ref="AE6">VLOOKUP("*Воронежская*",[1]итого!$3:$100,COLUMN([1]итого!CL:CL),0)</f>
        <v>66262</v>
      </c>
      <c r="AF6" s="2">
        <f t="array" ref="AF6">VLOOKUP("*Воронежская*",[1]итого!$3:$100,COLUMN([1]итого!CM:CM),0)</f>
        <v>64025</v>
      </c>
      <c r="AG6" s="2">
        <f t="array" ref="AG6">VLOOKUP("*Воронежская*",[1]итого!$3:$100,COLUMN([1]итого!CN:CN),0)</f>
        <v>62735</v>
      </c>
      <c r="AH6" s="2">
        <f t="array" ref="AH6">VLOOKUP("*Воронежская*",[1]итого!$3:$100,COLUMN([1]итого!CO:CO),0)</f>
        <v>63329</v>
      </c>
      <c r="AI6" s="2">
        <f t="array" ref="AI6">VLOOKUP("*Воронежская*",[1]итого!$3:$100,COLUMN([1]итого!CP:CP),0)</f>
        <v>58546</v>
      </c>
      <c r="AJ6" s="2">
        <f t="array" ref="AJ6">VLOOKUP("*Воронежская*",[1]итого!$3:$100,COLUMN([1]итого!CQ:CQ),0)</f>
        <v>56361</v>
      </c>
      <c r="AK6" s="2">
        <f t="array" ref="AK6">VLOOKUP("*Воронежская*",[1]итого!$3:$100,COLUMN([1]итого!CR:CR),0)</f>
        <v>59731</v>
      </c>
      <c r="AL6" s="2">
        <f t="array" ref="AL6">VLOOKUP("*Воронежская*",[1]итого!$3:$100,COLUMN([1]итого!CS:CS),0)</f>
        <v>72044</v>
      </c>
      <c r="AM6" s="2">
        <f t="array" ref="AM6">VLOOKUP("*Воронежская*",[1]итого!$3:$100,COLUMN([1]итого!CT:CT),0)</f>
        <v>71762</v>
      </c>
      <c r="AN6" s="2">
        <f t="array" ref="AN6">VLOOKUP("*Воронежская*",[1]итого!$3:$100,COLUMN([1]итого!CU:CU),0)</f>
        <v>73297</v>
      </c>
      <c r="AO6" s="2">
        <f t="array" ref="AO6">VLOOKUP("*Воронежская*",[1]итого!$3:$100,COLUMN([1]итого!CV:CV),0)</f>
        <v>71072</v>
      </c>
      <c r="AP6" s="2">
        <f t="array" ref="AP6">VLOOKUP("*Воронежская*",[1]итого!$3:$100,COLUMN([1]итого!CW:CW),0)</f>
        <v>80152</v>
      </c>
      <c r="AQ6" s="2">
        <f t="array" ref="AQ6">VLOOKUP("*Воронежская*",[1]итого!$3:$100,COLUMN([1]итого!CX:CX),0)</f>
        <v>79206</v>
      </c>
      <c r="AR6" s="2">
        <f t="array" ref="AR6">VLOOKUP("*Воронежская*",[1]итого!$3:$100,COLUMN([1]итого!CY:CY),0)</f>
        <v>79955</v>
      </c>
      <c r="AS6" s="2">
        <f t="array" ref="AS6">VLOOKUP("*Воронежская*",[1]итого!$3:$100,COLUMN([1]итого!CZ:CZ),0)</f>
        <v>86267</v>
      </c>
      <c r="AT6" s="2">
        <f t="array" ref="AT6">VLOOKUP("*Воронежская*",[1]итого!$3:$100,COLUMN([1]итого!DA:DA),0)</f>
        <v>98635</v>
      </c>
      <c r="AU6" s="2">
        <f t="array" ref="AU6">VLOOKUP("*Воронежская*",[1]итого!$3:$100,COLUMN([1]итого!DB:DB),0)</f>
        <v>109801</v>
      </c>
      <c r="AV6" s="2">
        <f t="array" ref="AV6">VLOOKUP("*Воронежская*",[1]итого!$3:$100,COLUMN([1]итого!DC:DC),0)</f>
        <v>116016</v>
      </c>
      <c r="AW6" s="2">
        <f t="array" ref="AW6">VLOOKUP("*Воронежская*",[1]итого!$3:$100,COLUMN([1]итого!DD:DD),0)</f>
        <v>104825</v>
      </c>
      <c r="AX6" s="2">
        <f t="array" ref="AX6">VLOOKUP("*Воронежская*",[1]итого!$3:$100,COLUMN([1]итого!DE:DE),0)</f>
        <v>115466</v>
      </c>
      <c r="AY6" s="2">
        <f t="array" ref="AY6">VLOOKUP("*Воронежская*",[1]итого!$3:$100,COLUMN([1]итого!DF:DF),0)</f>
        <v>108027</v>
      </c>
      <c r="AZ6" s="2">
        <f t="array" ref="AZ6">VLOOKUP("*Воронежская*",[1]итого!$3:$100,COLUMN([1]итого!DG:DG),0)</f>
        <v>113494</v>
      </c>
      <c r="BA6" s="2">
        <f t="array" ref="BA6">VLOOKUP("*Воронежская*",[1]итого!$3:$100,COLUMN([1]итого!DH:DH),0)</f>
        <v>124479</v>
      </c>
      <c r="BB6" s="2">
        <f t="array" ref="BB6">VLOOKUP("*Воронежская*",[1]итого!$3:$100,COLUMN([1]итого!DI:DI),0)</f>
        <v>132245</v>
      </c>
      <c r="BC6" s="2">
        <f t="array" ref="BC6">VLOOKUP("*Воронежская*",[1]итого!$3:$100,COLUMN([1]итого!DJ:DJ),0)</f>
        <v>100532</v>
      </c>
      <c r="BD6" s="2">
        <f t="array" ref="BD6">VLOOKUP("*Воронежская*",[1]итого!$3:$100,COLUMN([1]итого!DK:DK),0)</f>
        <v>77386</v>
      </c>
      <c r="BE6" s="2">
        <f t="array" ref="BE6">VLOOKUP("*Воронежская*",[1]итого!$3:$100,COLUMN([1]итого!DL:DL),0)</f>
        <v>72484</v>
      </c>
      <c r="BF6" s="2">
        <f t="array" ref="BF6">VLOOKUP("*Воронежская*",[1]итого!$3:$100,COLUMN([1]итого!DM:DM),0)</f>
        <v>69290</v>
      </c>
      <c r="BG6" s="2">
        <f t="array" ref="BG6">VLOOKUP("*Воронежская*",[1]итого!$3:$100,COLUMN([1]итого!DN:DN),0)</f>
        <v>73348</v>
      </c>
      <c r="BH6" s="2">
        <f t="array" ref="BH6">VLOOKUP("*Воронежская*",[1]итого!$3:$100,COLUMN([1]итого!DO:DO),0)</f>
        <v>64646</v>
      </c>
      <c r="BI6" s="2">
        <f t="array" ref="BI6">VLOOKUP("*Воронежская*",[1]итого!$3:$100,COLUMN([1]итого!DP:DP),0)</f>
        <v>66437</v>
      </c>
      <c r="BJ6" s="2">
        <f t="array" ref="BJ6">VLOOKUP("*Воронежская*",[1]итого!$3:$100,COLUMN([1]итого!DQ:DQ),0)</f>
        <v>87011</v>
      </c>
      <c r="BK6" s="2">
        <f t="array" ref="BK6">VLOOKUP("*Воронежская*",[1]итого!$3:$100,COLUMN([1]итого!DR:DR),0)</f>
        <v>92210</v>
      </c>
      <c r="BL6" s="2">
        <f t="array" ref="BL6">VLOOKUP("*Воронежская*",[1]итого!$3:$100,COLUMN([1]итого!DS:DS),0)</f>
        <v>69443</v>
      </c>
      <c r="BM6" s="2">
        <f t="array" ref="BM6">VLOOKUP("*Воронежская*",[1]итого!$3:$100,COLUMN([1]итого!DT:DT),0)</f>
        <v>78528</v>
      </c>
      <c r="BN6" s="2">
        <f t="array" ref="BN6">VLOOKUP("*Воронежская*",[1]итого!$3:$100,COLUMN([1]итого!DU:DU),0)</f>
        <v>84128</v>
      </c>
      <c r="BO6" s="2">
        <f t="array" ref="BO6">VLOOKUP("*Воронежская*",[1]итого!$3:$100,COLUMN([1]итого!DV:DV),0)</f>
        <v>83203</v>
      </c>
      <c r="BP6" s="2">
        <f t="array" ref="BP6">VLOOKUP("*Воронежская*",[1]итого!$3:$100,COLUMN([1]итого!DW:DW),0)</f>
        <v>107667</v>
      </c>
      <c r="BQ6" s="2">
        <f t="array" ref="BQ6">VLOOKUP("*Воронежская*",[1]итого!$3:$100,COLUMN([1]итого!DX:DX),0)</f>
        <v>92567</v>
      </c>
      <c r="BR6" s="2">
        <f t="array" ref="BR6">VLOOKUP("*Воронежская*",[1]итого!$3:$100,COLUMN([1]итого!DY:DY),0)</f>
        <v>91887</v>
      </c>
      <c r="BS6" s="2">
        <f t="array" ref="BS6">VLOOKUP("*Воронежская*",[1]итого!$3:$100,COLUMN([1]итого!DZ:DZ),0)</f>
        <v>86283</v>
      </c>
      <c r="BT6" s="2">
        <f t="array" ref="BT6">VLOOKUP("*Воронежская*",[1]итого!$3:$100,COLUMN([1]итого!EA:EA),0)</f>
        <v>91293</v>
      </c>
      <c r="BU6" s="2">
        <f t="array" ref="BU6">VLOOKUP("*Воронежская*",[1]итого!$3:$100,COLUMN([1]итого!EB:EB),0)</f>
        <v>100346</v>
      </c>
      <c r="BV6" s="2">
        <f t="array" ref="BV6">VLOOKUP("*Воронежская*",[1]итого!$3:$100,COLUMN([1]итого!EC:EC),0)</f>
        <v>102248</v>
      </c>
      <c r="BW6" s="2">
        <f t="array" ref="BW6">VLOOKUP("*Воронежская*",[1]итого!$3:$100,COLUMN([1]итого!ED:ED),0)</f>
        <v>100051</v>
      </c>
      <c r="BX6" s="2">
        <f t="array" ref="BX6">VLOOKUP("*Воронежская*",[1]итого!$3:$100,COLUMN([1]итого!EE:EE),0)</f>
        <v>119528</v>
      </c>
      <c r="BY6" s="2">
        <f t="array" ref="BY6">VLOOKUP("*Воронежская*",[1]итого!$3:$100,COLUMN([1]итого!EF:EF),0)</f>
        <v>125110</v>
      </c>
      <c r="BZ6" s="2">
        <f t="array" ref="BZ6">VLOOKUP("*Воронежская*",[1]итого!$3:$100,COLUMN([1]итого!EG:EG),0)</f>
        <v>122956</v>
      </c>
      <c r="CA6" s="2">
        <f t="array" ref="CA6">VLOOKUP("*Воронежская*",[1]итого!$3:$100,COLUMN([1]итого!EH:EH),0)</f>
        <v>126795</v>
      </c>
      <c r="CB6" s="2">
        <f t="array" ref="CB6">VLOOKUP("*Воронежская*",[1]итого!$3:$100,COLUMN([1]итого!EI:EI),0)</f>
        <v>148887</v>
      </c>
      <c r="CC6" s="2">
        <f t="array" ref="CC6">VLOOKUP("*Воронежская*",[1]итого!$3:$100,COLUMN([1]итого!EJ:EJ),0)</f>
        <v>149323</v>
      </c>
      <c r="CD6" s="2">
        <f t="array" ref="CD6">VLOOKUP("*Воронежская*",[1]итого!$3:$100,COLUMN([1]итого!EK:EK),0)</f>
        <v>129030</v>
      </c>
      <c r="CE6" s="2">
        <f t="array" ref="CE6">VLOOKUP("*Воронежская*",[1]итого!$3:$100,COLUMN([1]итого!EL:EL),0)</f>
        <v>163439</v>
      </c>
      <c r="CF6" s="2">
        <f t="array" ref="CF6">VLOOKUP("*Воронежская*",[1]итого!$3:$100,COLUMN([1]итого!EM:EM),0)</f>
        <v>130207</v>
      </c>
      <c r="CG6" s="2">
        <f t="array" ref="CG6">VLOOKUP("*Воронежская*",[1]итого!$3:$100,COLUMN([1]итого!EN:EN),0)</f>
        <v>207823</v>
      </c>
      <c r="CH6" s="2">
        <f t="array" ref="CH6">VLOOKUP("*Воронежская*",[1]итого!$3:$100,COLUMN([1]итого!EO:EO),0)</f>
        <v>154562</v>
      </c>
      <c r="CI6" s="2">
        <f t="array" ref="CI6">VLOOKUP("*Воронежская*",[1]итого!$3:$100,COLUMN([1]итого!EP:EP),0)</f>
        <v>151404</v>
      </c>
      <c r="CJ6" s="2">
        <f t="array" ref="CJ6">VLOOKUP("*Воронежская*",[1]итого!$3:$100,COLUMN([1]итого!EQ:EQ),0)</f>
        <v>148005</v>
      </c>
      <c r="CK6" s="2">
        <f t="array" ref="CK6">VLOOKUP("*Воронежская*",[1]итого!$3:$100,COLUMN([1]итого!ER:ER),0)</f>
        <v>148465</v>
      </c>
      <c r="CL6" s="2">
        <f t="array" ref="CL6">VLOOKUP("*Воронежская*",[1]итого!$3:$100,COLUMN([1]итого!ES:ES),0)</f>
        <v>165999</v>
      </c>
      <c r="CM6" s="2">
        <f t="array" ref="CM6">VLOOKUP("*Воронежская*",[1]итого!$3:$100,COLUMN([1]итого!ET:ET),0)</f>
        <v>162017</v>
      </c>
      <c r="CN6" s="2">
        <f t="array" ref="CN6">VLOOKUP("*Воронежская*",[1]итого!$3:$100,COLUMN([1]итого!EU:EU),0)</f>
        <v>156559</v>
      </c>
      <c r="CO6" s="2">
        <f t="array" ref="CO6">VLOOKUP("*Воронежская*",[1]итого!$3:$100,COLUMN([1]итого!EV:EV),0)</f>
        <v>152269</v>
      </c>
      <c r="CP6" s="2">
        <f t="array" ref="CP6">VLOOKUP("*Воронежская*",[1]итого!$3:$100,COLUMN([1]итого!EW:EW),0)</f>
        <v>148848</v>
      </c>
      <c r="CQ6" s="2">
        <f t="array" ref="CQ6">VLOOKUP("*Воронежская*",[1]итого!$3:$100,COLUMN([1]итого!EX:EX),0)</f>
        <v>136106</v>
      </c>
      <c r="CR6" s="2">
        <f t="array" ref="CR6">VLOOKUP("*Воронежская*",[1]итого!$3:$100,COLUMN([1]итого!EY:EY),0)</f>
        <v>140305</v>
      </c>
      <c r="CS6" s="2">
        <f t="array" ref="CS6">VLOOKUP("*Воронежская*",[1]итого!$3:$100,COLUMN([1]итого!EZ:EZ),0)</f>
        <v>131202</v>
      </c>
      <c r="CT6" s="2">
        <f t="array" ref="CT6">VLOOKUP("*Воронежская*",[1]итого!$3:$100,COLUMN([1]итого!FA:FA),0)</f>
        <v>159074</v>
      </c>
      <c r="CU6" s="2">
        <f t="array" ref="CU6">VLOOKUP("*Воронежская*",[1]итого!$3:$100,COLUMN([1]итого!FB:FB),0)</f>
        <v>165375</v>
      </c>
      <c r="CV6" s="2">
        <f t="array" ref="CV6">VLOOKUP("*Воронежская*",[1]итого!$3:$100,COLUMN([1]итого!FC:FC),0)</f>
        <v>155421</v>
      </c>
      <c r="CW6" s="2">
        <f t="array" ref="CW6">VLOOKUP("*Воронежская*",[1]итого!$3:$100,COLUMN([1]итого!FD:FD),0)</f>
        <v>142494</v>
      </c>
      <c r="CX6" s="2">
        <f t="array" ref="CX6">VLOOKUP("*Воронежская*",[1]итого!$3:$100,COLUMN([1]итого!FE:FE),0)</f>
        <v>159301</v>
      </c>
      <c r="CY6" s="2">
        <f t="array" ref="CY6">VLOOKUP("*Воронежская*",[1]итого!$3:$100,COLUMN([1]итого!FF:FF),0)</f>
        <v>150198</v>
      </c>
      <c r="CZ6" s="2">
        <f t="array" ref="CZ6">VLOOKUP("*Воронежская*",[1]итого!$3:$100,COLUMN([1]итого!FG:FG),0)</f>
        <v>155049</v>
      </c>
      <c r="DA6" s="2">
        <f t="array" ref="DA6">VLOOKUP("*Воронежская*",[1]итого!$3:$100,COLUMN([1]итого!FH:FH),0)</f>
        <v>147064</v>
      </c>
      <c r="DB6" s="2">
        <f t="array" ref="DB6">VLOOKUP("*Воронежская*",[1]итого!$3:$100,COLUMN([1]итого!FI:FI),0)</f>
        <v>162488</v>
      </c>
      <c r="DC6" s="2">
        <f t="array" ref="DC6">VLOOKUP("*Воронежская*",[1]итого!$3:$100,COLUMN([1]итого!FJ:FJ),0)</f>
        <v>154242</v>
      </c>
      <c r="DD6" s="2">
        <f t="array" ref="DD6">VLOOKUP("*Воронежская*",[1]итого!$3:$100,COLUMN([1]итого!FK:FK),0)</f>
        <v>170306</v>
      </c>
      <c r="DE6" s="2">
        <f t="array" ref="DE6">VLOOKUP("*Воронежская*",[1]итого!$3:$100,COLUMN([1]итого!FL:FL),0)</f>
        <v>171358</v>
      </c>
      <c r="DF6" s="2">
        <f t="array" ref="DF6">VLOOKUP("*Воронежская*",[1]итого!$3:$100,COLUMN([1]итого!FM:FM),0)</f>
        <v>182793</v>
      </c>
    </row>
    <row r="7" spans="1:110" x14ac:dyDescent="0.25">
      <c r="A7" s="5" t="s">
        <v>5</v>
      </c>
      <c r="B7" s="2">
        <f t="array" ref="B7">VLOOKUP("*Ивановская*",[1]итого!$3:$100,COLUMN([1]итого!BI:BI),0)</f>
        <v>6893</v>
      </c>
      <c r="C7" s="2">
        <f t="array" ref="C7">VLOOKUP("*Ивановская*",[1]итого!$3:$100,COLUMN([1]итого!BJ:BJ),0)</f>
        <v>5139</v>
      </c>
      <c r="D7" s="2">
        <f t="array" ref="D7">VLOOKUP("*Ивановская*",[1]итого!$3:$100,COLUMN([1]итого!BK:BK),0)</f>
        <v>6538</v>
      </c>
      <c r="E7" s="2">
        <f t="array" ref="E7">VLOOKUP("*Ивановская*",[1]итого!$3:$100,COLUMN([1]итого!BL:BL),0)</f>
        <v>5588</v>
      </c>
      <c r="F7" s="2">
        <f t="array" ref="F7">VLOOKUP("*Ивановская*",[1]итого!$3:$100,COLUMN([1]итого!BM:BM),0)</f>
        <v>5703</v>
      </c>
      <c r="G7" s="2">
        <f t="array" ref="G7">VLOOKUP("*Ивановская*",[1]итого!$3:$100,COLUMN([1]итого!BN:BN),0)</f>
        <v>6028</v>
      </c>
      <c r="H7" s="2">
        <f t="array" ref="H7">VLOOKUP("*Ивановская*",[1]итого!$3:$100,COLUMN([1]итого!BO:BO),0)</f>
        <v>6107</v>
      </c>
      <c r="I7" s="2">
        <f t="array" ref="I7">VLOOKUP("*Ивановская*",[1]итого!$3:$100,COLUMN([1]итого!BP:BP),0)</f>
        <v>5862</v>
      </c>
      <c r="J7" s="2">
        <f t="array" ref="J7">VLOOKUP("*Ивановская*",[1]итого!$3:$100,COLUMN([1]итого!BQ:BQ),0)</f>
        <v>6122</v>
      </c>
      <c r="K7" s="2">
        <f t="array" ref="K7">VLOOKUP("*Ивановская*",[1]итого!$3:$100,COLUMN([1]итого!BR:BR),0)</f>
        <v>5342</v>
      </c>
      <c r="L7" s="2">
        <f t="array" ref="L7">VLOOKUP("*Ивановская*",[1]итого!$3:$100,COLUMN([1]итого!BS:BS),0)</f>
        <v>4572</v>
      </c>
      <c r="M7" s="2">
        <f t="array" ref="M7">VLOOKUP("*Ивановская*",[1]итого!$3:$100,COLUMN([1]итого!BT:BT),0)</f>
        <v>3620</v>
      </c>
      <c r="N7" s="2">
        <f t="array" ref="N7">VLOOKUP("*Ивановская*",[1]итого!$3:$100,COLUMN([1]итого!BU:BU),0)</f>
        <v>5525</v>
      </c>
      <c r="O7" s="2">
        <f t="array" ref="O7">VLOOKUP("*Ивановская*",[1]итого!$3:$100,COLUMN([1]итого!BV:BV),0)</f>
        <v>4833</v>
      </c>
      <c r="P7" s="2">
        <f t="array" ref="P7">VLOOKUP("*Ивановская*",[1]итого!$3:$100,COLUMN([1]итого!BW:BW),0)</f>
        <v>4777</v>
      </c>
      <c r="Q7" s="2">
        <f t="array" ref="Q7">VLOOKUP("*Ивановская*",[1]итого!$3:$100,COLUMN([1]итого!BX:BX),0)</f>
        <v>5659</v>
      </c>
      <c r="R7" s="2">
        <f t="array" ref="R7">VLOOKUP("*Ивановская*",[1]итого!$3:$100,COLUMN([1]итого!BY:BY),0)</f>
        <v>6468</v>
      </c>
      <c r="S7" s="2">
        <f t="array" ref="S7">VLOOKUP("*Ивановская*",[1]итого!$3:$100,COLUMN([1]итого!BZ:BZ),0)</f>
        <v>5418</v>
      </c>
      <c r="T7" s="2">
        <f t="array" ref="T7">VLOOKUP("*Ивановская*",[1]итого!$3:$100,COLUMN([1]итого!CA:CA),0)</f>
        <v>6342</v>
      </c>
      <c r="U7" s="2">
        <f t="array" ref="U7">VLOOKUP("*Ивановская*",[1]итого!$3:$100,COLUMN([1]итого!CB:CB),0)</f>
        <v>6076</v>
      </c>
      <c r="V7" s="2">
        <f t="array" ref="V7">VLOOKUP("*Ивановская*",[1]итого!$3:$100,COLUMN([1]итого!CC:CC),0)</f>
        <v>5995</v>
      </c>
      <c r="W7" s="2">
        <f t="array" ref="W7">VLOOKUP("*Ивановская*",[1]итого!$3:$100,COLUMN([1]итого!CD:CD),0)</f>
        <v>5440</v>
      </c>
      <c r="X7" s="2">
        <f t="array" ref="X7">VLOOKUP("*Ивановская*",[1]итого!$3:$100,COLUMN([1]итого!CE:CE),0)</f>
        <v>5159</v>
      </c>
      <c r="Y7" s="2">
        <f t="array" ref="Y7">VLOOKUP("*Ивановская*",[1]итого!$3:$100,COLUMN([1]итого!CF:CF),0)</f>
        <v>4953</v>
      </c>
      <c r="Z7" s="2">
        <f t="array" ref="Z7">VLOOKUP("*Ивановская*",[1]итого!$3:$100,COLUMN([1]итого!CG:CG),0)</f>
        <v>6800</v>
      </c>
      <c r="AA7" s="2">
        <f t="array" ref="AA7">VLOOKUP("*Ивановская*",[1]итого!$3:$100,COLUMN([1]итого!CH:CH),0)</f>
        <v>5231</v>
      </c>
      <c r="AB7" s="2">
        <f t="array" ref="AB7">VLOOKUP("*Ивановская*",[1]итого!$3:$100,COLUMN([1]итого!CI:CI),0)</f>
        <v>4801</v>
      </c>
      <c r="AC7" s="2">
        <f t="array" ref="AC7">VLOOKUP("*Ивановская*",[1]итого!$3:$100,COLUMN([1]итого!CJ:CJ),0)</f>
        <v>6833</v>
      </c>
      <c r="AD7" s="2">
        <f t="array" ref="AD7">VLOOKUP("*Ивановская*",[1]итого!$3:$100,COLUMN([1]итого!CK:CK),0)</f>
        <v>6358</v>
      </c>
      <c r="AE7" s="2">
        <f t="array" ref="AE7">VLOOKUP("*Ивановская*",[1]итого!$3:$100,COLUMN([1]итого!CL:CL),0)</f>
        <v>5901</v>
      </c>
      <c r="AF7" s="2">
        <f t="array" ref="AF7">VLOOKUP("*Ивановская*",[1]итого!$3:$100,COLUMN([1]итого!CM:CM),0)</f>
        <v>8403</v>
      </c>
      <c r="AG7" s="2">
        <f t="array" ref="AG7">VLOOKUP("*Ивановская*",[1]итого!$3:$100,COLUMN([1]итого!CN:CN),0)</f>
        <v>7365</v>
      </c>
      <c r="AH7" s="2">
        <f t="array" ref="AH7">VLOOKUP("*Ивановская*",[1]итого!$3:$100,COLUMN([1]итого!CO:CO),0)</f>
        <v>6587</v>
      </c>
      <c r="AI7" s="2">
        <f t="array" ref="AI7">VLOOKUP("*Ивановская*",[1]итого!$3:$100,COLUMN([1]итого!CP:CP),0)</f>
        <v>7033</v>
      </c>
      <c r="AJ7" s="2">
        <f t="array" ref="AJ7">VLOOKUP("*Ивановская*",[1]итого!$3:$100,COLUMN([1]итого!CQ:CQ),0)</f>
        <v>7067</v>
      </c>
      <c r="AK7" s="2">
        <f t="array" ref="AK7">VLOOKUP("*Ивановская*",[1]итого!$3:$100,COLUMN([1]итого!CR:CR),0)</f>
        <v>7283</v>
      </c>
      <c r="AL7" s="2">
        <f t="array" ref="AL7">VLOOKUP("*Ивановская*",[1]итого!$3:$100,COLUMN([1]итого!CS:CS),0)</f>
        <v>10419</v>
      </c>
      <c r="AM7" s="2">
        <f t="array" ref="AM7">VLOOKUP("*Ивановская*",[1]итого!$3:$100,COLUMN([1]итого!CT:CT),0)</f>
        <v>9190</v>
      </c>
      <c r="AN7" s="2">
        <f t="array" ref="AN7">VLOOKUP("*Ивановская*",[1]итого!$3:$100,COLUMN([1]итого!CU:CU),0)</f>
        <v>8663</v>
      </c>
      <c r="AO7" s="2">
        <f t="array" ref="AO7">VLOOKUP("*Ивановская*",[1]итого!$3:$100,COLUMN([1]итого!CV:CV),0)</f>
        <v>8219</v>
      </c>
      <c r="AP7" s="2">
        <f t="array" ref="AP7">VLOOKUP("*Ивановская*",[1]итого!$3:$100,COLUMN([1]итого!CW:CW),0)</f>
        <v>6838</v>
      </c>
      <c r="AQ7" s="2">
        <f t="array" ref="AQ7">VLOOKUP("*Ивановская*",[1]итого!$3:$100,COLUMN([1]итого!CX:CX),0)</f>
        <v>6205</v>
      </c>
      <c r="AR7" s="2">
        <f t="array" ref="AR7">VLOOKUP("*Ивановская*",[1]итого!$3:$100,COLUMN([1]итого!CY:CY),0)</f>
        <v>6566</v>
      </c>
      <c r="AS7" s="2">
        <f t="array" ref="AS7">VLOOKUP("*Ивановская*",[1]итого!$3:$100,COLUMN([1]итого!CZ:CZ),0)</f>
        <v>6923</v>
      </c>
      <c r="AT7" s="2">
        <f t="array" ref="AT7">VLOOKUP("*Ивановская*",[1]итого!$3:$100,COLUMN([1]итого!DA:DA),0)</f>
        <v>6408</v>
      </c>
      <c r="AU7" s="2">
        <f t="array" ref="AU7">VLOOKUP("*Ивановская*",[1]итого!$3:$100,COLUMN([1]итого!DB:DB),0)</f>
        <v>7118</v>
      </c>
      <c r="AV7" s="2">
        <f t="array" ref="AV7">VLOOKUP("*Ивановская*",[1]итого!$3:$100,COLUMN([1]итого!DC:DC),0)</f>
        <v>6833</v>
      </c>
      <c r="AW7" s="2">
        <f t="array" ref="AW7">VLOOKUP("*Ивановская*",[1]итого!$3:$100,COLUMN([1]итого!DD:DD),0)</f>
        <v>5863</v>
      </c>
      <c r="AX7" s="2">
        <f t="array" ref="AX7">VLOOKUP("*Ивановская*",[1]итого!$3:$100,COLUMN([1]итого!DE:DE),0)</f>
        <v>8821</v>
      </c>
      <c r="AY7" s="2">
        <f t="array" ref="AY7">VLOOKUP("*Ивановская*",[1]итого!$3:$100,COLUMN([1]итого!DF:DF),0)</f>
        <v>7357</v>
      </c>
      <c r="AZ7" s="2">
        <f t="array" ref="AZ7">VLOOKUP("*Ивановская*",[1]итого!$3:$100,COLUMN([1]итого!DG:DG),0)</f>
        <v>5520</v>
      </c>
      <c r="BA7" s="2">
        <f t="array" ref="BA7">VLOOKUP("*Ивановская*",[1]итого!$3:$100,COLUMN([1]итого!DH:DH),0)</f>
        <v>6267</v>
      </c>
      <c r="BB7" s="2">
        <f t="array" ref="BB7">VLOOKUP("*Ивановская*",[1]итого!$3:$100,COLUMN([1]итого!DI:DI),0)</f>
        <v>6398</v>
      </c>
      <c r="BC7" s="2">
        <f t="array" ref="BC7">VLOOKUP("*Ивановская*",[1]итого!$3:$100,COLUMN([1]итого!DJ:DJ),0)</f>
        <v>5883</v>
      </c>
      <c r="BD7" s="2">
        <f t="array" ref="BD7">VLOOKUP("*Ивановская*",[1]итого!$3:$100,COLUMN([1]итого!DK:DK),0)</f>
        <v>5781</v>
      </c>
      <c r="BE7" s="2">
        <f t="array" ref="BE7">VLOOKUP("*Ивановская*",[1]итого!$3:$100,COLUMN([1]итого!DL:DL),0)</f>
        <v>7830</v>
      </c>
      <c r="BF7" s="2">
        <f t="array" ref="BF7">VLOOKUP("*Ивановская*",[1]итого!$3:$100,COLUMN([1]итого!DM:DM),0)</f>
        <v>10525</v>
      </c>
      <c r="BG7" s="2">
        <f t="array" ref="BG7">VLOOKUP("*Ивановская*",[1]итого!$3:$100,COLUMN([1]итого!DN:DN),0)</f>
        <v>8697</v>
      </c>
      <c r="BH7" s="2">
        <f t="array" ref="BH7">VLOOKUP("*Ивановская*",[1]итого!$3:$100,COLUMN([1]итого!DO:DO),0)</f>
        <v>8295</v>
      </c>
      <c r="BI7" s="2">
        <f t="array" ref="BI7">VLOOKUP("*Ивановская*",[1]итого!$3:$100,COLUMN([1]итого!DP:DP),0)</f>
        <v>7280</v>
      </c>
      <c r="BJ7" s="2">
        <f t="array" ref="BJ7">VLOOKUP("*Ивановская*",[1]итого!$3:$100,COLUMN([1]итого!DQ:DQ),0)</f>
        <v>12033</v>
      </c>
      <c r="BK7" s="2">
        <f t="array" ref="BK7">VLOOKUP("*Ивановская*",[1]итого!$3:$100,COLUMN([1]итого!DR:DR),0)</f>
        <v>8281</v>
      </c>
      <c r="BL7" s="2">
        <f t="array" ref="BL7">VLOOKUP("*Ивановская*",[1]итого!$3:$100,COLUMN([1]итого!DS:DS),0)</f>
        <v>6553</v>
      </c>
      <c r="BM7" s="2">
        <f t="array" ref="BM7">VLOOKUP("*Ивановская*",[1]итого!$3:$100,COLUMN([1]итого!DT:DT),0)</f>
        <v>8569</v>
      </c>
      <c r="BN7" s="2">
        <f t="array" ref="BN7">VLOOKUP("*Ивановская*",[1]итого!$3:$100,COLUMN([1]итого!DU:DU),0)</f>
        <v>8413</v>
      </c>
      <c r="BO7" s="2">
        <f t="array" ref="BO7">VLOOKUP("*Ивановская*",[1]итого!$3:$100,COLUMN([1]итого!DV:DV),0)</f>
        <v>8103</v>
      </c>
      <c r="BP7" s="2">
        <f t="array" ref="BP7">VLOOKUP("*Ивановская*",[1]итого!$3:$100,COLUMN([1]итого!DW:DW),0)</f>
        <v>8259</v>
      </c>
      <c r="BQ7" s="2">
        <f t="array" ref="BQ7">VLOOKUP("*Ивановская*",[1]итого!$3:$100,COLUMN([1]итого!DX:DX),0)</f>
        <v>9702</v>
      </c>
      <c r="BR7" s="2">
        <f t="array" ref="BR7">VLOOKUP("*Ивановская*",[1]итого!$3:$100,COLUMN([1]итого!DY:DY),0)</f>
        <v>12548</v>
      </c>
      <c r="BS7" s="2">
        <f t="array" ref="BS7">VLOOKUP("*Ивановская*",[1]итого!$3:$100,COLUMN([1]итого!DZ:DZ),0)</f>
        <v>15668</v>
      </c>
      <c r="BT7" s="2">
        <f t="array" ref="BT7">VLOOKUP("*Ивановская*",[1]итого!$3:$100,COLUMN([1]итого!EA:EA),0)</f>
        <v>14618</v>
      </c>
      <c r="BU7" s="2">
        <f t="array" ref="BU7">VLOOKUP("*Ивановская*",[1]итого!$3:$100,COLUMN([1]итого!EB:EB),0)</f>
        <v>13812</v>
      </c>
      <c r="BV7" s="2">
        <f t="array" ref="BV7">VLOOKUP("*Ивановская*",[1]итого!$3:$100,COLUMN([1]итого!EC:EC),0)</f>
        <v>17172</v>
      </c>
      <c r="BW7" s="2">
        <f t="array" ref="BW7">VLOOKUP("*Ивановская*",[1]итого!$3:$100,COLUMN([1]итого!ED:ED),0)</f>
        <v>12425</v>
      </c>
      <c r="BX7" s="2">
        <f t="array" ref="BX7">VLOOKUP("*Ивановская*",[1]итого!$3:$100,COLUMN([1]итого!EE:EE),0)</f>
        <v>14323</v>
      </c>
      <c r="BY7" s="2">
        <f t="array" ref="BY7">VLOOKUP("*Ивановская*",[1]итого!$3:$100,COLUMN([1]итого!EF:EF),0)</f>
        <v>10916</v>
      </c>
      <c r="BZ7" s="2">
        <f t="array" ref="BZ7">VLOOKUP("*Ивановская*",[1]итого!$3:$100,COLUMN([1]итого!EG:EG),0)</f>
        <v>11101</v>
      </c>
      <c r="CA7" s="2">
        <f t="array" ref="CA7">VLOOKUP("*Ивановская*",[1]итого!$3:$100,COLUMN([1]итого!EH:EH),0)</f>
        <v>12573</v>
      </c>
      <c r="CB7" s="2">
        <f t="array" ref="CB7">VLOOKUP("*Ивановская*",[1]итого!$3:$100,COLUMN([1]итого!EI:EI),0)</f>
        <v>10738</v>
      </c>
      <c r="CC7" s="2">
        <f t="array" ref="CC7">VLOOKUP("*Ивановская*",[1]итого!$3:$100,COLUMN([1]итого!EJ:EJ),0)</f>
        <v>11079</v>
      </c>
      <c r="CD7" s="2">
        <f t="array" ref="CD7">VLOOKUP("*Ивановская*",[1]итого!$3:$100,COLUMN([1]итого!EK:EK),0)</f>
        <v>13128</v>
      </c>
      <c r="CE7" s="2">
        <f t="array" ref="CE7">VLOOKUP("*Ивановская*",[1]итого!$3:$100,COLUMN([1]итого!EL:EL),0)</f>
        <v>12557</v>
      </c>
      <c r="CF7" s="2">
        <f t="array" ref="CF7">VLOOKUP("*Ивановская*",[1]итого!$3:$100,COLUMN([1]итого!EM:EM),0)</f>
        <v>12694</v>
      </c>
      <c r="CG7" s="2">
        <f t="array" ref="CG7">VLOOKUP("*Ивановская*",[1]итого!$3:$100,COLUMN([1]итого!EN:EN),0)</f>
        <v>13568</v>
      </c>
      <c r="CH7" s="2">
        <f t="array" ref="CH7">VLOOKUP("*Ивановская*",[1]итого!$3:$100,COLUMN([1]итого!EO:EO),0)</f>
        <v>16101</v>
      </c>
      <c r="CI7" s="2">
        <f t="array" ref="CI7">VLOOKUP("*Ивановская*",[1]итого!$3:$100,COLUMN([1]итого!EP:EP),0)</f>
        <v>16263</v>
      </c>
      <c r="CJ7" s="2">
        <f t="array" ref="CJ7">VLOOKUP("*Ивановская*",[1]итого!$3:$100,COLUMN([1]итого!EQ:EQ),0)</f>
        <v>17309</v>
      </c>
      <c r="CK7" s="2">
        <f t="array" ref="CK7">VLOOKUP("*Ивановская*",[1]итого!$3:$100,COLUMN([1]итого!ER:ER),0)</f>
        <v>16758</v>
      </c>
      <c r="CL7" s="2">
        <f t="array" ref="CL7">VLOOKUP("*Ивановская*",[1]итого!$3:$100,COLUMN([1]итого!ES:ES),0)</f>
        <v>18228</v>
      </c>
      <c r="CM7" s="2">
        <f t="array" ref="CM7">VLOOKUP("*Ивановская*",[1]итого!$3:$100,COLUMN([1]итого!ET:ET),0)</f>
        <v>17937</v>
      </c>
      <c r="CN7" s="2">
        <f t="array" ref="CN7">VLOOKUP("*Ивановская*",[1]итого!$3:$100,COLUMN([1]итого!EU:EU),0)</f>
        <v>18010</v>
      </c>
      <c r="CO7" s="2">
        <f t="array" ref="CO7">VLOOKUP("*Ивановская*",[1]итого!$3:$100,COLUMN([1]итого!EV:EV),0)</f>
        <v>18689</v>
      </c>
      <c r="CP7" s="2">
        <f t="array" ref="CP7">VLOOKUP("*Ивановская*",[1]итого!$3:$100,COLUMN([1]итого!EW:EW),0)</f>
        <v>22581</v>
      </c>
      <c r="CQ7" s="2">
        <f t="array" ref="CQ7">VLOOKUP("*Ивановская*",[1]итого!$3:$100,COLUMN([1]итого!EX:EX),0)</f>
        <v>23274</v>
      </c>
      <c r="CR7" s="2">
        <f t="array" ref="CR7">VLOOKUP("*Ивановская*",[1]итого!$3:$100,COLUMN([1]итого!EY:EY),0)</f>
        <v>24137</v>
      </c>
      <c r="CS7" s="2">
        <f t="array" ref="CS7">VLOOKUP("*Ивановская*",[1]итого!$3:$100,COLUMN([1]итого!EZ:EZ),0)</f>
        <v>23773</v>
      </c>
      <c r="CT7" s="2">
        <f t="array" ref="CT7">VLOOKUP("*Ивановская*",[1]итого!$3:$100,COLUMN([1]итого!FA:FA),0)</f>
        <v>31190</v>
      </c>
      <c r="CU7" s="2">
        <f t="array" ref="CU7">VLOOKUP("*Ивановская*",[1]итого!$3:$100,COLUMN([1]итого!FB:FB),0)</f>
        <v>28920</v>
      </c>
      <c r="CV7" s="2">
        <f t="array" ref="CV7">VLOOKUP("*Ивановская*",[1]итого!$3:$100,COLUMN([1]итого!FC:FC),0)</f>
        <v>27218</v>
      </c>
      <c r="CW7" s="2">
        <f t="array" ref="CW7">VLOOKUP("*Ивановская*",[1]итого!$3:$100,COLUMN([1]итого!FD:FD),0)</f>
        <v>26321</v>
      </c>
      <c r="CX7" s="2">
        <f t="array" ref="CX7">VLOOKUP("*Ивановская*",[1]итого!$3:$100,COLUMN([1]итого!FE:FE),0)</f>
        <v>26301</v>
      </c>
      <c r="CY7" s="2">
        <f t="array" ref="CY7">VLOOKUP("*Ивановская*",[1]итого!$3:$100,COLUMN([1]итого!FF:FF),0)</f>
        <v>24640</v>
      </c>
      <c r="CZ7" s="2">
        <f t="array" ref="CZ7">VLOOKUP("*Ивановская*",[1]итого!$3:$100,COLUMN([1]итого!FG:FG),0)</f>
        <v>25158</v>
      </c>
      <c r="DA7" s="2">
        <f t="array" ref="DA7">VLOOKUP("*Ивановская*",[1]итого!$3:$100,COLUMN([1]итого!FH:FH),0)</f>
        <v>25835</v>
      </c>
      <c r="DB7" s="2">
        <f t="array" ref="DB7">VLOOKUP("*Ивановская*",[1]итого!$3:$100,COLUMN([1]итого!FI:FI),0)</f>
        <v>29563</v>
      </c>
      <c r="DC7" s="2">
        <f t="array" ref="DC7">VLOOKUP("*Ивановская*",[1]итого!$3:$100,COLUMN([1]итого!FJ:FJ),0)</f>
        <v>29082</v>
      </c>
      <c r="DD7" s="2">
        <f t="array" ref="DD7">VLOOKUP("*Ивановская*",[1]итого!$3:$100,COLUMN([1]итого!FK:FK),0)</f>
        <v>30612</v>
      </c>
      <c r="DE7" s="2">
        <f t="array" ref="DE7">VLOOKUP("*Ивановская*",[1]итого!$3:$100,COLUMN([1]итого!FL:FL),0)</f>
        <v>29971</v>
      </c>
      <c r="DF7" s="2">
        <f t="array" ref="DF7">VLOOKUP("*Ивановская*",[1]итого!$3:$100,COLUMN([1]итого!FM:FM),0)</f>
        <v>34493</v>
      </c>
    </row>
    <row r="8" spans="1:110" x14ac:dyDescent="0.25">
      <c r="A8" s="5" t="s">
        <v>6</v>
      </c>
      <c r="B8" s="2">
        <f t="array" ref="B8">VLOOKUP("*Калужская*",[1]итого!$3:$100,COLUMN([1]итого!BI:BI),0)</f>
        <v>23558</v>
      </c>
      <c r="C8" s="2">
        <f t="array" ref="C8">VLOOKUP("*Калужская*",[1]итого!$3:$100,COLUMN([1]итого!BJ:BJ),0)</f>
        <v>22028</v>
      </c>
      <c r="D8" s="2">
        <f t="array" ref="D8">VLOOKUP("*Калужская*",[1]итого!$3:$100,COLUMN([1]итого!BK:BK),0)</f>
        <v>20731</v>
      </c>
      <c r="E8" s="2">
        <f t="array" ref="E8">VLOOKUP("*Калужская*",[1]итого!$3:$100,COLUMN([1]итого!BL:BL),0)</f>
        <v>20566</v>
      </c>
      <c r="F8" s="2">
        <f t="array" ref="F8">VLOOKUP("*Калужская*",[1]итого!$3:$100,COLUMN([1]итого!BM:BM),0)</f>
        <v>18128</v>
      </c>
      <c r="G8" s="2">
        <f t="array" ref="G8">VLOOKUP("*Калужская*",[1]итого!$3:$100,COLUMN([1]итого!BN:BN),0)</f>
        <v>19311</v>
      </c>
      <c r="H8" s="2">
        <f t="array" ref="H8">VLOOKUP("*Калужская*",[1]итого!$3:$100,COLUMN([1]итого!BO:BO),0)</f>
        <v>18026</v>
      </c>
      <c r="I8" s="2">
        <f t="array" ref="I8">VLOOKUP("*Калужская*",[1]итого!$3:$100,COLUMN([1]итого!BP:BP),0)</f>
        <v>19822</v>
      </c>
      <c r="J8" s="2">
        <f t="array" ref="J8">VLOOKUP("*Калужская*",[1]итого!$3:$100,COLUMN([1]итого!BQ:BQ),0)</f>
        <v>19982</v>
      </c>
      <c r="K8" s="2">
        <f t="array" ref="K8">VLOOKUP("*Калужская*",[1]итого!$3:$100,COLUMN([1]итого!BR:BR),0)</f>
        <v>18469</v>
      </c>
      <c r="L8" s="2">
        <f t="array" ref="L8">VLOOKUP("*Калужская*",[1]итого!$3:$100,COLUMN([1]итого!BS:BS),0)</f>
        <v>19146</v>
      </c>
      <c r="M8" s="2">
        <f t="array" ref="M8">VLOOKUP("*Калужская*",[1]итого!$3:$100,COLUMN([1]итого!BT:BT),0)</f>
        <v>20009</v>
      </c>
      <c r="N8" s="2">
        <f t="array" ref="N8">VLOOKUP("*Калужская*",[1]итого!$3:$100,COLUMN([1]итого!BU:BU),0)</f>
        <v>21426</v>
      </c>
      <c r="O8" s="2">
        <f t="array" ref="O8">VLOOKUP("*Калужская*",[1]итого!$3:$100,COLUMN([1]итого!BV:BV),0)</f>
        <v>18356</v>
      </c>
      <c r="P8" s="2">
        <f t="array" ref="P8">VLOOKUP("*Калужская*",[1]итого!$3:$100,COLUMN([1]итого!BW:BW),0)</f>
        <v>20901</v>
      </c>
      <c r="Q8" s="2">
        <f t="array" ref="Q8">VLOOKUP("*Калужская*",[1]итого!$3:$100,COLUMN([1]итого!BX:BX),0)</f>
        <v>19768</v>
      </c>
      <c r="R8" s="2">
        <f t="array" ref="R8">VLOOKUP("*Калужская*",[1]итого!$3:$100,COLUMN([1]итого!BY:BY),0)</f>
        <v>20616</v>
      </c>
      <c r="S8" s="2">
        <f t="array" ref="S8">VLOOKUP("*Калужская*",[1]итого!$3:$100,COLUMN([1]итого!BZ:BZ),0)</f>
        <v>20709</v>
      </c>
      <c r="T8" s="2">
        <f t="array" ref="T8">VLOOKUP("*Калужская*",[1]итого!$3:$100,COLUMN([1]итого!CA:CA),0)</f>
        <v>19970</v>
      </c>
      <c r="U8" s="2">
        <f t="array" ref="U8">VLOOKUP("*Калужская*",[1]итого!$3:$100,COLUMN([1]итого!CB:CB),0)</f>
        <v>20253</v>
      </c>
      <c r="V8" s="2">
        <f t="array" ref="V8">VLOOKUP("*Калужская*",[1]итого!$3:$100,COLUMN([1]итого!CC:CC),0)</f>
        <v>20294</v>
      </c>
      <c r="W8" s="2">
        <f t="array" ref="W8">VLOOKUP("*Калужская*",[1]итого!$3:$100,COLUMN([1]итого!CD:CD),0)</f>
        <v>18154</v>
      </c>
      <c r="X8" s="2">
        <f t="array" ref="X8">VLOOKUP("*Калужская*",[1]итого!$3:$100,COLUMN([1]итого!CE:CE),0)</f>
        <v>18052</v>
      </c>
      <c r="Y8" s="2">
        <f t="array" ref="Y8">VLOOKUP("*Калужская*",[1]итого!$3:$100,COLUMN([1]итого!CF:CF),0)</f>
        <v>16627</v>
      </c>
      <c r="Z8" s="2">
        <f t="array" ref="Z8">VLOOKUP("*Калужская*",[1]итого!$3:$100,COLUMN([1]итого!CG:CG),0)</f>
        <v>23977</v>
      </c>
      <c r="AA8" s="2">
        <f t="array" ref="AA8">VLOOKUP("*Калужская*",[1]итого!$3:$100,COLUMN([1]итого!CH:CH),0)</f>
        <v>18400</v>
      </c>
      <c r="AB8" s="2">
        <f t="array" ref="AB8">VLOOKUP("*Калужская*",[1]итого!$3:$100,COLUMN([1]итого!CI:CI),0)</f>
        <v>18118</v>
      </c>
      <c r="AC8" s="2">
        <f t="array" ref="AC8">VLOOKUP("*Калужская*",[1]итого!$3:$100,COLUMN([1]итого!CJ:CJ),0)</f>
        <v>17285</v>
      </c>
      <c r="AD8" s="2">
        <f t="array" ref="AD8">VLOOKUP("*Калужская*",[1]итого!$3:$100,COLUMN([1]итого!CK:CK),0)</f>
        <v>18070</v>
      </c>
      <c r="AE8" s="2">
        <f t="array" ref="AE8">VLOOKUP("*Калужская*",[1]итого!$3:$100,COLUMN([1]итого!CL:CL),0)</f>
        <v>21455</v>
      </c>
      <c r="AF8" s="2">
        <f t="array" ref="AF8">VLOOKUP("*Калужская*",[1]итого!$3:$100,COLUMN([1]итого!CM:CM),0)</f>
        <v>21919</v>
      </c>
      <c r="AG8" s="2">
        <f t="array" ref="AG8">VLOOKUP("*Калужская*",[1]итого!$3:$100,COLUMN([1]итого!CN:CN),0)</f>
        <v>21600</v>
      </c>
      <c r="AH8" s="2">
        <f t="array" ref="AH8">VLOOKUP("*Калужская*",[1]итого!$3:$100,COLUMN([1]итого!CO:CO),0)</f>
        <v>23794</v>
      </c>
      <c r="AI8" s="2">
        <f t="array" ref="AI8">VLOOKUP("*Калужская*",[1]итого!$3:$100,COLUMN([1]итого!CP:CP),0)</f>
        <v>24194</v>
      </c>
      <c r="AJ8" s="2">
        <f t="array" ref="AJ8">VLOOKUP("*Калужская*",[1]итого!$3:$100,COLUMN([1]итого!CQ:CQ),0)</f>
        <v>24910</v>
      </c>
      <c r="AK8" s="2">
        <f t="array" ref="AK8">VLOOKUP("*Калужская*",[1]итого!$3:$100,COLUMN([1]итого!CR:CR),0)</f>
        <v>20056</v>
      </c>
      <c r="AL8" s="2">
        <f t="array" ref="AL8">VLOOKUP("*Калужская*",[1]итого!$3:$100,COLUMN([1]итого!CS:CS),0)</f>
        <v>22624</v>
      </c>
      <c r="AM8" s="2">
        <f t="array" ref="AM8">VLOOKUP("*Калужская*",[1]итого!$3:$100,COLUMN([1]итого!CT:CT),0)</f>
        <v>19520</v>
      </c>
      <c r="AN8" s="2">
        <f t="array" ref="AN8">VLOOKUP("*Калужская*",[1]итого!$3:$100,COLUMN([1]итого!CU:CU),0)</f>
        <v>19024</v>
      </c>
      <c r="AO8" s="2">
        <f t="array" ref="AO8">VLOOKUP("*Калужская*",[1]итого!$3:$100,COLUMN([1]итого!CV:CV),0)</f>
        <v>20099</v>
      </c>
      <c r="AP8" s="2">
        <f t="array" ref="AP8">VLOOKUP("*Калужская*",[1]итого!$3:$100,COLUMN([1]итого!CW:CW),0)</f>
        <v>20602</v>
      </c>
      <c r="AQ8" s="2">
        <f t="array" ref="AQ8">VLOOKUP("*Калужская*",[1]итого!$3:$100,COLUMN([1]итого!CX:CX),0)</f>
        <v>20430</v>
      </c>
      <c r="AR8" s="2">
        <f t="array" ref="AR8">VLOOKUP("*Калужская*",[1]итого!$3:$100,COLUMN([1]итого!CY:CY),0)</f>
        <v>20570</v>
      </c>
      <c r="AS8" s="2">
        <f t="array" ref="AS8">VLOOKUP("*Калужская*",[1]итого!$3:$100,COLUMN([1]итого!CZ:CZ),0)</f>
        <v>21016</v>
      </c>
      <c r="AT8" s="2">
        <f t="array" ref="AT8">VLOOKUP("*Калужская*",[1]итого!$3:$100,COLUMN([1]итого!DA:DA),0)</f>
        <v>21839</v>
      </c>
      <c r="AU8" s="2">
        <f t="array" ref="AU8">VLOOKUP("*Калужская*",[1]итого!$3:$100,COLUMN([1]итого!DB:DB),0)</f>
        <v>21935</v>
      </c>
      <c r="AV8" s="2">
        <f t="array" ref="AV8">VLOOKUP("*Калужская*",[1]итого!$3:$100,COLUMN([1]итого!DC:DC),0)</f>
        <v>26297</v>
      </c>
      <c r="AW8" s="2">
        <f t="array" ref="AW8">VLOOKUP("*Калужская*",[1]итого!$3:$100,COLUMN([1]итого!DD:DD),0)</f>
        <v>25063</v>
      </c>
      <c r="AX8" s="2">
        <f t="array" ref="AX8">VLOOKUP("*Калужская*",[1]итого!$3:$100,COLUMN([1]итого!DE:DE),0)</f>
        <v>29999</v>
      </c>
      <c r="AY8" s="2">
        <f t="array" ref="AY8">VLOOKUP("*Калужская*",[1]итого!$3:$100,COLUMN([1]итого!DF:DF),0)</f>
        <v>28368</v>
      </c>
      <c r="AZ8" s="2">
        <f t="array" ref="AZ8">VLOOKUP("*Калужская*",[1]итого!$3:$100,COLUMN([1]итого!DG:DG),0)</f>
        <v>28664</v>
      </c>
      <c r="BA8" s="2">
        <f t="array" ref="BA8">VLOOKUP("*Калужская*",[1]итого!$3:$100,COLUMN([1]итого!DH:DH),0)</f>
        <v>24340</v>
      </c>
      <c r="BB8" s="2">
        <f t="array" ref="BB8">VLOOKUP("*Калужская*",[1]итого!$3:$100,COLUMN([1]итого!DI:DI),0)</f>
        <v>23512</v>
      </c>
      <c r="BC8" s="2">
        <f t="array" ref="BC8">VLOOKUP("*Калужская*",[1]итого!$3:$100,COLUMN([1]итого!DJ:DJ),0)</f>
        <v>21478</v>
      </c>
      <c r="BD8" s="2">
        <f t="array" ref="BD8">VLOOKUP("*Калужская*",[1]итого!$3:$100,COLUMN([1]итого!DK:DK),0)</f>
        <v>22035</v>
      </c>
      <c r="BE8" s="2">
        <f t="array" ref="BE8">VLOOKUP("*Калужская*",[1]итого!$3:$100,COLUMN([1]итого!DL:DL),0)</f>
        <v>23806</v>
      </c>
      <c r="BF8" s="2">
        <f t="array" ref="BF8">VLOOKUP("*Калужская*",[1]итого!$3:$100,COLUMN([1]итого!DM:DM),0)</f>
        <v>24255</v>
      </c>
      <c r="BG8" s="2">
        <f t="array" ref="BG8">VLOOKUP("*Калужская*",[1]итого!$3:$100,COLUMN([1]итого!DN:DN),0)</f>
        <v>23824</v>
      </c>
      <c r="BH8" s="2">
        <f t="array" ref="BH8">VLOOKUP("*Калужская*",[1]итого!$3:$100,COLUMN([1]итого!DO:DO),0)</f>
        <v>29749</v>
      </c>
      <c r="BI8" s="2">
        <f t="array" ref="BI8">VLOOKUP("*Калужская*",[1]итого!$3:$100,COLUMN([1]итого!DP:DP),0)</f>
        <v>25922</v>
      </c>
      <c r="BJ8" s="2">
        <f t="array" ref="BJ8">VLOOKUP("*Калужская*",[1]итого!$3:$100,COLUMN([1]итого!DQ:DQ),0)</f>
        <v>41114</v>
      </c>
      <c r="BK8" s="2">
        <f t="array" ref="BK8">VLOOKUP("*Калужская*",[1]итого!$3:$100,COLUMN([1]итого!DR:DR),0)</f>
        <v>31009</v>
      </c>
      <c r="BL8" s="2">
        <f t="array" ref="BL8">VLOOKUP("*Калужская*",[1]итого!$3:$100,COLUMN([1]итого!DS:DS),0)</f>
        <v>34848</v>
      </c>
      <c r="BM8" s="2">
        <f t="array" ref="BM8">VLOOKUP("*Калужская*",[1]итого!$3:$100,COLUMN([1]итого!DT:DT),0)</f>
        <v>40360</v>
      </c>
      <c r="BN8" s="2">
        <f t="array" ref="BN8">VLOOKUP("*Калужская*",[1]итого!$3:$100,COLUMN([1]итого!DU:DU),0)</f>
        <v>41352</v>
      </c>
      <c r="BO8" s="2">
        <f t="array" ref="BO8">VLOOKUP("*Калужская*",[1]итого!$3:$100,COLUMN([1]итого!DV:DV),0)</f>
        <v>35131</v>
      </c>
      <c r="BP8" s="2">
        <f t="array" ref="BP8">VLOOKUP("*Калужская*",[1]итого!$3:$100,COLUMN([1]итого!DW:DW),0)</f>
        <v>38883</v>
      </c>
      <c r="BQ8" s="2">
        <f t="array" ref="BQ8">VLOOKUP("*Калужская*",[1]итого!$3:$100,COLUMN([1]итого!DX:DX),0)</f>
        <v>41134</v>
      </c>
      <c r="BR8" s="2">
        <f t="array" ref="BR8">VLOOKUP("*Калужская*",[1]итого!$3:$100,COLUMN([1]итого!DY:DY),0)</f>
        <v>47372</v>
      </c>
      <c r="BS8" s="2">
        <f t="array" ref="BS8">VLOOKUP("*Калужская*",[1]итого!$3:$100,COLUMN([1]итого!DZ:DZ),0)</f>
        <v>41343</v>
      </c>
      <c r="BT8" s="2">
        <f t="array" ref="BT8">VLOOKUP("*Калужская*",[1]итого!$3:$100,COLUMN([1]итого!EA:EA),0)</f>
        <v>46062</v>
      </c>
      <c r="BU8" s="2">
        <f t="array" ref="BU8">VLOOKUP("*Калужская*",[1]итого!$3:$100,COLUMN([1]итого!EB:EB),0)</f>
        <v>50015</v>
      </c>
      <c r="BV8" s="2">
        <f t="array" ref="BV8">VLOOKUP("*Калужская*",[1]итого!$3:$100,COLUMN([1]итого!EC:EC),0)</f>
        <v>59660</v>
      </c>
      <c r="BW8" s="2">
        <f t="array" ref="BW8">VLOOKUP("*Калужская*",[1]итого!$3:$100,COLUMN([1]итого!ED:ED),0)</f>
        <v>53441</v>
      </c>
      <c r="BX8" s="2">
        <f t="array" ref="BX8">VLOOKUP("*Калужская*",[1]итого!$3:$100,COLUMN([1]итого!EE:EE),0)</f>
        <v>47250</v>
      </c>
      <c r="BY8" s="2">
        <f t="array" ref="BY8">VLOOKUP("*Калужская*",[1]итого!$3:$100,COLUMN([1]итого!EF:EF),0)</f>
        <v>82299</v>
      </c>
      <c r="BZ8" s="2">
        <f t="array" ref="BZ8">VLOOKUP("*Калужская*",[1]итого!$3:$100,COLUMN([1]итого!EG:EG),0)</f>
        <v>61045</v>
      </c>
      <c r="CA8" s="2">
        <f t="array" ref="CA8">VLOOKUP("*Калужская*",[1]итого!$3:$100,COLUMN([1]итого!EH:EH),0)</f>
        <v>82961</v>
      </c>
      <c r="CB8" s="2">
        <f t="array" ref="CB8">VLOOKUP("*Калужская*",[1]итого!$3:$100,COLUMN([1]итого!EI:EI),0)</f>
        <v>66301</v>
      </c>
      <c r="CC8" s="2">
        <f t="array" ref="CC8">VLOOKUP("*Калужская*",[1]итого!$3:$100,COLUMN([1]итого!EJ:EJ),0)</f>
        <v>75989</v>
      </c>
      <c r="CD8" s="2">
        <f t="array" ref="CD8">VLOOKUP("*Калужская*",[1]итого!$3:$100,COLUMN([1]итого!EK:EK),0)</f>
        <v>75777</v>
      </c>
      <c r="CE8" s="2">
        <f t="array" ref="CE8">VLOOKUP("*Калужская*",[1]итого!$3:$100,COLUMN([1]итого!EL:EL),0)</f>
        <v>72716</v>
      </c>
      <c r="CF8" s="2">
        <f t="array" ref="CF8">VLOOKUP("*Калужская*",[1]итого!$3:$100,COLUMN([1]итого!EM:EM),0)</f>
        <v>43887</v>
      </c>
      <c r="CG8" s="2">
        <f t="array" ref="CG8">VLOOKUP("*Калужская*",[1]итого!$3:$100,COLUMN([1]итого!EN:EN),0)</f>
        <v>56673</v>
      </c>
      <c r="CH8" s="2">
        <f t="array" ref="CH8">VLOOKUP("*Калужская*",[1]итого!$3:$100,COLUMN([1]итого!EO:EO),0)</f>
        <v>58261</v>
      </c>
      <c r="CI8" s="2">
        <f t="array" ref="CI8">VLOOKUP("*Калужская*",[1]итого!$3:$100,COLUMN([1]итого!EP:EP),0)</f>
        <v>49892</v>
      </c>
      <c r="CJ8" s="2">
        <f t="array" ref="CJ8">VLOOKUP("*Калужская*",[1]итого!$3:$100,COLUMN([1]итого!EQ:EQ),0)</f>
        <v>43612</v>
      </c>
      <c r="CK8" s="2">
        <f t="array" ref="CK8">VLOOKUP("*Калужская*",[1]итого!$3:$100,COLUMN([1]итого!ER:ER),0)</f>
        <v>45867</v>
      </c>
      <c r="CL8" s="2">
        <f t="array" ref="CL8">VLOOKUP("*Калужская*",[1]итого!$3:$100,COLUMN([1]итого!ES:ES),0)</f>
        <v>47052</v>
      </c>
      <c r="CM8" s="2">
        <f t="array" ref="CM8">VLOOKUP("*Калужская*",[1]итого!$3:$100,COLUMN([1]итого!ET:ET),0)</f>
        <v>58173</v>
      </c>
      <c r="CN8" s="2">
        <f t="array" ref="CN8">VLOOKUP("*Калужская*",[1]итого!$3:$100,COLUMN([1]итого!EU:EU),0)</f>
        <v>67319</v>
      </c>
      <c r="CO8" s="2">
        <f t="array" ref="CO8">VLOOKUP("*Калужская*",[1]итого!$3:$100,COLUMN([1]итого!EV:EV),0)</f>
        <v>54516</v>
      </c>
      <c r="CP8" s="2">
        <f t="array" ref="CP8">VLOOKUP("*Калужская*",[1]итого!$3:$100,COLUMN([1]итого!EW:EW),0)</f>
        <v>60343</v>
      </c>
      <c r="CQ8" s="2">
        <f t="array" ref="CQ8">VLOOKUP("*Калужская*",[1]итого!$3:$100,COLUMN([1]итого!EX:EX),0)</f>
        <v>63084</v>
      </c>
      <c r="CR8" s="2">
        <f t="array" ref="CR8">VLOOKUP("*Калужская*",[1]итого!$3:$100,COLUMN([1]итого!EY:EY),0)</f>
        <v>69241</v>
      </c>
      <c r="CS8" s="2">
        <f t="array" ref="CS8">VLOOKUP("*Калужская*",[1]итого!$3:$100,COLUMN([1]итого!EZ:EZ),0)</f>
        <v>75279</v>
      </c>
      <c r="CT8" s="2">
        <f t="array" ref="CT8">VLOOKUP("*Калужская*",[1]итого!$3:$100,COLUMN([1]итого!FA:FA),0)</f>
        <v>87137</v>
      </c>
      <c r="CU8" s="2">
        <f t="array" ref="CU8">VLOOKUP("*Калужская*",[1]итого!$3:$100,COLUMN([1]итого!FB:FB),0)</f>
        <v>83609</v>
      </c>
      <c r="CV8" s="2">
        <f t="array" ref="CV8">VLOOKUP("*Калужская*",[1]итого!$3:$100,COLUMN([1]итого!FC:FC),0)</f>
        <v>84371</v>
      </c>
      <c r="CW8" s="2">
        <f t="array" ref="CW8">VLOOKUP("*Калужская*",[1]итого!$3:$100,COLUMN([1]итого!FD:FD),0)</f>
        <v>81031</v>
      </c>
      <c r="CX8" s="2">
        <f t="array" ref="CX8">VLOOKUP("*Калужская*",[1]итого!$3:$100,COLUMN([1]итого!FE:FE),0)</f>
        <v>89309</v>
      </c>
      <c r="CY8" s="2">
        <f t="array" ref="CY8">VLOOKUP("*Калужская*",[1]итого!$3:$100,COLUMN([1]итого!FF:FF),0)</f>
        <v>83076</v>
      </c>
      <c r="CZ8" s="2">
        <f t="array" ref="CZ8">VLOOKUP("*Калужская*",[1]итого!$3:$100,COLUMN([1]итого!FG:FG),0)</f>
        <v>94542</v>
      </c>
      <c r="DA8" s="2">
        <f t="array" ref="DA8">VLOOKUP("*Калужская*",[1]итого!$3:$100,COLUMN([1]итого!FH:FH),0)</f>
        <v>98013</v>
      </c>
      <c r="DB8" s="2">
        <f t="array" ref="DB8">VLOOKUP("*Калужская*",[1]итого!$3:$100,COLUMN([1]итого!FI:FI),0)</f>
        <v>103799</v>
      </c>
      <c r="DC8" s="2">
        <f t="array" ref="DC8">VLOOKUP("*Калужская*",[1]итого!$3:$100,COLUMN([1]итого!FJ:FJ),0)</f>
        <v>98306</v>
      </c>
      <c r="DD8" s="2">
        <f t="array" ref="DD8">VLOOKUP("*Калужская*",[1]итого!$3:$100,COLUMN([1]итого!FK:FK),0)</f>
        <v>99735</v>
      </c>
      <c r="DE8" s="2">
        <f t="array" ref="DE8">VLOOKUP("*Калужская*",[1]итого!$3:$100,COLUMN([1]итого!FL:FL),0)</f>
        <v>103182</v>
      </c>
      <c r="DF8" s="2">
        <f t="array" ref="DF8">VLOOKUP("*Калужская*",[1]итого!$3:$100,COLUMN([1]итого!FM:FM),0)</f>
        <v>97084</v>
      </c>
    </row>
    <row r="9" spans="1:110" x14ac:dyDescent="0.25">
      <c r="A9" s="5" t="s">
        <v>7</v>
      </c>
      <c r="B9" s="2">
        <f t="array" ref="B9">VLOOKUP("*Костромская*",[1]итого!$3:$100,COLUMN([1]итого!BI:BI),0)</f>
        <v>12874</v>
      </c>
      <c r="C9" s="2">
        <f t="array" ref="C9">VLOOKUP("*Костромская*",[1]итого!$3:$100,COLUMN([1]итого!BJ:BJ),0)</f>
        <v>9794</v>
      </c>
      <c r="D9" s="2">
        <f t="array" ref="D9">VLOOKUP("*Костромская*",[1]итого!$3:$100,COLUMN([1]итого!BK:BK),0)</f>
        <v>13846</v>
      </c>
      <c r="E9" s="2">
        <f t="array" ref="E9">VLOOKUP("*Костромская*",[1]итого!$3:$100,COLUMN([1]итого!BL:BL),0)</f>
        <v>12739</v>
      </c>
      <c r="F9" s="2">
        <f t="array" ref="F9">VLOOKUP("*Костромская*",[1]итого!$3:$100,COLUMN([1]итого!BM:BM),0)</f>
        <v>11379</v>
      </c>
      <c r="G9" s="2">
        <f t="array" ref="G9">VLOOKUP("*Костромская*",[1]итого!$3:$100,COLUMN([1]итого!BN:BN),0)</f>
        <v>12332</v>
      </c>
      <c r="H9" s="2">
        <f t="array" ref="H9">VLOOKUP("*Костромская*",[1]итого!$3:$100,COLUMN([1]итого!BO:BO),0)</f>
        <v>12754</v>
      </c>
      <c r="I9" s="2">
        <f t="array" ref="I9">VLOOKUP("*Костромская*",[1]итого!$3:$100,COLUMN([1]итого!BP:BP),0)</f>
        <v>12575</v>
      </c>
      <c r="J9" s="2">
        <f t="array" ref="J9">VLOOKUP("*Костромская*",[1]итого!$3:$100,COLUMN([1]итого!BQ:BQ),0)</f>
        <v>13015</v>
      </c>
      <c r="K9" s="2">
        <f t="array" ref="K9">VLOOKUP("*Костромская*",[1]итого!$3:$100,COLUMN([1]итого!BR:BR),0)</f>
        <v>12724</v>
      </c>
      <c r="L9" s="2">
        <f t="array" ref="L9">VLOOKUP("*Костромская*",[1]итого!$3:$100,COLUMN([1]итого!BS:BS),0)</f>
        <v>10461</v>
      </c>
      <c r="M9" s="2">
        <f t="array" ref="M9">VLOOKUP("*Костромская*",[1]итого!$3:$100,COLUMN([1]итого!BT:BT),0)</f>
        <v>14079</v>
      </c>
      <c r="N9" s="2">
        <f t="array" ref="N9">VLOOKUP("*Костромская*",[1]итого!$3:$100,COLUMN([1]итого!BU:BU),0)</f>
        <v>11155</v>
      </c>
      <c r="O9" s="2">
        <f t="array" ref="O9">VLOOKUP("*Костромская*",[1]итого!$3:$100,COLUMN([1]итого!BV:BV),0)</f>
        <v>16243</v>
      </c>
      <c r="P9" s="2">
        <f t="array" ref="P9">VLOOKUP("*Костромская*",[1]итого!$3:$100,COLUMN([1]итого!BW:BW),0)</f>
        <v>16331</v>
      </c>
      <c r="Q9" s="2">
        <f t="array" ref="Q9">VLOOKUP("*Костромская*",[1]итого!$3:$100,COLUMN([1]итого!BX:BX),0)</f>
        <v>17238</v>
      </c>
      <c r="R9" s="2">
        <f t="array" ref="R9">VLOOKUP("*Костромская*",[1]итого!$3:$100,COLUMN([1]итого!BY:BY),0)</f>
        <v>15626</v>
      </c>
      <c r="S9" s="2">
        <f t="array" ref="S9">VLOOKUP("*Костромская*",[1]итого!$3:$100,COLUMN([1]итого!BZ:BZ),0)</f>
        <v>12940</v>
      </c>
      <c r="T9" s="2">
        <f t="array" ref="T9">VLOOKUP("*Костромская*",[1]итого!$3:$100,COLUMN([1]итого!CA:CA),0)</f>
        <v>16604</v>
      </c>
      <c r="U9" s="2">
        <f t="array" ref="U9">VLOOKUP("*Костромская*",[1]итого!$3:$100,COLUMN([1]итого!CB:CB),0)</f>
        <v>9340</v>
      </c>
      <c r="V9" s="2">
        <f t="array" ref="V9">VLOOKUP("*Костромская*",[1]итого!$3:$100,COLUMN([1]итого!CC:CC),0)</f>
        <v>16708</v>
      </c>
      <c r="W9" s="2">
        <f t="array" ref="W9">VLOOKUP("*Костромская*",[1]итого!$3:$100,COLUMN([1]итого!CD:CD),0)</f>
        <v>19916</v>
      </c>
      <c r="X9" s="2">
        <f t="array" ref="X9">VLOOKUP("*Костромская*",[1]итого!$3:$100,COLUMN([1]итого!CE:CE),0)</f>
        <v>16538</v>
      </c>
      <c r="Y9" s="2">
        <f t="array" ref="Y9">VLOOKUP("*Костромская*",[1]итого!$3:$100,COLUMN([1]итого!CF:CF),0)</f>
        <v>27844</v>
      </c>
      <c r="Z9" s="2">
        <f t="array" ref="Z9">VLOOKUP("*Костромская*",[1]итого!$3:$100,COLUMN([1]итого!CG:CG),0)</f>
        <v>23257</v>
      </c>
      <c r="AA9" s="2">
        <f t="array" ref="AA9">VLOOKUP("*Костромская*",[1]итого!$3:$100,COLUMN([1]итого!CH:CH),0)</f>
        <v>39123</v>
      </c>
      <c r="AB9" s="2">
        <f t="array" ref="AB9">VLOOKUP("*Костромская*",[1]итого!$3:$100,COLUMN([1]итого!CI:CI),0)</f>
        <v>41629</v>
      </c>
      <c r="AC9" s="2">
        <f t="array" ref="AC9">VLOOKUP("*Костромская*",[1]итого!$3:$100,COLUMN([1]итого!CJ:CJ),0)</f>
        <v>56763</v>
      </c>
      <c r="AD9" s="2">
        <f t="array" ref="AD9">VLOOKUP("*Костромская*",[1]итого!$3:$100,COLUMN([1]итого!CK:CK),0)</f>
        <v>68802</v>
      </c>
      <c r="AE9" s="2">
        <f t="array" ref="AE9">VLOOKUP("*Костромская*",[1]итого!$3:$100,COLUMN([1]итого!CL:CL),0)</f>
        <v>64231</v>
      </c>
      <c r="AF9" s="2">
        <f t="array" ref="AF9">VLOOKUP("*Костромская*",[1]итого!$3:$100,COLUMN([1]итого!CM:CM),0)</f>
        <v>63496</v>
      </c>
      <c r="AG9" s="2">
        <f t="array" ref="AG9">VLOOKUP("*Костромская*",[1]итого!$3:$100,COLUMN([1]итого!CN:CN),0)</f>
        <v>69862</v>
      </c>
      <c r="AH9" s="2">
        <f t="array" ref="AH9">VLOOKUP("*Костромская*",[1]итого!$3:$100,COLUMN([1]итого!CO:CO),0)</f>
        <v>91650</v>
      </c>
      <c r="AI9" s="2">
        <f t="array" ref="AI9">VLOOKUP("*Костромская*",[1]итого!$3:$100,COLUMN([1]итого!CP:CP),0)</f>
        <v>90943</v>
      </c>
      <c r="AJ9" s="2">
        <f t="array" ref="AJ9">VLOOKUP("*Костромская*",[1]итого!$3:$100,COLUMN([1]итого!CQ:CQ),0)</f>
        <v>87562</v>
      </c>
      <c r="AK9" s="2">
        <f t="array" ref="AK9">VLOOKUP("*Костромская*",[1]итого!$3:$100,COLUMN([1]итого!CR:CR),0)</f>
        <v>94169</v>
      </c>
      <c r="AL9" s="2">
        <f t="array" ref="AL9">VLOOKUP("*Костромская*",[1]итого!$3:$100,COLUMN([1]итого!CS:CS),0)</f>
        <v>23915</v>
      </c>
      <c r="AM9" s="2">
        <f t="array" ref="AM9">VLOOKUP("*Костромская*",[1]итого!$3:$100,COLUMN([1]итого!CT:CT),0)</f>
        <v>63848</v>
      </c>
      <c r="AN9" s="2">
        <f t="array" ref="AN9">VLOOKUP("*Костромская*",[1]итого!$3:$100,COLUMN([1]итого!CU:CU),0)</f>
        <v>88005</v>
      </c>
      <c r="AO9" s="2">
        <f t="array" ref="AO9">VLOOKUP("*Костромская*",[1]итого!$3:$100,COLUMN([1]итого!CV:CV),0)</f>
        <v>74144</v>
      </c>
      <c r="AP9" s="2">
        <f t="array" ref="AP9">VLOOKUP("*Костромская*",[1]итого!$3:$100,COLUMN([1]итого!CW:CW),0)</f>
        <v>93632</v>
      </c>
      <c r="AQ9" s="2">
        <f t="array" ref="AQ9">VLOOKUP("*Костромская*",[1]итого!$3:$100,COLUMN([1]итого!CX:CX),0)</f>
        <v>77488</v>
      </c>
      <c r="AR9" s="2">
        <f t="array" ref="AR9">VLOOKUP("*Костромская*",[1]итого!$3:$100,COLUMN([1]итого!CY:CY),0)</f>
        <v>65399</v>
      </c>
      <c r="AS9" s="2">
        <f t="array" ref="AS9">VLOOKUP("*Костромская*",[1]итого!$3:$100,COLUMN([1]итого!CZ:CZ),0)</f>
        <v>78695</v>
      </c>
      <c r="AT9" s="2">
        <f t="array" ref="AT9">VLOOKUP("*Костромская*",[1]итого!$3:$100,COLUMN([1]итого!DA:DA),0)</f>
        <v>88655</v>
      </c>
      <c r="AU9" s="2">
        <f t="array" ref="AU9">VLOOKUP("*Костромская*",[1]итого!$3:$100,COLUMN([1]итого!DB:DB),0)</f>
        <v>70203</v>
      </c>
      <c r="AV9" s="2">
        <f t="array" ref="AV9">VLOOKUP("*Костромская*",[1]итого!$3:$100,COLUMN([1]итого!DC:DC),0)</f>
        <v>104702</v>
      </c>
      <c r="AW9" s="2">
        <f t="array" ref="AW9">VLOOKUP("*Костромская*",[1]итого!$3:$100,COLUMN([1]итого!DD:DD),0)</f>
        <v>104142</v>
      </c>
      <c r="AX9" s="2">
        <f t="array" ref="AX9">VLOOKUP("*Костромская*",[1]итого!$3:$100,COLUMN([1]итого!DE:DE),0)</f>
        <v>107257</v>
      </c>
      <c r="AY9" s="2">
        <f t="array" ref="AY9">VLOOKUP("*Костромская*",[1]итого!$3:$100,COLUMN([1]итого!DF:DF),0)</f>
        <v>140701</v>
      </c>
      <c r="AZ9" s="2">
        <f t="array" ref="AZ9">VLOOKUP("*Костромская*",[1]итого!$3:$100,COLUMN([1]итого!DG:DG),0)</f>
        <v>122593</v>
      </c>
      <c r="BA9" s="2">
        <f t="array" ref="BA9">VLOOKUP("*Костромская*",[1]итого!$3:$100,COLUMN([1]итого!DH:DH),0)</f>
        <v>146047</v>
      </c>
      <c r="BB9" s="2">
        <f t="array" ref="BB9">VLOOKUP("*Костромская*",[1]итого!$3:$100,COLUMN([1]итого!DI:DI),0)</f>
        <v>201869</v>
      </c>
      <c r="BC9" s="2">
        <f t="array" ref="BC9">VLOOKUP("*Костромская*",[1]итого!$3:$100,COLUMN([1]итого!DJ:DJ),0)</f>
        <v>233727</v>
      </c>
      <c r="BD9" s="2">
        <f t="array" ref="BD9">VLOOKUP("*Костромская*",[1]итого!$3:$100,COLUMN([1]итого!DK:DK),0)</f>
        <v>188164</v>
      </c>
      <c r="BE9" s="2">
        <f t="array" ref="BE9">VLOOKUP("*Костромская*",[1]итого!$3:$100,COLUMN([1]итого!DL:DL),0)</f>
        <v>213083</v>
      </c>
      <c r="BF9" s="2">
        <f t="array" ref="BF9">VLOOKUP("*Костромская*",[1]итого!$3:$100,COLUMN([1]итого!DM:DM),0)</f>
        <v>223058</v>
      </c>
      <c r="BG9" s="2">
        <f t="array" ref="BG9">VLOOKUP("*Костромская*",[1]итого!$3:$100,COLUMN([1]итого!DN:DN),0)</f>
        <v>191227</v>
      </c>
      <c r="BH9" s="2">
        <f t="array" ref="BH9">VLOOKUP("*Костромская*",[1]итого!$3:$100,COLUMN([1]итого!DO:DO),0)</f>
        <v>225496</v>
      </c>
      <c r="BI9" s="2">
        <f t="array" ref="BI9">VLOOKUP("*Костромская*",[1]итого!$3:$100,COLUMN([1]итого!DP:DP),0)</f>
        <v>239675</v>
      </c>
      <c r="BJ9" s="2">
        <f t="array" ref="BJ9">VLOOKUP("*Костромская*",[1]итого!$3:$100,COLUMN([1]итого!DQ:DQ),0)</f>
        <v>191932</v>
      </c>
      <c r="BK9" s="2">
        <f t="array" ref="BK9">VLOOKUP("*Костромская*",[1]итого!$3:$100,COLUMN([1]итого!DR:DR),0)</f>
        <v>181346</v>
      </c>
      <c r="BL9" s="2">
        <f t="array" ref="BL9">VLOOKUP("*Костромская*",[1]итого!$3:$100,COLUMN([1]итого!DS:DS),0)</f>
        <v>170757</v>
      </c>
      <c r="BM9" s="2">
        <f t="array" ref="BM9">VLOOKUP("*Костромская*",[1]итого!$3:$100,COLUMN([1]итого!DT:DT),0)</f>
        <v>302571</v>
      </c>
      <c r="BN9" s="2">
        <f t="array" ref="BN9">VLOOKUP("*Костромская*",[1]итого!$3:$100,COLUMN([1]итого!DU:DU),0)</f>
        <v>247368</v>
      </c>
      <c r="BO9" s="2">
        <f t="array" ref="BO9">VLOOKUP("*Костромская*",[1]итого!$3:$100,COLUMN([1]итого!DV:DV),0)</f>
        <v>254064</v>
      </c>
      <c r="BP9" s="2">
        <f t="array" ref="BP9">VLOOKUP("*Костромская*",[1]итого!$3:$100,COLUMN([1]итого!DW:DW),0)</f>
        <v>270193</v>
      </c>
      <c r="BQ9" s="2">
        <f t="array" ref="BQ9">VLOOKUP("*Костромская*",[1]итого!$3:$100,COLUMN([1]итого!DX:DX),0)</f>
        <v>231600</v>
      </c>
      <c r="BR9" s="2">
        <f t="array" ref="BR9">VLOOKUP("*Костромская*",[1]итого!$3:$100,COLUMN([1]итого!DY:DY),0)</f>
        <v>196327</v>
      </c>
      <c r="BS9" s="2">
        <f t="array" ref="BS9">VLOOKUP("*Костромская*",[1]итого!$3:$100,COLUMN([1]итого!DZ:DZ),0)</f>
        <v>227136</v>
      </c>
      <c r="BT9" s="2">
        <f t="array" ref="BT9">VLOOKUP("*Костромская*",[1]итого!$3:$100,COLUMN([1]итого!EA:EA),0)</f>
        <v>287314</v>
      </c>
      <c r="BU9" s="2">
        <f t="array" ref="BU9">VLOOKUP("*Костромская*",[1]итого!$3:$100,COLUMN([1]итого!EB:EB),0)</f>
        <v>241033</v>
      </c>
      <c r="BV9" s="2">
        <f t="array" ref="BV9">VLOOKUP("*Костромская*",[1]итого!$3:$100,COLUMN([1]итого!EC:EC),0)</f>
        <v>222422</v>
      </c>
      <c r="BW9" s="2">
        <f t="array" ref="BW9">VLOOKUP("*Костромская*",[1]итого!$3:$100,COLUMN([1]итого!ED:ED),0)</f>
        <v>164844</v>
      </c>
      <c r="BX9" s="2">
        <f t="array" ref="BX9">VLOOKUP("*Костромская*",[1]итого!$3:$100,COLUMN([1]итого!EE:EE),0)</f>
        <v>169531</v>
      </c>
      <c r="BY9" s="2">
        <f t="array" ref="BY9">VLOOKUP("*Костромская*",[1]итого!$3:$100,COLUMN([1]итого!EF:EF),0)</f>
        <v>229529</v>
      </c>
      <c r="BZ9" s="2">
        <f t="array" ref="BZ9">VLOOKUP("*Костромская*",[1]итого!$3:$100,COLUMN([1]итого!EG:EG),0)</f>
        <v>219894</v>
      </c>
      <c r="CA9" s="2">
        <f t="array" ref="CA9">VLOOKUP("*Костромская*",[1]итого!$3:$100,COLUMN([1]итого!EH:EH),0)</f>
        <v>229200</v>
      </c>
      <c r="CB9" s="2">
        <f t="array" ref="CB9">VLOOKUP("*Костромская*",[1]итого!$3:$100,COLUMN([1]итого!EI:EI),0)</f>
        <v>276173</v>
      </c>
      <c r="CC9" s="2">
        <f t="array" ref="CC9">VLOOKUP("*Костромская*",[1]итого!$3:$100,COLUMN([1]итого!EJ:EJ),0)</f>
        <v>358512</v>
      </c>
      <c r="CD9" s="2">
        <f t="array" ref="CD9">VLOOKUP("*Костромская*",[1]итого!$3:$100,COLUMN([1]итого!EK:EK),0)</f>
        <v>379600</v>
      </c>
      <c r="CE9" s="2">
        <f t="array" ref="CE9">VLOOKUP("*Костромская*",[1]итого!$3:$100,COLUMN([1]итого!EL:EL),0)</f>
        <v>334558</v>
      </c>
      <c r="CF9" s="2">
        <f t="array" ref="CF9">VLOOKUP("*Костромская*",[1]итого!$3:$100,COLUMN([1]итого!EM:EM),0)</f>
        <v>409690</v>
      </c>
      <c r="CG9" s="2">
        <f t="array" ref="CG9">VLOOKUP("*Костромская*",[1]итого!$3:$100,COLUMN([1]итого!EN:EN),0)</f>
        <v>409054</v>
      </c>
      <c r="CH9" s="2">
        <f t="array" ref="CH9">VLOOKUP("*Костромская*",[1]итого!$3:$100,COLUMN([1]итого!EO:EO),0)</f>
        <v>314895</v>
      </c>
      <c r="CI9" s="2">
        <f t="array" ref="CI9">VLOOKUP("*Костромская*",[1]итого!$3:$100,COLUMN([1]итого!EP:EP),0)</f>
        <v>379423</v>
      </c>
      <c r="CJ9" s="2">
        <f t="array" ref="CJ9">VLOOKUP("*Костромская*",[1]итого!$3:$100,COLUMN([1]итого!EQ:EQ),0)</f>
        <v>331937</v>
      </c>
      <c r="CK9" s="2">
        <f t="array" ref="CK9">VLOOKUP("*Костромская*",[1]итого!$3:$100,COLUMN([1]итого!ER:ER),0)</f>
        <v>363713</v>
      </c>
      <c r="CL9" s="2">
        <f t="array" ref="CL9">VLOOKUP("*Костромская*",[1]итого!$3:$100,COLUMN([1]итого!ES:ES),0)</f>
        <v>237725</v>
      </c>
      <c r="CM9" s="2">
        <f t="array" ref="CM9">VLOOKUP("*Костромская*",[1]итого!$3:$100,COLUMN([1]итого!ET:ET),0)</f>
        <v>481260</v>
      </c>
      <c r="CN9" s="2">
        <f t="array" ref="CN9">VLOOKUP("*Костромская*",[1]итого!$3:$100,COLUMN([1]итого!EU:EU),0)</f>
        <v>414506</v>
      </c>
      <c r="CO9" s="2">
        <f t="array" ref="CO9">VLOOKUP("*Костромская*",[1]итого!$3:$100,COLUMN([1]итого!EV:EV),0)</f>
        <v>261849</v>
      </c>
      <c r="CP9" s="2">
        <f t="array" ref="CP9">VLOOKUP("*Костромская*",[1]итого!$3:$100,COLUMN([1]итого!EW:EW),0)</f>
        <v>259167</v>
      </c>
      <c r="CQ9" s="2">
        <f t="array" ref="CQ9">VLOOKUP("*Костромская*",[1]итого!$3:$100,COLUMN([1]итого!EX:EX),0)</f>
        <v>243180</v>
      </c>
      <c r="CR9" s="2">
        <f t="array" ref="CR9">VLOOKUP("*Костромская*",[1]итого!$3:$100,COLUMN([1]итого!EY:EY),0)</f>
        <v>249809</v>
      </c>
      <c r="CS9" s="2">
        <f t="array" ref="CS9">VLOOKUP("*Костромская*",[1]итого!$3:$100,COLUMN([1]итого!EZ:EZ),0)</f>
        <v>282291</v>
      </c>
      <c r="CT9" s="2">
        <f t="array" ref="CT9">VLOOKUP("*Костромская*",[1]итого!$3:$100,COLUMN([1]итого!FA:FA),0)</f>
        <v>261472</v>
      </c>
      <c r="CU9" s="2">
        <f t="array" ref="CU9">VLOOKUP("*Костромская*",[1]итого!$3:$100,COLUMN([1]итого!FB:FB),0)</f>
        <v>195911</v>
      </c>
      <c r="CV9" s="2">
        <f t="array" ref="CV9">VLOOKUP("*Костромская*",[1]итого!$3:$100,COLUMN([1]итого!FC:FC),0)</f>
        <v>141572</v>
      </c>
      <c r="CW9" s="2">
        <f t="array" ref="CW9">VLOOKUP("*Костромская*",[1]итого!$3:$100,COLUMN([1]итого!FD:FD),0)</f>
        <v>250373</v>
      </c>
      <c r="CX9" s="2">
        <f t="array" ref="CX9">VLOOKUP("*Костромская*",[1]итого!$3:$100,COLUMN([1]итого!FE:FE),0)</f>
        <v>178092</v>
      </c>
      <c r="CY9" s="2">
        <f t="array" ref="CY9">VLOOKUP("*Костромская*",[1]итого!$3:$100,COLUMN([1]итого!FF:FF),0)</f>
        <v>276382</v>
      </c>
      <c r="CZ9" s="2">
        <f t="array" ref="CZ9">VLOOKUP("*Костромская*",[1]итого!$3:$100,COLUMN([1]итого!FG:FG),0)</f>
        <v>250893</v>
      </c>
      <c r="DA9" s="2">
        <f t="array" ref="DA9">VLOOKUP("*Костромская*",[1]итого!$3:$100,COLUMN([1]итого!FH:FH),0)</f>
        <v>325414</v>
      </c>
      <c r="DB9" s="2">
        <f t="array" ref="DB9">VLOOKUP("*Костромская*",[1]итого!$3:$100,COLUMN([1]итого!FI:FI),0)</f>
        <v>416504</v>
      </c>
      <c r="DC9" s="2">
        <f t="array" ref="DC9">VLOOKUP("*Костромская*",[1]итого!$3:$100,COLUMN([1]итого!FJ:FJ),0)</f>
        <v>254762</v>
      </c>
      <c r="DD9" s="2">
        <f t="array" ref="DD9">VLOOKUP("*Костромская*",[1]итого!$3:$100,COLUMN([1]итого!FK:FK),0)</f>
        <v>304059</v>
      </c>
      <c r="DE9" s="2">
        <f t="array" ref="DE9">VLOOKUP("*Костромская*",[1]итого!$3:$100,COLUMN([1]итого!FL:FL),0)</f>
        <v>246277</v>
      </c>
      <c r="DF9" s="2">
        <f t="array" ref="DF9">VLOOKUP("*Костромская*",[1]итого!$3:$100,COLUMN([1]итого!FM:FM),0)</f>
        <v>254466</v>
      </c>
    </row>
    <row r="10" spans="1:110" x14ac:dyDescent="0.25">
      <c r="A10" s="5" t="s">
        <v>8</v>
      </c>
      <c r="B10" s="2">
        <f t="array" ref="B10">VLOOKUP("*Курская*",[1]итого!$3:$100,COLUMN([1]итого!BI:BI),0)</f>
        <v>12343</v>
      </c>
      <c r="C10" s="2">
        <f t="array" ref="C10">VLOOKUP("*Курская*",[1]итого!$3:$100,COLUMN([1]итого!BJ:BJ),0)</f>
        <v>11701</v>
      </c>
      <c r="D10" s="2">
        <f t="array" ref="D10">VLOOKUP("*Курская*",[1]итого!$3:$100,COLUMN([1]итого!BK:BK),0)</f>
        <v>11692</v>
      </c>
      <c r="E10" s="2">
        <f t="array" ref="E10">VLOOKUP("*Курская*",[1]итого!$3:$100,COLUMN([1]итого!BL:BL),0)</f>
        <v>11811</v>
      </c>
      <c r="F10" s="2">
        <f t="array" ref="F10">VLOOKUP("*Курская*",[1]итого!$3:$100,COLUMN([1]итого!BM:BM),0)</f>
        <v>11920</v>
      </c>
      <c r="G10" s="2">
        <f t="array" ref="G10">VLOOKUP("*Курская*",[1]итого!$3:$100,COLUMN([1]итого!BN:BN),0)</f>
        <v>11791</v>
      </c>
      <c r="H10" s="2">
        <f t="array" ref="H10">VLOOKUP("*Курская*",[1]итого!$3:$100,COLUMN([1]итого!BO:BO),0)</f>
        <v>12517</v>
      </c>
      <c r="I10" s="2">
        <f t="array" ref="I10">VLOOKUP("*Курская*",[1]итого!$3:$100,COLUMN([1]итого!BP:BP),0)</f>
        <v>12324</v>
      </c>
      <c r="J10" s="2">
        <f t="array" ref="J10">VLOOKUP("*Курская*",[1]итого!$3:$100,COLUMN([1]итого!BQ:BQ),0)</f>
        <v>11897</v>
      </c>
      <c r="K10" s="2">
        <f t="array" ref="K10">VLOOKUP("*Курская*",[1]итого!$3:$100,COLUMN([1]итого!BR:BR),0)</f>
        <v>12890</v>
      </c>
      <c r="L10" s="2">
        <f t="array" ref="L10">VLOOKUP("*Курская*",[1]итого!$3:$100,COLUMN([1]итого!BS:BS),0)</f>
        <v>11787</v>
      </c>
      <c r="M10" s="2">
        <f t="array" ref="M10">VLOOKUP("*Курская*",[1]итого!$3:$100,COLUMN([1]итого!BT:BT),0)</f>
        <v>11978</v>
      </c>
      <c r="N10" s="2">
        <f t="array" ref="N10">VLOOKUP("*Курская*",[1]итого!$3:$100,COLUMN([1]итого!BU:BU),0)</f>
        <v>13468</v>
      </c>
      <c r="O10" s="2">
        <f t="array" ref="O10">VLOOKUP("*Курская*",[1]итого!$3:$100,COLUMN([1]итого!BV:BV),0)</f>
        <v>20275</v>
      </c>
      <c r="P10" s="2">
        <f t="array" ref="P10">VLOOKUP("*Курская*",[1]итого!$3:$100,COLUMN([1]итого!BW:BW),0)</f>
        <v>11801</v>
      </c>
      <c r="Q10" s="2">
        <f t="array" ref="Q10">VLOOKUP("*Курская*",[1]итого!$3:$100,COLUMN([1]итого!BX:BX),0)</f>
        <v>12053</v>
      </c>
      <c r="R10" s="2">
        <f t="array" ref="R10">VLOOKUP("*Курская*",[1]итого!$3:$100,COLUMN([1]итого!BY:BY),0)</f>
        <v>11902</v>
      </c>
      <c r="S10" s="2">
        <f t="array" ref="S10">VLOOKUP("*Курская*",[1]итого!$3:$100,COLUMN([1]итого!BZ:BZ),0)</f>
        <v>12067</v>
      </c>
      <c r="T10" s="2">
        <f t="array" ref="T10">VLOOKUP("*Курская*",[1]итого!$3:$100,COLUMN([1]итого!CA:CA),0)</f>
        <v>10521</v>
      </c>
      <c r="U10" s="2">
        <f t="array" ref="U10">VLOOKUP("*Курская*",[1]итого!$3:$100,COLUMN([1]итого!CB:CB),0)</f>
        <v>12313</v>
      </c>
      <c r="V10" s="2">
        <f t="array" ref="V10">VLOOKUP("*Курская*",[1]итого!$3:$100,COLUMN([1]итого!CC:CC),0)</f>
        <v>19675</v>
      </c>
      <c r="W10" s="2">
        <f t="array" ref="W10">VLOOKUP("*Курская*",[1]итого!$3:$100,COLUMN([1]итого!CD:CD),0)</f>
        <v>19396</v>
      </c>
      <c r="X10" s="2">
        <f t="array" ref="X10">VLOOKUP("*Курская*",[1]итого!$3:$100,COLUMN([1]итого!CE:CE),0)</f>
        <v>22393</v>
      </c>
      <c r="Y10" s="2">
        <f t="array" ref="Y10">VLOOKUP("*Курская*",[1]итого!$3:$100,COLUMN([1]итого!CF:CF),0)</f>
        <v>24950</v>
      </c>
      <c r="Z10" s="2">
        <f t="array" ref="Z10">VLOOKUP("*Курская*",[1]итого!$3:$100,COLUMN([1]итого!CG:CG),0)</f>
        <v>34160</v>
      </c>
      <c r="AA10" s="2">
        <f t="array" ref="AA10">VLOOKUP("*Курская*",[1]итого!$3:$100,COLUMN([1]итого!CH:CH),0)</f>
        <v>19608</v>
      </c>
      <c r="AB10" s="2">
        <f t="array" ref="AB10">VLOOKUP("*Курская*",[1]итого!$3:$100,COLUMN([1]итого!CI:CI),0)</f>
        <v>16656</v>
      </c>
      <c r="AC10" s="2">
        <f t="array" ref="AC10">VLOOKUP("*Курская*",[1]итого!$3:$100,COLUMN([1]итого!CJ:CJ),0)</f>
        <v>18752</v>
      </c>
      <c r="AD10" s="2">
        <f t="array" ref="AD10">VLOOKUP("*Курская*",[1]итого!$3:$100,COLUMN([1]итого!CK:CK),0)</f>
        <v>16551</v>
      </c>
      <c r="AE10" s="2">
        <f t="array" ref="AE10">VLOOKUP("*Курская*",[1]итого!$3:$100,COLUMN([1]итого!CL:CL),0)</f>
        <v>19958</v>
      </c>
      <c r="AF10" s="2">
        <f t="array" ref="AF10">VLOOKUP("*Курская*",[1]итого!$3:$100,COLUMN([1]итого!CM:CM),0)</f>
        <v>16882</v>
      </c>
      <c r="AG10" s="2">
        <f t="array" ref="AG10">VLOOKUP("*Курская*",[1]итого!$3:$100,COLUMN([1]итого!CN:CN),0)</f>
        <v>13531</v>
      </c>
      <c r="AH10" s="2">
        <f t="array" ref="AH10">VLOOKUP("*Курская*",[1]итого!$3:$100,COLUMN([1]итого!CO:CO),0)</f>
        <v>16676</v>
      </c>
      <c r="AI10" s="2">
        <f t="array" ref="AI10">VLOOKUP("*Курская*",[1]итого!$3:$100,COLUMN([1]итого!CP:CP),0)</f>
        <v>16346</v>
      </c>
      <c r="AJ10" s="2">
        <f t="array" ref="AJ10">VLOOKUP("*Курская*",[1]итого!$3:$100,COLUMN([1]итого!CQ:CQ),0)</f>
        <v>17180</v>
      </c>
      <c r="AK10" s="2">
        <f t="array" ref="AK10">VLOOKUP("*Курская*",[1]итого!$3:$100,COLUMN([1]итого!CR:CR),0)</f>
        <v>19291</v>
      </c>
      <c r="AL10" s="2">
        <f t="array" ref="AL10">VLOOKUP("*Курская*",[1]итого!$3:$100,COLUMN([1]итого!CS:CS),0)</f>
        <v>18496</v>
      </c>
      <c r="AM10" s="2">
        <f t="array" ref="AM10">VLOOKUP("*Курская*",[1]итого!$3:$100,COLUMN([1]итого!CT:CT),0)</f>
        <v>14140</v>
      </c>
      <c r="AN10" s="2">
        <f t="array" ref="AN10">VLOOKUP("*Курская*",[1]итого!$3:$100,COLUMN([1]итого!CU:CU),0)</f>
        <v>13229</v>
      </c>
      <c r="AO10" s="2">
        <f t="array" ref="AO10">VLOOKUP("*Курская*",[1]итого!$3:$100,COLUMN([1]итого!CV:CV),0)</f>
        <v>12214</v>
      </c>
      <c r="AP10" s="2">
        <f t="array" ref="AP10">VLOOKUP("*Курская*",[1]итого!$3:$100,COLUMN([1]итого!CW:CW),0)</f>
        <v>11861</v>
      </c>
      <c r="AQ10" s="2">
        <f t="array" ref="AQ10">VLOOKUP("*Курская*",[1]итого!$3:$100,COLUMN([1]итого!CX:CX),0)</f>
        <v>12068</v>
      </c>
      <c r="AR10" s="2">
        <f t="array" ref="AR10">VLOOKUP("*Курская*",[1]итого!$3:$100,COLUMN([1]итого!CY:CY),0)</f>
        <v>12308</v>
      </c>
      <c r="AS10" s="2">
        <f t="array" ref="AS10">VLOOKUP("*Курская*",[1]итого!$3:$100,COLUMN([1]итого!CZ:CZ),0)</f>
        <v>14033</v>
      </c>
      <c r="AT10" s="2">
        <f t="array" ref="AT10">VLOOKUP("*Курская*",[1]итого!$3:$100,COLUMN([1]итого!DA:DA),0)</f>
        <v>15135</v>
      </c>
      <c r="AU10" s="2">
        <f t="array" ref="AU10">VLOOKUP("*Курская*",[1]итого!$3:$100,COLUMN([1]итого!DB:DB),0)</f>
        <v>16990</v>
      </c>
      <c r="AV10" s="2">
        <f t="array" ref="AV10">VLOOKUP("*Курская*",[1]итого!$3:$100,COLUMN([1]итого!DC:DC),0)</f>
        <v>15167</v>
      </c>
      <c r="AW10" s="2">
        <f t="array" ref="AW10">VLOOKUP("*Курская*",[1]итого!$3:$100,COLUMN([1]итого!DD:DD),0)</f>
        <v>17438</v>
      </c>
      <c r="AX10" s="2">
        <f t="array" ref="AX10">VLOOKUP("*Курская*",[1]итого!$3:$100,COLUMN([1]итого!DE:DE),0)</f>
        <v>20405</v>
      </c>
      <c r="AY10" s="2">
        <f t="array" ref="AY10">VLOOKUP("*Курская*",[1]итого!$3:$100,COLUMN([1]итого!DF:DF),0)</f>
        <v>19125</v>
      </c>
      <c r="AZ10" s="2">
        <f t="array" ref="AZ10">VLOOKUP("*Курская*",[1]итого!$3:$100,COLUMN([1]итого!DG:DG),0)</f>
        <v>18335</v>
      </c>
      <c r="BA10" s="2">
        <f t="array" ref="BA10">VLOOKUP("*Курская*",[1]итого!$3:$100,COLUMN([1]итого!DH:DH),0)</f>
        <v>21686</v>
      </c>
      <c r="BB10" s="2">
        <f t="array" ref="BB10">VLOOKUP("*Курская*",[1]итого!$3:$100,COLUMN([1]итого!DI:DI),0)</f>
        <v>25123</v>
      </c>
      <c r="BC10" s="2">
        <f t="array" ref="BC10">VLOOKUP("*Курская*",[1]итого!$3:$100,COLUMN([1]итого!DJ:DJ),0)</f>
        <v>26853</v>
      </c>
      <c r="BD10" s="2">
        <f t="array" ref="BD10">VLOOKUP("*Курская*",[1]итого!$3:$100,COLUMN([1]итого!DK:DK),0)</f>
        <v>28500</v>
      </c>
      <c r="BE10" s="2">
        <f t="array" ref="BE10">VLOOKUP("*Курская*",[1]итого!$3:$100,COLUMN([1]итого!DL:DL),0)</f>
        <v>31323</v>
      </c>
      <c r="BF10" s="2">
        <f t="array" ref="BF10">VLOOKUP("*Курская*",[1]итого!$3:$100,COLUMN([1]итого!DM:DM),0)</f>
        <v>27148</v>
      </c>
      <c r="BG10" s="2">
        <f t="array" ref="BG10">VLOOKUP("*Курская*",[1]итого!$3:$100,COLUMN([1]итого!DN:DN),0)</f>
        <v>26207</v>
      </c>
      <c r="BH10" s="2">
        <f t="array" ref="BH10">VLOOKUP("*Курская*",[1]итого!$3:$100,COLUMN([1]итого!DO:DO),0)</f>
        <v>27115</v>
      </c>
      <c r="BI10" s="2">
        <f t="array" ref="BI10">VLOOKUP("*Курская*",[1]итого!$3:$100,COLUMN([1]итого!DP:DP),0)</f>
        <v>29513</v>
      </c>
      <c r="BJ10" s="2">
        <f t="array" ref="BJ10">VLOOKUP("*Курская*",[1]итого!$3:$100,COLUMN([1]итого!DQ:DQ),0)</f>
        <v>33703</v>
      </c>
      <c r="BK10" s="2">
        <f t="array" ref="BK10">VLOOKUP("*Курская*",[1]итого!$3:$100,COLUMN([1]итого!DR:DR),0)</f>
        <v>32651</v>
      </c>
      <c r="BL10" s="2">
        <f t="array" ref="BL10">VLOOKUP("*Курская*",[1]итого!$3:$100,COLUMN([1]итого!DS:DS),0)</f>
        <v>30447</v>
      </c>
      <c r="BM10" s="2">
        <f t="array" ref="BM10">VLOOKUP("*Курская*",[1]итого!$3:$100,COLUMN([1]итого!DT:DT),0)</f>
        <v>34019</v>
      </c>
      <c r="BN10" s="2">
        <f t="array" ref="BN10">VLOOKUP("*Курская*",[1]итого!$3:$100,COLUMN([1]итого!DU:DU),0)</f>
        <v>34742</v>
      </c>
      <c r="BO10" s="2">
        <f t="array" ref="BO10">VLOOKUP("*Курская*",[1]итого!$3:$100,COLUMN([1]итого!DV:DV),0)</f>
        <v>34086</v>
      </c>
      <c r="BP10" s="2">
        <f t="array" ref="BP10">VLOOKUP("*Курская*",[1]итого!$3:$100,COLUMN([1]итого!DW:DW),0)</f>
        <v>31782</v>
      </c>
      <c r="BQ10" s="2">
        <f t="array" ref="BQ10">VLOOKUP("*Курская*",[1]итого!$3:$100,COLUMN([1]итого!DX:DX),0)</f>
        <v>32308</v>
      </c>
      <c r="BR10" s="2">
        <f t="array" ref="BR10">VLOOKUP("*Курская*",[1]итого!$3:$100,COLUMN([1]итого!DY:DY),0)</f>
        <v>31541</v>
      </c>
      <c r="BS10" s="2">
        <f t="array" ref="BS10">VLOOKUP("*Курская*",[1]итого!$3:$100,COLUMN([1]итого!DZ:DZ),0)</f>
        <v>32118</v>
      </c>
      <c r="BT10" s="2">
        <f t="array" ref="BT10">VLOOKUP("*Курская*",[1]итого!$3:$100,COLUMN([1]итого!EA:EA),0)</f>
        <v>32938</v>
      </c>
      <c r="BU10" s="2">
        <f t="array" ref="BU10">VLOOKUP("*Курская*",[1]итого!$3:$100,COLUMN([1]итого!EB:EB),0)</f>
        <v>38280</v>
      </c>
      <c r="BV10" s="2">
        <f t="array" ref="BV10">VLOOKUP("*Курская*",[1]итого!$3:$100,COLUMN([1]итого!EC:EC),0)</f>
        <v>39958</v>
      </c>
      <c r="BW10" s="2">
        <f t="array" ref="BW10">VLOOKUP("*Курская*",[1]итого!$3:$100,COLUMN([1]итого!ED:ED),0)</f>
        <v>42007</v>
      </c>
      <c r="BX10" s="2">
        <f t="array" ref="BX10">VLOOKUP("*Курская*",[1]итого!$3:$100,COLUMN([1]итого!EE:EE),0)</f>
        <v>39843</v>
      </c>
      <c r="BY10" s="2">
        <f t="array" ref="BY10">VLOOKUP("*Курская*",[1]итого!$3:$100,COLUMN([1]итого!EF:EF),0)</f>
        <v>42374</v>
      </c>
      <c r="BZ10" s="2">
        <f t="array" ref="BZ10">VLOOKUP("*Курская*",[1]итого!$3:$100,COLUMN([1]итого!EG:EG),0)</f>
        <v>40946</v>
      </c>
      <c r="CA10" s="2">
        <f t="array" ref="CA10">VLOOKUP("*Курская*",[1]итого!$3:$100,COLUMN([1]итого!EH:EH),0)</f>
        <v>39705</v>
      </c>
      <c r="CB10" s="2">
        <f t="array" ref="CB10">VLOOKUP("*Курская*",[1]итого!$3:$100,COLUMN([1]итого!EI:EI),0)</f>
        <v>38876</v>
      </c>
      <c r="CC10" s="2">
        <f t="array" ref="CC10">VLOOKUP("*Курская*",[1]итого!$3:$100,COLUMN([1]итого!EJ:EJ),0)</f>
        <v>35362</v>
      </c>
      <c r="CD10" s="2">
        <f t="array" ref="CD10">VLOOKUP("*Курская*",[1]итого!$3:$100,COLUMN([1]итого!EK:EK),0)</f>
        <v>37738</v>
      </c>
      <c r="CE10" s="2">
        <f t="array" ref="CE10">VLOOKUP("*Курская*",[1]итого!$3:$100,COLUMN([1]итого!EL:EL),0)</f>
        <v>39316</v>
      </c>
      <c r="CF10" s="2">
        <f t="array" ref="CF10">VLOOKUP("*Курская*",[1]итого!$3:$100,COLUMN([1]итого!EM:EM),0)</f>
        <v>38706</v>
      </c>
      <c r="CG10" s="2">
        <f t="array" ref="CG10">VLOOKUP("*Курская*",[1]итого!$3:$100,COLUMN([1]итого!EN:EN),0)</f>
        <v>40892</v>
      </c>
      <c r="CH10" s="2">
        <f t="array" ref="CH10">VLOOKUP("*Курская*",[1]итого!$3:$100,COLUMN([1]итого!EO:EO),0)</f>
        <v>43714</v>
      </c>
      <c r="CI10" s="2">
        <f t="array" ref="CI10">VLOOKUP("*Курская*",[1]итого!$3:$100,COLUMN([1]итого!EP:EP),0)</f>
        <v>44809</v>
      </c>
      <c r="CJ10" s="2">
        <f t="array" ref="CJ10">VLOOKUP("*Курская*",[1]итого!$3:$100,COLUMN([1]итого!EQ:EQ),0)</f>
        <v>41760</v>
      </c>
      <c r="CK10" s="2">
        <f t="array" ref="CK10">VLOOKUP("*Курская*",[1]итого!$3:$100,COLUMN([1]итого!ER:ER),0)</f>
        <v>44800</v>
      </c>
      <c r="CL10" s="2">
        <f t="array" ref="CL10">VLOOKUP("*Курская*",[1]итого!$3:$100,COLUMN([1]итого!ES:ES),0)</f>
        <v>45829</v>
      </c>
      <c r="CM10" s="2">
        <f t="array" ref="CM10">VLOOKUP("*Курская*",[1]итого!$3:$100,COLUMN([1]итого!ET:ET),0)</f>
        <v>48621</v>
      </c>
      <c r="CN10" s="2">
        <f t="array" ref="CN10">VLOOKUP("*Курская*",[1]итого!$3:$100,COLUMN([1]итого!EU:EU),0)</f>
        <v>47428</v>
      </c>
      <c r="CO10" s="2">
        <f t="array" ref="CO10">VLOOKUP("*Курская*",[1]итого!$3:$100,COLUMN([1]итого!EV:EV),0)</f>
        <v>49463</v>
      </c>
      <c r="CP10" s="2">
        <f t="array" ref="CP10">VLOOKUP("*Курская*",[1]итого!$3:$100,COLUMN([1]итого!EW:EW),0)</f>
        <v>51834</v>
      </c>
      <c r="CQ10" s="2">
        <f t="array" ref="CQ10">VLOOKUP("*Курская*",[1]итого!$3:$100,COLUMN([1]итого!EX:EX),0)</f>
        <v>58040</v>
      </c>
      <c r="CR10" s="2">
        <f t="array" ref="CR10">VLOOKUP("*Курская*",[1]итого!$3:$100,COLUMN([1]итого!EY:EY),0)</f>
        <v>59877</v>
      </c>
      <c r="CS10" s="2">
        <f t="array" ref="CS10">VLOOKUP("*Курская*",[1]итого!$3:$100,COLUMN([1]итого!EZ:EZ),0)</f>
        <v>56453</v>
      </c>
      <c r="CT10" s="2">
        <f t="array" ref="CT10">VLOOKUP("*Курская*",[1]итого!$3:$100,COLUMN([1]итого!FA:FA),0)</f>
        <v>61066</v>
      </c>
      <c r="CU10" s="2">
        <f t="array" ref="CU10">VLOOKUP("*Курская*",[1]итого!$3:$100,COLUMN([1]итого!FB:FB),0)</f>
        <v>62941</v>
      </c>
      <c r="CV10" s="2">
        <f t="array" ref="CV10">VLOOKUP("*Курская*",[1]итого!$3:$100,COLUMN([1]итого!FC:FC),0)</f>
        <v>62204</v>
      </c>
      <c r="CW10" s="2">
        <f t="array" ref="CW10">VLOOKUP("*Курская*",[1]итого!$3:$100,COLUMN([1]итого!FD:FD),0)</f>
        <v>55910</v>
      </c>
      <c r="CX10" s="2">
        <f t="array" ref="CX10">VLOOKUP("*Курская*",[1]итого!$3:$100,COLUMN([1]итого!FE:FE),0)</f>
        <v>64308</v>
      </c>
      <c r="CY10" s="2">
        <f t="array" ref="CY10">VLOOKUP("*Курская*",[1]итого!$3:$100,COLUMN([1]итого!FF:FF),0)</f>
        <v>61083</v>
      </c>
      <c r="CZ10" s="2">
        <f t="array" ref="CZ10">VLOOKUP("*Курская*",[1]итого!$3:$100,COLUMN([1]итого!FG:FG),0)</f>
        <v>62278</v>
      </c>
      <c r="DA10" s="2">
        <f t="array" ref="DA10">VLOOKUP("*Курская*",[1]итого!$3:$100,COLUMN([1]итого!FH:FH),0)</f>
        <v>67442</v>
      </c>
      <c r="DB10" s="2">
        <f t="array" ref="DB10">VLOOKUP("*Курская*",[1]итого!$3:$100,COLUMN([1]итого!FI:FI),0)</f>
        <v>66084</v>
      </c>
      <c r="DC10" s="2">
        <f t="array" ref="DC10">VLOOKUP("*Курская*",[1]итого!$3:$100,COLUMN([1]итого!FJ:FJ),0)</f>
        <v>63057</v>
      </c>
      <c r="DD10" s="2">
        <f t="array" ref="DD10">VLOOKUP("*Курская*",[1]итого!$3:$100,COLUMN([1]итого!FK:FK),0)</f>
        <v>61314</v>
      </c>
      <c r="DE10" s="2">
        <f t="array" ref="DE10">VLOOKUP("*Курская*",[1]итого!$3:$100,COLUMN([1]итого!FL:FL),0)</f>
        <v>62545</v>
      </c>
      <c r="DF10" s="2">
        <f t="array" ref="DF10">VLOOKUP("*Курская*",[1]итого!$3:$100,COLUMN([1]итого!FM:FM),0)</f>
        <v>66165</v>
      </c>
    </row>
    <row r="11" spans="1:110" x14ac:dyDescent="0.25">
      <c r="A11" s="5" t="s">
        <v>9</v>
      </c>
      <c r="B11" s="2">
        <f t="array" ref="B11">VLOOKUP("*Липецкая*",[1]итого!$3:$100,COLUMN([1]итого!BI:BI),0)</f>
        <v>38838</v>
      </c>
      <c r="C11" s="2">
        <f t="array" ref="C11">VLOOKUP("*Липецкая*",[1]итого!$3:$100,COLUMN([1]итого!BJ:BJ),0)</f>
        <v>33055</v>
      </c>
      <c r="D11" s="2">
        <f t="array" ref="D11">VLOOKUP("*Липецкая*",[1]итого!$3:$100,COLUMN([1]итого!BK:BK),0)</f>
        <v>32607</v>
      </c>
      <c r="E11" s="2">
        <f t="array" ref="E11">VLOOKUP("*Липецкая*",[1]итого!$3:$100,COLUMN([1]итого!BL:BL),0)</f>
        <v>35705</v>
      </c>
      <c r="F11" s="2">
        <f t="array" ref="F11">VLOOKUP("*Липецкая*",[1]итого!$3:$100,COLUMN([1]итого!BM:BM),0)</f>
        <v>29849</v>
      </c>
      <c r="G11" s="2">
        <f t="array" ref="G11">VLOOKUP("*Липецкая*",[1]итого!$3:$100,COLUMN([1]итого!BN:BN),0)</f>
        <v>30812</v>
      </c>
      <c r="H11" s="2">
        <f t="array" ref="H11">VLOOKUP("*Липецкая*",[1]итого!$3:$100,COLUMN([1]итого!BO:BO),0)</f>
        <v>34200</v>
      </c>
      <c r="I11" s="2">
        <f t="array" ref="I11">VLOOKUP("*Липецкая*",[1]итого!$3:$100,COLUMN([1]итого!BP:BP),0)</f>
        <v>33814</v>
      </c>
      <c r="J11" s="2">
        <f t="array" ref="J11">VLOOKUP("*Липецкая*",[1]итого!$3:$100,COLUMN([1]итого!BQ:BQ),0)</f>
        <v>27543</v>
      </c>
      <c r="K11" s="2">
        <f t="array" ref="K11">VLOOKUP("*Липецкая*",[1]итого!$3:$100,COLUMN([1]итого!BR:BR),0)</f>
        <v>37531</v>
      </c>
      <c r="L11" s="2">
        <f t="array" ref="L11">VLOOKUP("*Липецкая*",[1]итого!$3:$100,COLUMN([1]итого!BS:BS),0)</f>
        <v>28708</v>
      </c>
      <c r="M11" s="2">
        <f t="array" ref="M11">VLOOKUP("*Липецкая*",[1]итого!$3:$100,COLUMN([1]итого!BT:BT),0)</f>
        <v>28876</v>
      </c>
      <c r="N11" s="2">
        <f t="array" ref="N11">VLOOKUP("*Липецкая*",[1]итого!$3:$100,COLUMN([1]итого!BU:BU),0)</f>
        <v>31971</v>
      </c>
      <c r="O11" s="2">
        <f t="array" ref="O11">VLOOKUP("*Липецкая*",[1]итого!$3:$100,COLUMN([1]итого!BV:BV),0)</f>
        <v>29720</v>
      </c>
      <c r="P11" s="2">
        <f t="array" ref="P11">VLOOKUP("*Липецкая*",[1]итого!$3:$100,COLUMN([1]итого!BW:BW),0)</f>
        <v>27540</v>
      </c>
      <c r="Q11" s="2">
        <f t="array" ref="Q11">VLOOKUP("*Липецкая*",[1]итого!$3:$100,COLUMN([1]итого!BX:BX),0)</f>
        <v>28757</v>
      </c>
      <c r="R11" s="2">
        <f t="array" ref="R11">VLOOKUP("*Липецкая*",[1]итого!$3:$100,COLUMN([1]итого!BY:BY),0)</f>
        <v>27290</v>
      </c>
      <c r="S11" s="2">
        <f t="array" ref="S11">VLOOKUP("*Липецкая*",[1]итого!$3:$100,COLUMN([1]итого!BZ:BZ),0)</f>
        <v>28317</v>
      </c>
      <c r="T11" s="2">
        <f t="array" ref="T11">VLOOKUP("*Липецкая*",[1]итого!$3:$100,COLUMN([1]итого!CA:CA),0)</f>
        <v>21989</v>
      </c>
      <c r="U11" s="2">
        <f t="array" ref="U11">VLOOKUP("*Липецкая*",[1]итого!$3:$100,COLUMN([1]итого!CB:CB),0)</f>
        <v>24879</v>
      </c>
      <c r="V11" s="2">
        <f t="array" ref="V11">VLOOKUP("*Липецкая*",[1]итого!$3:$100,COLUMN([1]итого!CC:CC),0)</f>
        <v>27558</v>
      </c>
      <c r="W11" s="2">
        <f t="array" ref="W11">VLOOKUP("*Липецкая*",[1]итого!$3:$100,COLUMN([1]итого!CD:CD),0)</f>
        <v>16252</v>
      </c>
      <c r="X11" s="2">
        <f t="array" ref="X11">VLOOKUP("*Липецкая*",[1]итого!$3:$100,COLUMN([1]итого!CE:CE),0)</f>
        <v>15926</v>
      </c>
      <c r="Y11" s="2">
        <f t="array" ref="Y11">VLOOKUP("*Липецкая*",[1]итого!$3:$100,COLUMN([1]итого!CF:CF),0)</f>
        <v>16024</v>
      </c>
      <c r="Z11" s="2">
        <f t="array" ref="Z11">VLOOKUP("*Липецкая*",[1]итого!$3:$100,COLUMN([1]итого!CG:CG),0)</f>
        <v>19391</v>
      </c>
      <c r="AA11" s="2">
        <f t="array" ref="AA11">VLOOKUP("*Липецкая*",[1]итого!$3:$100,COLUMN([1]итого!CH:CH),0)</f>
        <v>16183</v>
      </c>
      <c r="AB11" s="2">
        <f t="array" ref="AB11">VLOOKUP("*Липецкая*",[1]итого!$3:$100,COLUMN([1]итого!CI:CI),0)</f>
        <v>18441</v>
      </c>
      <c r="AC11" s="2">
        <f t="array" ref="AC11">VLOOKUP("*Липецкая*",[1]итого!$3:$100,COLUMN([1]итого!CJ:CJ),0)</f>
        <v>17121</v>
      </c>
      <c r="AD11" s="2">
        <f t="array" ref="AD11">VLOOKUP("*Липецкая*",[1]итого!$3:$100,COLUMN([1]итого!CK:CK),0)</f>
        <v>17202</v>
      </c>
      <c r="AE11" s="2">
        <f t="array" ref="AE11">VLOOKUP("*Липецкая*",[1]итого!$3:$100,COLUMN([1]итого!CL:CL),0)</f>
        <v>16566</v>
      </c>
      <c r="AF11" s="2">
        <f t="array" ref="AF11">VLOOKUP("*Липецкая*",[1]итого!$3:$100,COLUMN([1]итого!CM:CM),0)</f>
        <v>17705</v>
      </c>
      <c r="AG11" s="2">
        <f t="array" ref="AG11">VLOOKUP("*Липецкая*",[1]итого!$3:$100,COLUMN([1]итого!CN:CN),0)</f>
        <v>15764</v>
      </c>
      <c r="AH11" s="2">
        <f t="array" ref="AH11">VLOOKUP("*Липецкая*",[1]итого!$3:$100,COLUMN([1]итого!CO:CO),0)</f>
        <v>17217</v>
      </c>
      <c r="AI11" s="2">
        <f t="array" ref="AI11">VLOOKUP("*Липецкая*",[1]итого!$3:$100,COLUMN([1]итого!CP:CP),0)</f>
        <v>16453</v>
      </c>
      <c r="AJ11" s="2">
        <f t="array" ref="AJ11">VLOOKUP("*Липецкая*",[1]итого!$3:$100,COLUMN([1]итого!CQ:CQ),0)</f>
        <v>14897</v>
      </c>
      <c r="AK11" s="2">
        <f t="array" ref="AK11">VLOOKUP("*Липецкая*",[1]итого!$3:$100,COLUMN([1]итого!CR:CR),0)</f>
        <v>13718</v>
      </c>
      <c r="AL11" s="2">
        <f t="array" ref="AL11">VLOOKUP("*Липецкая*",[1]итого!$3:$100,COLUMN([1]итого!CS:CS),0)</f>
        <v>15191</v>
      </c>
      <c r="AM11" s="2">
        <f t="array" ref="AM11">VLOOKUP("*Липецкая*",[1]итого!$3:$100,COLUMN([1]итого!CT:CT),0)</f>
        <v>15018</v>
      </c>
      <c r="AN11" s="2">
        <f t="array" ref="AN11">VLOOKUP("*Липецкая*",[1]итого!$3:$100,COLUMN([1]итого!CU:CU),0)</f>
        <v>15016</v>
      </c>
      <c r="AO11" s="2">
        <f t="array" ref="AO11">VLOOKUP("*Липецкая*",[1]итого!$3:$100,COLUMN([1]итого!CV:CV),0)</f>
        <v>15384</v>
      </c>
      <c r="AP11" s="2">
        <f t="array" ref="AP11">VLOOKUP("*Липецкая*",[1]итого!$3:$100,COLUMN([1]итого!CW:CW),0)</f>
        <v>14176</v>
      </c>
      <c r="AQ11" s="2">
        <f t="array" ref="AQ11">VLOOKUP("*Липецкая*",[1]итого!$3:$100,COLUMN([1]итого!CX:CX),0)</f>
        <v>14386</v>
      </c>
      <c r="AR11" s="2">
        <f t="array" ref="AR11">VLOOKUP("*Липецкая*",[1]итого!$3:$100,COLUMN([1]итого!CY:CY),0)</f>
        <v>13025</v>
      </c>
      <c r="AS11" s="2">
        <f t="array" ref="AS11">VLOOKUP("*Липецкая*",[1]итого!$3:$100,COLUMN([1]итого!CZ:CZ),0)</f>
        <v>19897</v>
      </c>
      <c r="AT11" s="2">
        <f t="array" ref="AT11">VLOOKUP("*Липецкая*",[1]итого!$3:$100,COLUMN([1]итого!DA:DA),0)</f>
        <v>19869</v>
      </c>
      <c r="AU11" s="2">
        <f t="array" ref="AU11">VLOOKUP("*Липецкая*",[1]итого!$3:$100,COLUMN([1]итого!DB:DB),0)</f>
        <v>20642</v>
      </c>
      <c r="AV11" s="2">
        <f t="array" ref="AV11">VLOOKUP("*Липецкая*",[1]итого!$3:$100,COLUMN([1]итого!DC:DC),0)</f>
        <v>21025</v>
      </c>
      <c r="AW11" s="2">
        <f t="array" ref="AW11">VLOOKUP("*Липецкая*",[1]итого!$3:$100,COLUMN([1]итого!DD:DD),0)</f>
        <v>20056</v>
      </c>
      <c r="AX11" s="2">
        <f t="array" ref="AX11">VLOOKUP("*Липецкая*",[1]итого!$3:$100,COLUMN([1]итого!DE:DE),0)</f>
        <v>21130</v>
      </c>
      <c r="AY11" s="2">
        <f t="array" ref="AY11">VLOOKUP("*Липецкая*",[1]итого!$3:$100,COLUMN([1]итого!DF:DF),0)</f>
        <v>25411</v>
      </c>
      <c r="AZ11" s="2">
        <f t="array" ref="AZ11">VLOOKUP("*Липецкая*",[1]итого!$3:$100,COLUMN([1]итого!DG:DG),0)</f>
        <v>28897</v>
      </c>
      <c r="BA11" s="2">
        <f t="array" ref="BA11">VLOOKUP("*Липецкая*",[1]итого!$3:$100,COLUMN([1]итого!DH:DH),0)</f>
        <v>30041</v>
      </c>
      <c r="BB11" s="2">
        <f t="array" ref="BB11">VLOOKUP("*Липецкая*",[1]итого!$3:$100,COLUMN([1]итого!DI:DI),0)</f>
        <v>31480</v>
      </c>
      <c r="BC11" s="2">
        <f t="array" ref="BC11">VLOOKUP("*Липецкая*",[1]итого!$3:$100,COLUMN([1]итого!DJ:DJ),0)</f>
        <v>24785</v>
      </c>
      <c r="BD11" s="2">
        <f t="array" ref="BD11">VLOOKUP("*Липецкая*",[1]итого!$3:$100,COLUMN([1]итого!DK:DK),0)</f>
        <v>28547</v>
      </c>
      <c r="BE11" s="2">
        <f t="array" ref="BE11">VLOOKUP("*Липецкая*",[1]итого!$3:$100,COLUMN([1]итого!DL:DL),0)</f>
        <v>31963</v>
      </c>
      <c r="BF11" s="2">
        <f t="array" ref="BF11">VLOOKUP("*Липецкая*",[1]итого!$3:$100,COLUMN([1]итого!DM:DM),0)</f>
        <v>29809</v>
      </c>
      <c r="BG11" s="2">
        <f t="array" ref="BG11">VLOOKUP("*Липецкая*",[1]итого!$3:$100,COLUMN([1]итого!DN:DN),0)</f>
        <v>29701</v>
      </c>
      <c r="BH11" s="2">
        <f t="array" ref="BH11">VLOOKUP("*Липецкая*",[1]итого!$3:$100,COLUMN([1]итого!DO:DO),0)</f>
        <v>31234</v>
      </c>
      <c r="BI11" s="2">
        <f t="array" ref="BI11">VLOOKUP("*Липецкая*",[1]итого!$3:$100,COLUMN([1]итого!DP:DP),0)</f>
        <v>26544</v>
      </c>
      <c r="BJ11" s="2">
        <f t="array" ref="BJ11">VLOOKUP("*Липецкая*",[1]итого!$3:$100,COLUMN([1]итого!DQ:DQ),0)</f>
        <v>37991</v>
      </c>
      <c r="BK11" s="2">
        <f t="array" ref="BK11">VLOOKUP("*Липецкая*",[1]итого!$3:$100,COLUMN([1]итого!DR:DR),0)</f>
        <v>36644</v>
      </c>
      <c r="BL11" s="2">
        <f t="array" ref="BL11">VLOOKUP("*Липецкая*",[1]итого!$3:$100,COLUMN([1]итого!DS:DS),0)</f>
        <v>27330</v>
      </c>
      <c r="BM11" s="2">
        <f t="array" ref="BM11">VLOOKUP("*Липецкая*",[1]итого!$3:$100,COLUMN([1]итого!DT:DT),0)</f>
        <v>32804</v>
      </c>
      <c r="BN11" s="2">
        <f t="array" ref="BN11">VLOOKUP("*Липецкая*",[1]итого!$3:$100,COLUMN([1]итого!DU:DU),0)</f>
        <v>36011</v>
      </c>
      <c r="BO11" s="2">
        <f t="array" ref="BO11">VLOOKUP("*Липецкая*",[1]итого!$3:$100,COLUMN([1]итого!DV:DV),0)</f>
        <v>36577</v>
      </c>
      <c r="BP11" s="2">
        <f t="array" ref="BP11">VLOOKUP("*Липецкая*",[1]итого!$3:$100,COLUMN([1]итого!DW:DW),0)</f>
        <v>33015</v>
      </c>
      <c r="BQ11" s="2">
        <f t="array" ref="BQ11">VLOOKUP("*Липецкая*",[1]итого!$3:$100,COLUMN([1]итого!DX:DX),0)</f>
        <v>38143</v>
      </c>
      <c r="BR11" s="2">
        <f t="array" ref="BR11">VLOOKUP("*Липецкая*",[1]итого!$3:$100,COLUMN([1]итого!DY:DY),0)</f>
        <v>34681</v>
      </c>
      <c r="BS11" s="2">
        <f t="array" ref="BS11">VLOOKUP("*Липецкая*",[1]итого!$3:$100,COLUMN([1]итого!DZ:DZ),0)</f>
        <v>31813</v>
      </c>
      <c r="BT11" s="2">
        <f t="array" ref="BT11">VLOOKUP("*Липецкая*",[1]итого!$3:$100,COLUMN([1]итого!EA:EA),0)</f>
        <v>30644</v>
      </c>
      <c r="BU11" s="2">
        <f t="array" ref="BU11">VLOOKUP("*Липецкая*",[1]итого!$3:$100,COLUMN([1]итого!EB:EB),0)</f>
        <v>32043</v>
      </c>
      <c r="BV11" s="2">
        <f t="array" ref="BV11">VLOOKUP("*Липецкая*",[1]итого!$3:$100,COLUMN([1]итого!EC:EC),0)</f>
        <v>37660</v>
      </c>
      <c r="BW11" s="2">
        <f t="array" ref="BW11">VLOOKUP("*Липецкая*",[1]итого!$3:$100,COLUMN([1]итого!ED:ED),0)</f>
        <v>40758</v>
      </c>
      <c r="BX11" s="2">
        <f t="array" ref="BX11">VLOOKUP("*Липецкая*",[1]итого!$3:$100,COLUMN([1]итого!EE:EE),0)</f>
        <v>56154</v>
      </c>
      <c r="BY11" s="2">
        <f t="array" ref="BY11">VLOOKUP("*Липецкая*",[1]итого!$3:$100,COLUMN([1]итого!EF:EF),0)</f>
        <v>57475</v>
      </c>
      <c r="BZ11" s="2">
        <f t="array" ref="BZ11">VLOOKUP("*Липецкая*",[1]итого!$3:$100,COLUMN([1]итого!EG:EG),0)</f>
        <v>57735</v>
      </c>
      <c r="CA11" s="2">
        <f t="array" ref="CA11">VLOOKUP("*Липецкая*",[1]итого!$3:$100,COLUMN([1]итого!EH:EH),0)</f>
        <v>61273</v>
      </c>
      <c r="CB11" s="2">
        <f t="array" ref="CB11">VLOOKUP("*Липецкая*",[1]итого!$3:$100,COLUMN([1]итого!EI:EI),0)</f>
        <v>40242</v>
      </c>
      <c r="CC11" s="2">
        <f t="array" ref="CC11">VLOOKUP("*Липецкая*",[1]итого!$3:$100,COLUMN([1]итого!EJ:EJ),0)</f>
        <v>40759</v>
      </c>
      <c r="CD11" s="2">
        <f t="array" ref="CD11">VLOOKUP("*Липецкая*",[1]итого!$3:$100,COLUMN([1]итого!EK:EK),0)</f>
        <v>42604</v>
      </c>
      <c r="CE11" s="2">
        <f t="array" ref="CE11">VLOOKUP("*Липецкая*",[1]итого!$3:$100,COLUMN([1]итого!EL:EL),0)</f>
        <v>44648</v>
      </c>
      <c r="CF11" s="2">
        <f t="array" ref="CF11">VLOOKUP("*Липецкая*",[1]итого!$3:$100,COLUMN([1]итого!EM:EM),0)</f>
        <v>41865</v>
      </c>
      <c r="CG11" s="2">
        <f t="array" ref="CG11">VLOOKUP("*Липецкая*",[1]итого!$3:$100,COLUMN([1]итого!EN:EN),0)</f>
        <v>44794</v>
      </c>
      <c r="CH11" s="2">
        <f t="array" ref="CH11">VLOOKUP("*Липецкая*",[1]итого!$3:$100,COLUMN([1]итого!EO:EO),0)</f>
        <v>91266</v>
      </c>
      <c r="CI11" s="2">
        <f t="array" ref="CI11">VLOOKUP("*Липецкая*",[1]итого!$3:$100,COLUMN([1]итого!EP:EP),0)</f>
        <v>102766</v>
      </c>
      <c r="CJ11" s="2">
        <f t="array" ref="CJ11">VLOOKUP("*Липецкая*",[1]итого!$3:$100,COLUMN([1]итого!EQ:EQ),0)</f>
        <v>101549</v>
      </c>
      <c r="CK11" s="2">
        <f t="array" ref="CK11">VLOOKUP("*Липецкая*",[1]итого!$3:$100,COLUMN([1]итого!ER:ER),0)</f>
        <v>104312</v>
      </c>
      <c r="CL11" s="2">
        <f t="array" ref="CL11">VLOOKUP("*Липецкая*",[1]итого!$3:$100,COLUMN([1]итого!ES:ES),0)</f>
        <v>86162</v>
      </c>
      <c r="CM11" s="2">
        <f t="array" ref="CM11">VLOOKUP("*Липецкая*",[1]итого!$3:$100,COLUMN([1]итого!ET:ET),0)</f>
        <v>101851</v>
      </c>
      <c r="CN11" s="2">
        <f t="array" ref="CN11">VLOOKUP("*Липецкая*",[1]итого!$3:$100,COLUMN([1]итого!EU:EU),0)</f>
        <v>78548</v>
      </c>
      <c r="CO11" s="2">
        <f t="array" ref="CO11">VLOOKUP("*Липецкая*",[1]итого!$3:$100,COLUMN([1]итого!EV:EV),0)</f>
        <v>87645</v>
      </c>
      <c r="CP11" s="2">
        <f t="array" ref="CP11">VLOOKUP("*Липецкая*",[1]итого!$3:$100,COLUMN([1]итого!EW:EW),0)</f>
        <v>86018</v>
      </c>
      <c r="CQ11" s="2">
        <f t="array" ref="CQ11">VLOOKUP("*Липецкая*",[1]итого!$3:$100,COLUMN([1]итого!EX:EX),0)</f>
        <v>94652</v>
      </c>
      <c r="CR11" s="2">
        <f t="array" ref="CR11">VLOOKUP("*Липецкая*",[1]итого!$3:$100,COLUMN([1]итого!EY:EY),0)</f>
        <v>83291</v>
      </c>
      <c r="CS11" s="2">
        <f t="array" ref="CS11">VLOOKUP("*Липецкая*",[1]итого!$3:$100,COLUMN([1]итого!EZ:EZ),0)</f>
        <v>87572</v>
      </c>
      <c r="CT11" s="2">
        <f t="array" ref="CT11">VLOOKUP("*Липецкая*",[1]итого!$3:$100,COLUMN([1]итого!FA:FA),0)</f>
        <v>85016</v>
      </c>
      <c r="CU11" s="2">
        <f t="array" ref="CU11">VLOOKUP("*Липецкая*",[1]итого!$3:$100,COLUMN([1]итого!FB:FB),0)</f>
        <v>90671</v>
      </c>
      <c r="CV11" s="2">
        <f t="array" ref="CV11">VLOOKUP("*Липецкая*",[1]итого!$3:$100,COLUMN([1]итого!FC:FC),0)</f>
        <v>91956</v>
      </c>
      <c r="CW11" s="2">
        <f t="array" ref="CW11">VLOOKUP("*Липецкая*",[1]итого!$3:$100,COLUMN([1]итого!FD:FD),0)</f>
        <v>85368</v>
      </c>
      <c r="CX11" s="2">
        <f t="array" ref="CX11">VLOOKUP("*Липецкая*",[1]итого!$3:$100,COLUMN([1]итого!FE:FE),0)</f>
        <v>73890</v>
      </c>
      <c r="CY11" s="2">
        <f t="array" ref="CY11">VLOOKUP("*Липецкая*",[1]итого!$3:$100,COLUMN([1]итого!FF:FF),0)</f>
        <v>76799</v>
      </c>
      <c r="CZ11" s="2">
        <f t="array" ref="CZ11">VLOOKUP("*Липецкая*",[1]итого!$3:$100,COLUMN([1]итого!FG:FG),0)</f>
        <v>81441</v>
      </c>
      <c r="DA11" s="2">
        <f t="array" ref="DA11">VLOOKUP("*Липецкая*",[1]итого!$3:$100,COLUMN([1]итого!FH:FH),0)</f>
        <v>84870</v>
      </c>
      <c r="DB11" s="2">
        <f t="array" ref="DB11">VLOOKUP("*Липецкая*",[1]итого!$3:$100,COLUMN([1]итого!FI:FI),0)</f>
        <v>98458</v>
      </c>
      <c r="DC11" s="2">
        <f t="array" ref="DC11">VLOOKUP("*Липецкая*",[1]итого!$3:$100,COLUMN([1]итого!FJ:FJ),0)</f>
        <v>100134</v>
      </c>
      <c r="DD11" s="2">
        <f t="array" ref="DD11">VLOOKUP("*Липецкая*",[1]итого!$3:$100,COLUMN([1]итого!FK:FK),0)</f>
        <v>97148</v>
      </c>
      <c r="DE11" s="2">
        <f t="array" ref="DE11">VLOOKUP("*Липецкая*",[1]итого!$3:$100,COLUMN([1]итого!FL:FL),0)</f>
        <v>106663</v>
      </c>
      <c r="DF11" s="2">
        <f t="array" ref="DF11">VLOOKUP("*Липецкая*",[1]итого!$3:$100,COLUMN([1]итого!FM:FM),0)</f>
        <v>85485</v>
      </c>
    </row>
    <row r="12" spans="1:110" x14ac:dyDescent="0.25">
      <c r="A12" s="5" t="s">
        <v>10</v>
      </c>
      <c r="B12" s="2">
        <f t="array" ref="B12">VLOOKUP("*Московская*",[1]итого!$3:$100,COLUMN([1]итого!BI:BI),0)</f>
        <v>136990</v>
      </c>
      <c r="C12" s="2">
        <f t="array" ref="C12">VLOOKUP("*Московская*",[1]итого!$3:$100,COLUMN([1]итого!BJ:BJ),0)</f>
        <v>117896</v>
      </c>
      <c r="D12" s="2">
        <f t="array" ref="D12">VLOOKUP("*Московская*",[1]итого!$3:$100,COLUMN([1]итого!BK:BK),0)</f>
        <v>91247</v>
      </c>
      <c r="E12" s="2">
        <f t="array" ref="E12">VLOOKUP("*Московская*",[1]итого!$3:$100,COLUMN([1]итого!BL:BL),0)</f>
        <v>101420</v>
      </c>
      <c r="F12" s="2">
        <f t="array" ref="F12">VLOOKUP("*Московская*",[1]итого!$3:$100,COLUMN([1]итого!BM:BM),0)</f>
        <v>97671</v>
      </c>
      <c r="G12" s="2">
        <f t="array" ref="G12">VLOOKUP("*Московская*",[1]итого!$3:$100,COLUMN([1]итого!BN:BN),0)</f>
        <v>91714</v>
      </c>
      <c r="H12" s="2">
        <f t="array" ref="H12">VLOOKUP("*Московская*",[1]итого!$3:$100,COLUMN([1]итого!BO:BO),0)</f>
        <v>93504</v>
      </c>
      <c r="I12" s="2">
        <f t="array" ref="I12">VLOOKUP("*Московская*",[1]итого!$3:$100,COLUMN([1]итого!BP:BP),0)</f>
        <v>86208</v>
      </c>
      <c r="J12" s="2">
        <f t="array" ref="J12">VLOOKUP("*Московская*",[1]итого!$3:$100,COLUMN([1]итого!BQ:BQ),0)</f>
        <v>90622</v>
      </c>
      <c r="K12" s="2">
        <f t="array" ref="K12">VLOOKUP("*Московская*",[1]итого!$3:$100,COLUMN([1]итого!BR:BR),0)</f>
        <v>97057</v>
      </c>
      <c r="L12" s="2">
        <f t="array" ref="L12">VLOOKUP("*Московская*",[1]итого!$3:$100,COLUMN([1]итого!BS:BS),0)</f>
        <v>89163</v>
      </c>
      <c r="M12" s="2">
        <f t="array" ref="M12">VLOOKUP("*Московская*",[1]итого!$3:$100,COLUMN([1]итого!BT:BT),0)</f>
        <v>98155</v>
      </c>
      <c r="N12" s="2">
        <f t="array" ref="N12">VLOOKUP("*Московская*",[1]итого!$3:$100,COLUMN([1]итого!BU:BU),0)</f>
        <v>121277</v>
      </c>
      <c r="O12" s="2">
        <f t="array" ref="O12">VLOOKUP("*Московская*",[1]итого!$3:$100,COLUMN([1]итого!BV:BV),0)</f>
        <v>106106</v>
      </c>
      <c r="P12" s="2">
        <f t="array" ref="P12">VLOOKUP("*Московская*",[1]итого!$3:$100,COLUMN([1]итого!BW:BW),0)</f>
        <v>111573</v>
      </c>
      <c r="Q12" s="2">
        <f t="array" ref="Q12">VLOOKUP("*Московская*",[1]итого!$3:$100,COLUMN([1]итого!BX:BX),0)</f>
        <v>107709</v>
      </c>
      <c r="R12" s="2">
        <f t="array" ref="R12">VLOOKUP("*Московская*",[1]итого!$3:$100,COLUMN([1]итого!BY:BY),0)</f>
        <v>104345</v>
      </c>
      <c r="S12" s="2">
        <f t="array" ref="S12">VLOOKUP("*Московская*",[1]итого!$3:$100,COLUMN([1]итого!BZ:BZ),0)</f>
        <v>101227</v>
      </c>
      <c r="T12" s="2">
        <f t="array" ref="T12">VLOOKUP("*Московская*",[1]итого!$3:$100,COLUMN([1]итого!CA:CA),0)</f>
        <v>101810</v>
      </c>
      <c r="U12" s="2">
        <f t="array" ref="U12">VLOOKUP("*Московская*",[1]итого!$3:$100,COLUMN([1]итого!CB:CB),0)</f>
        <v>104858</v>
      </c>
      <c r="V12" s="2">
        <f t="array" ref="V12">VLOOKUP("*Московская*",[1]итого!$3:$100,COLUMN([1]итого!CC:CC),0)</f>
        <v>116438</v>
      </c>
      <c r="W12" s="2">
        <f t="array" ref="W12">VLOOKUP("*Московская*",[1]итого!$3:$100,COLUMN([1]итого!CD:CD),0)</f>
        <v>121878</v>
      </c>
      <c r="X12" s="2">
        <f t="array" ref="X12">VLOOKUP("*Московская*",[1]итого!$3:$100,COLUMN([1]итого!CE:CE),0)</f>
        <v>118256</v>
      </c>
      <c r="Y12" s="2">
        <f t="array" ref="Y12">VLOOKUP("*Московская*",[1]итого!$3:$100,COLUMN([1]итого!CF:CF),0)</f>
        <v>130688</v>
      </c>
      <c r="Z12" s="2">
        <f t="array" ref="Z12">VLOOKUP("*Московская*",[1]итого!$3:$100,COLUMN([1]итого!CG:CG),0)</f>
        <v>166414</v>
      </c>
      <c r="AA12" s="2">
        <f t="array" ref="AA12">VLOOKUP("*Московская*",[1]итого!$3:$100,COLUMN([1]итого!CH:CH),0)</f>
        <v>104808</v>
      </c>
      <c r="AB12" s="2">
        <f t="array" ref="AB12">VLOOKUP("*Московская*",[1]итого!$3:$100,COLUMN([1]итого!CI:CI),0)</f>
        <v>105439</v>
      </c>
      <c r="AC12" s="2">
        <f t="array" ref="AC12">VLOOKUP("*Московская*",[1]итого!$3:$100,COLUMN([1]итого!CJ:CJ),0)</f>
        <v>105213</v>
      </c>
      <c r="AD12" s="2">
        <f t="array" ref="AD12">VLOOKUP("*Московская*",[1]итого!$3:$100,COLUMN([1]итого!CK:CK),0)</f>
        <v>103763</v>
      </c>
      <c r="AE12" s="2">
        <f t="array" ref="AE12">VLOOKUP("*Московская*",[1]итого!$3:$100,COLUMN([1]итого!CL:CL),0)</f>
        <v>105921</v>
      </c>
      <c r="AF12" s="2">
        <f t="array" ref="AF12">VLOOKUP("*Московская*",[1]итого!$3:$100,COLUMN([1]итого!CM:CM),0)</f>
        <v>99335</v>
      </c>
      <c r="AG12" s="2">
        <f t="array" ref="AG12">VLOOKUP("*Московская*",[1]итого!$3:$100,COLUMN([1]итого!CN:CN),0)</f>
        <v>94295</v>
      </c>
      <c r="AH12" s="2">
        <f t="array" ref="AH12">VLOOKUP("*Московская*",[1]итого!$3:$100,COLUMN([1]итого!CO:CO),0)</f>
        <v>101859</v>
      </c>
      <c r="AI12" s="2">
        <f t="array" ref="AI12">VLOOKUP("*Московская*",[1]итого!$3:$100,COLUMN([1]итого!CP:CP),0)</f>
        <v>97153</v>
      </c>
      <c r="AJ12" s="2">
        <f t="array" ref="AJ12">VLOOKUP("*Московская*",[1]итого!$3:$100,COLUMN([1]итого!CQ:CQ),0)</f>
        <v>99300</v>
      </c>
      <c r="AK12" s="2">
        <f t="array" ref="AK12">VLOOKUP("*Московская*",[1]итого!$3:$100,COLUMN([1]итого!CR:CR),0)</f>
        <v>100355</v>
      </c>
      <c r="AL12" s="2">
        <f t="array" ref="AL12">VLOOKUP("*Московская*",[1]итого!$3:$100,COLUMN([1]итого!CS:CS),0)</f>
        <v>138269</v>
      </c>
      <c r="AM12" s="2">
        <f t="array" ref="AM12">VLOOKUP("*Московская*",[1]итого!$3:$100,COLUMN([1]итого!CT:CT),0)</f>
        <v>99985</v>
      </c>
      <c r="AN12" s="2">
        <f t="array" ref="AN12">VLOOKUP("*Московская*",[1]итого!$3:$100,COLUMN([1]итого!CU:CU),0)</f>
        <v>112870</v>
      </c>
      <c r="AO12" s="2">
        <f t="array" ref="AO12">VLOOKUP("*Московская*",[1]итого!$3:$100,COLUMN([1]итого!CV:CV),0)</f>
        <v>137978</v>
      </c>
      <c r="AP12" s="2">
        <f t="array" ref="AP12">VLOOKUP("*Московская*",[1]итого!$3:$100,COLUMN([1]итого!CW:CW),0)</f>
        <v>151478</v>
      </c>
      <c r="AQ12" s="2">
        <f t="array" ref="AQ12">VLOOKUP("*Московская*",[1]итого!$3:$100,COLUMN([1]итого!CX:CX),0)</f>
        <v>138301</v>
      </c>
      <c r="AR12" s="2">
        <f t="array" ref="AR12">VLOOKUP("*Московская*",[1]итого!$3:$100,COLUMN([1]итого!CY:CY),0)</f>
        <v>142007</v>
      </c>
      <c r="AS12" s="2">
        <f t="array" ref="AS12">VLOOKUP("*Московская*",[1]итого!$3:$100,COLUMN([1]итого!CZ:CZ),0)</f>
        <v>145146</v>
      </c>
      <c r="AT12" s="2">
        <f t="array" ref="AT12">VLOOKUP("*Московская*",[1]итого!$3:$100,COLUMN([1]итого!DA:DA),0)</f>
        <v>136861</v>
      </c>
      <c r="AU12" s="2">
        <f t="array" ref="AU12">VLOOKUP("*Московская*",[1]итого!$3:$100,COLUMN([1]итого!DB:DB),0)</f>
        <v>137563</v>
      </c>
      <c r="AV12" s="2">
        <f t="array" ref="AV12">VLOOKUP("*Московская*",[1]итого!$3:$100,COLUMN([1]итого!DC:DC),0)</f>
        <v>140723</v>
      </c>
      <c r="AW12" s="2">
        <f t="array" ref="AW12">VLOOKUP("*Московская*",[1]итого!$3:$100,COLUMN([1]итого!DD:DD),0)</f>
        <v>146678</v>
      </c>
      <c r="AX12" s="2">
        <f t="array" ref="AX12">VLOOKUP("*Московская*",[1]итого!$3:$100,COLUMN([1]итого!DE:DE),0)</f>
        <v>171355</v>
      </c>
      <c r="AY12" s="2">
        <f t="array" ref="AY12">VLOOKUP("*Московская*",[1]итого!$3:$100,COLUMN([1]итого!DF:DF),0)</f>
        <v>146027</v>
      </c>
      <c r="AZ12" s="2">
        <f t="array" ref="AZ12">VLOOKUP("*Московская*",[1]итого!$3:$100,COLUMN([1]итого!DG:DG),0)</f>
        <v>154120</v>
      </c>
      <c r="BA12" s="2">
        <f t="array" ref="BA12">VLOOKUP("*Московская*",[1]итого!$3:$100,COLUMN([1]итого!DH:DH),0)</f>
        <v>144142</v>
      </c>
      <c r="BB12" s="2">
        <f t="array" ref="BB12">VLOOKUP("*Московская*",[1]итого!$3:$100,COLUMN([1]итого!DI:DI),0)</f>
        <v>160142</v>
      </c>
      <c r="BC12" s="2">
        <f t="array" ref="BC12">VLOOKUP("*Московская*",[1]итого!$3:$100,COLUMN([1]итого!DJ:DJ),0)</f>
        <v>155987</v>
      </c>
      <c r="BD12" s="2">
        <f t="array" ref="BD12">VLOOKUP("*Московская*",[1]итого!$3:$100,COLUMN([1]итого!DK:DK),0)</f>
        <v>156796</v>
      </c>
      <c r="BE12" s="2">
        <f t="array" ref="BE12">VLOOKUP("*Московская*",[1]итого!$3:$100,COLUMN([1]итого!DL:DL),0)</f>
        <v>170965</v>
      </c>
      <c r="BF12" s="2">
        <f t="array" ref="BF12">VLOOKUP("*Московская*",[1]итого!$3:$100,COLUMN([1]итого!DM:DM),0)</f>
        <v>186727</v>
      </c>
      <c r="BG12" s="2">
        <f t="array" ref="BG12">VLOOKUP("*Московская*",[1]итого!$3:$100,COLUMN([1]итого!DN:DN),0)</f>
        <v>197630</v>
      </c>
      <c r="BH12" s="2">
        <f t="array" ref="BH12">VLOOKUP("*Московская*",[1]итого!$3:$100,COLUMN([1]итого!DO:DO),0)</f>
        <v>207756</v>
      </c>
      <c r="BI12" s="2">
        <f t="array" ref="BI12">VLOOKUP("*Московская*",[1]итого!$3:$100,COLUMN([1]итого!DP:DP),0)</f>
        <v>193466</v>
      </c>
      <c r="BJ12" s="2">
        <f t="array" ref="BJ12">VLOOKUP("*Московская*",[1]итого!$3:$100,COLUMN([1]итого!DQ:DQ),0)</f>
        <v>266608</v>
      </c>
      <c r="BK12" s="2">
        <f t="array" ref="BK12">VLOOKUP("*Московская*",[1]итого!$3:$100,COLUMN([1]итого!DR:DR),0)</f>
        <v>196226</v>
      </c>
      <c r="BL12" s="2">
        <f t="array" ref="BL12">VLOOKUP("*Московская*",[1]итого!$3:$100,COLUMN([1]итого!DS:DS),0)</f>
        <v>171958</v>
      </c>
      <c r="BM12" s="2">
        <f t="array" ref="BM12">VLOOKUP("*Московская*",[1]итого!$3:$100,COLUMN([1]итого!DT:DT),0)</f>
        <v>197947</v>
      </c>
      <c r="BN12" s="2">
        <f t="array" ref="BN12">VLOOKUP("*Московская*",[1]итого!$3:$100,COLUMN([1]итого!DU:DU),0)</f>
        <v>207788</v>
      </c>
      <c r="BO12" s="2">
        <f t="array" ref="BO12">VLOOKUP("*Московская*",[1]итого!$3:$100,COLUMN([1]итого!DV:DV),0)</f>
        <v>201951</v>
      </c>
      <c r="BP12" s="2">
        <f t="array" ref="BP12">VLOOKUP("*Московская*",[1]итого!$3:$100,COLUMN([1]итого!DW:DW),0)</f>
        <v>199135</v>
      </c>
      <c r="BQ12" s="2">
        <f t="array" ref="BQ12">VLOOKUP("*Московская*",[1]итого!$3:$100,COLUMN([1]итого!DX:DX),0)</f>
        <v>206826</v>
      </c>
      <c r="BR12" s="2">
        <f t="array" ref="BR12">VLOOKUP("*Московская*",[1]итого!$3:$100,COLUMN([1]итого!DY:DY),0)</f>
        <v>200301</v>
      </c>
      <c r="BS12" s="2">
        <f t="array" ref="BS12">VLOOKUP("*Московская*",[1]итого!$3:$100,COLUMN([1]итого!DZ:DZ),0)</f>
        <v>213257</v>
      </c>
      <c r="BT12" s="2">
        <f t="array" ref="BT12">VLOOKUP("*Московская*",[1]итого!$3:$100,COLUMN([1]итого!EA:EA),0)</f>
        <v>245525</v>
      </c>
      <c r="BU12" s="2">
        <f t="array" ref="BU12">VLOOKUP("*Московская*",[1]итого!$3:$100,COLUMN([1]итого!EB:EB),0)</f>
        <v>252255</v>
      </c>
      <c r="BV12" s="2">
        <f t="array" ref="BV12">VLOOKUP("*Московская*",[1]итого!$3:$100,COLUMN([1]итого!EC:EC),0)</f>
        <v>341069</v>
      </c>
      <c r="BW12" s="2">
        <f t="array" ref="BW12">VLOOKUP("*Московская*",[1]итого!$3:$100,COLUMN([1]итого!ED:ED),0)</f>
        <v>293190</v>
      </c>
      <c r="BX12" s="2">
        <f t="array" ref="BX12">VLOOKUP("*Московская*",[1]итого!$3:$100,COLUMN([1]итого!EE:EE),0)</f>
        <v>325693</v>
      </c>
      <c r="BY12" s="2">
        <f t="array" ref="BY12">VLOOKUP("*Московская*",[1]итого!$3:$100,COLUMN([1]итого!EF:EF),0)</f>
        <v>343281</v>
      </c>
      <c r="BZ12" s="2">
        <f t="array" ref="BZ12">VLOOKUP("*Московская*",[1]итого!$3:$100,COLUMN([1]итого!EG:EG),0)</f>
        <v>385013</v>
      </c>
      <c r="CA12" s="2">
        <f t="array" ref="CA12">VLOOKUP("*Московская*",[1]итого!$3:$100,COLUMN([1]итого!EH:EH),0)</f>
        <v>385240</v>
      </c>
      <c r="CB12" s="2">
        <f t="array" ref="CB12">VLOOKUP("*Московская*",[1]итого!$3:$100,COLUMN([1]итого!EI:EI),0)</f>
        <v>440581</v>
      </c>
      <c r="CC12" s="2">
        <f t="array" ref="CC12">VLOOKUP("*Московская*",[1]итого!$3:$100,COLUMN([1]итого!EJ:EJ),0)</f>
        <v>416312</v>
      </c>
      <c r="CD12" s="2">
        <f t="array" ref="CD12">VLOOKUP("*Московская*",[1]итого!$3:$100,COLUMN([1]итого!EK:EK),0)</f>
        <v>492471</v>
      </c>
      <c r="CE12" s="2">
        <f t="array" ref="CE12">VLOOKUP("*Московская*",[1]итого!$3:$100,COLUMN([1]итого!EL:EL),0)</f>
        <v>473800</v>
      </c>
      <c r="CF12" s="2">
        <f t="array" ref="CF12">VLOOKUP("*Московская*",[1]итого!$3:$100,COLUMN([1]итого!EM:EM),0)</f>
        <v>466464</v>
      </c>
      <c r="CG12" s="2">
        <f t="array" ref="CG12">VLOOKUP("*Московская*",[1]итого!$3:$100,COLUMN([1]итого!EN:EN),0)</f>
        <v>448435</v>
      </c>
      <c r="CH12" s="2">
        <f t="array" ref="CH12">VLOOKUP("*Московская*",[1]итого!$3:$100,COLUMN([1]итого!EO:EO),0)</f>
        <v>556165</v>
      </c>
      <c r="CI12" s="2">
        <f t="array" ref="CI12">VLOOKUP("*Московская*",[1]итого!$3:$100,COLUMN([1]итого!EP:EP),0)</f>
        <v>579220</v>
      </c>
      <c r="CJ12" s="2">
        <f t="array" ref="CJ12">VLOOKUP("*Московская*",[1]итого!$3:$100,COLUMN([1]итого!EQ:EQ),0)</f>
        <v>573620</v>
      </c>
      <c r="CK12" s="2">
        <f t="array" ref="CK12">VLOOKUP("*Московская*",[1]итого!$3:$100,COLUMN([1]итого!ER:ER),0)</f>
        <v>563045</v>
      </c>
      <c r="CL12" s="2">
        <f t="array" ref="CL12">VLOOKUP("*Московская*",[1]итого!$3:$100,COLUMN([1]итого!ES:ES),0)</f>
        <v>604692</v>
      </c>
      <c r="CM12" s="2">
        <f t="array" ref="CM12">VLOOKUP("*Московская*",[1]итого!$3:$100,COLUMN([1]итого!ET:ET),0)</f>
        <v>564968</v>
      </c>
      <c r="CN12" s="2">
        <f t="array" ref="CN12">VLOOKUP("*Московская*",[1]итого!$3:$100,COLUMN([1]итого!EU:EU),0)</f>
        <v>524745</v>
      </c>
      <c r="CO12" s="2">
        <f t="array" ref="CO12">VLOOKUP("*Московская*",[1]итого!$3:$100,COLUMN([1]итого!EV:EV),0)</f>
        <v>545612</v>
      </c>
      <c r="CP12" s="2">
        <f t="array" ref="CP12">VLOOKUP("*Московская*",[1]итого!$3:$100,COLUMN([1]итого!EW:EW),0)</f>
        <v>590434</v>
      </c>
      <c r="CQ12" s="2">
        <f t="array" ref="CQ12">VLOOKUP("*Московская*",[1]итого!$3:$100,COLUMN([1]итого!EX:EX),0)</f>
        <v>588941</v>
      </c>
      <c r="CR12" s="2">
        <f t="array" ref="CR12">VLOOKUP("*Московская*",[1]итого!$3:$100,COLUMN([1]итого!EY:EY),0)</f>
        <v>585930</v>
      </c>
      <c r="CS12" s="2">
        <f t="array" ref="CS12">VLOOKUP("*Московская*",[1]итого!$3:$100,COLUMN([1]итого!EZ:EZ),0)</f>
        <v>604735</v>
      </c>
      <c r="CT12" s="2">
        <f t="array" ref="CT12">VLOOKUP("*Московская*",[1]итого!$3:$100,COLUMN([1]итого!FA:FA),0)</f>
        <v>706702</v>
      </c>
      <c r="CU12" s="2">
        <f t="array" ref="CU12">VLOOKUP("*Московская*",[1]итого!$3:$100,COLUMN([1]итого!FB:FB),0)</f>
        <v>727176</v>
      </c>
      <c r="CV12" s="2">
        <f t="array" ref="CV12">VLOOKUP("*Московская*",[1]итого!$3:$100,COLUMN([1]итого!FC:FC),0)</f>
        <v>665645</v>
      </c>
      <c r="CW12" s="2">
        <f t="array" ref="CW12">VLOOKUP("*Московская*",[1]итого!$3:$100,COLUMN([1]итого!FD:FD),0)</f>
        <v>598369</v>
      </c>
      <c r="CX12" s="2">
        <f t="array" ref="CX12">VLOOKUP("*Московская*",[1]итого!$3:$100,COLUMN([1]итого!FE:FE),0)</f>
        <v>636831</v>
      </c>
      <c r="CY12" s="2">
        <f t="array" ref="CY12">VLOOKUP("*Московская*",[1]итого!$3:$100,COLUMN([1]итого!FF:FF),0)</f>
        <v>629258</v>
      </c>
      <c r="CZ12" s="2">
        <f t="array" ref="CZ12">VLOOKUP("*Московская*",[1]итого!$3:$100,COLUMN([1]итого!FG:FG),0)</f>
        <v>628883</v>
      </c>
      <c r="DA12" s="2">
        <f t="array" ref="DA12">VLOOKUP("*Московская*",[1]итого!$3:$100,COLUMN([1]итого!FH:FH),0)</f>
        <v>628484</v>
      </c>
      <c r="DB12" s="2">
        <f t="array" ref="DB12">VLOOKUP("*Московская*",[1]итого!$3:$100,COLUMN([1]итого!FI:FI),0)</f>
        <v>599475</v>
      </c>
      <c r="DC12" s="2">
        <f t="array" ref="DC12">VLOOKUP("*Московская*",[1]итого!$3:$100,COLUMN([1]итого!FJ:FJ),0)</f>
        <v>634769</v>
      </c>
      <c r="DD12" s="2">
        <f t="array" ref="DD12">VLOOKUP("*Московская*",[1]итого!$3:$100,COLUMN([1]итого!FK:FK),0)</f>
        <v>647228</v>
      </c>
      <c r="DE12" s="2">
        <f t="array" ref="DE12">VLOOKUP("*Московская*",[1]итого!$3:$100,COLUMN([1]итого!FL:FL),0)</f>
        <v>639607</v>
      </c>
      <c r="DF12" s="2">
        <f t="array" ref="DF12">VLOOKUP("*Московская*",[1]итого!$3:$100,COLUMN([1]итого!FM:FM),0)</f>
        <v>719411</v>
      </c>
    </row>
    <row r="13" spans="1:110" x14ac:dyDescent="0.25">
      <c r="A13" s="5" t="s">
        <v>11</v>
      </c>
      <c r="B13" s="2">
        <f t="array" ref="B13">VLOOKUP("*Орловская*",[1]итого!$3:$100,COLUMN([1]итого!BI:BI),0)</f>
        <v>5810</v>
      </c>
      <c r="C13" s="2">
        <f t="array" ref="C13">VLOOKUP("*Орловская*",[1]итого!$3:$100,COLUMN([1]итого!BJ:BJ),0)</f>
        <v>4982</v>
      </c>
      <c r="D13" s="2">
        <f t="array" ref="D13">VLOOKUP("*Орловская*",[1]итого!$3:$100,COLUMN([1]итого!BK:BK),0)</f>
        <v>4682</v>
      </c>
      <c r="E13" s="2">
        <f t="array" ref="E13">VLOOKUP("*Орловская*",[1]итого!$3:$100,COLUMN([1]итого!BL:BL),0)</f>
        <v>4415</v>
      </c>
      <c r="F13" s="2">
        <f t="array" ref="F13">VLOOKUP("*Орловская*",[1]итого!$3:$100,COLUMN([1]итого!BM:BM),0)</f>
        <v>4674</v>
      </c>
      <c r="G13" s="2">
        <f t="array" ref="G13">VLOOKUP("*Орловская*",[1]итого!$3:$100,COLUMN([1]итого!BN:BN),0)</f>
        <v>4299</v>
      </c>
      <c r="H13" s="2">
        <f t="array" ref="H13">VLOOKUP("*Орловская*",[1]итого!$3:$100,COLUMN([1]итого!BO:BO),0)</f>
        <v>4629</v>
      </c>
      <c r="I13" s="2">
        <f t="array" ref="I13">VLOOKUP("*Орловская*",[1]итого!$3:$100,COLUMN([1]итого!BP:BP),0)</f>
        <v>4744</v>
      </c>
      <c r="J13" s="2">
        <f t="array" ref="J13">VLOOKUP("*Орловская*",[1]итого!$3:$100,COLUMN([1]итого!BQ:BQ),0)</f>
        <v>5294</v>
      </c>
      <c r="K13" s="2">
        <f t="array" ref="K13">VLOOKUP("*Орловская*",[1]итого!$3:$100,COLUMN([1]итого!BR:BR),0)</f>
        <v>5181</v>
      </c>
      <c r="L13" s="2">
        <f t="array" ref="L13">VLOOKUP("*Орловская*",[1]итого!$3:$100,COLUMN([1]итого!BS:BS),0)</f>
        <v>4387</v>
      </c>
      <c r="M13" s="2">
        <f t="array" ref="M13">VLOOKUP("*Орловская*",[1]итого!$3:$100,COLUMN([1]итого!BT:BT),0)</f>
        <v>4266</v>
      </c>
      <c r="N13" s="2">
        <f t="array" ref="N13">VLOOKUP("*Орловская*",[1]итого!$3:$100,COLUMN([1]итого!BU:BU),0)</f>
        <v>5783</v>
      </c>
      <c r="O13" s="2">
        <f t="array" ref="O13">VLOOKUP("*Орловская*",[1]итого!$3:$100,COLUMN([1]итого!BV:BV),0)</f>
        <v>5292</v>
      </c>
      <c r="P13" s="2">
        <f t="array" ref="P13">VLOOKUP("*Орловская*",[1]итого!$3:$100,COLUMN([1]итого!BW:BW),0)</f>
        <v>4993</v>
      </c>
      <c r="Q13" s="2">
        <f t="array" ref="Q13">VLOOKUP("*Орловская*",[1]итого!$3:$100,COLUMN([1]итого!BX:BX),0)</f>
        <v>5123</v>
      </c>
      <c r="R13" s="2">
        <f t="array" ref="R13">VLOOKUP("*Орловская*",[1]итого!$3:$100,COLUMN([1]итого!BY:BY),0)</f>
        <v>5483</v>
      </c>
      <c r="S13" s="2">
        <f t="array" ref="S13">VLOOKUP("*Орловская*",[1]итого!$3:$100,COLUMN([1]итого!BZ:BZ),0)</f>
        <v>5118</v>
      </c>
      <c r="T13" s="2">
        <f t="array" ref="T13">VLOOKUP("*Орловская*",[1]итого!$3:$100,COLUMN([1]итого!CA:CA),0)</f>
        <v>5419</v>
      </c>
      <c r="U13" s="2">
        <f t="array" ref="U13">VLOOKUP("*Орловская*",[1]итого!$3:$100,COLUMN([1]итого!CB:CB),0)</f>
        <v>5298</v>
      </c>
      <c r="V13" s="2">
        <f t="array" ref="V13">VLOOKUP("*Орловская*",[1]итого!$3:$100,COLUMN([1]итого!CC:CC),0)</f>
        <v>5735</v>
      </c>
      <c r="W13" s="2">
        <f t="array" ref="W13">VLOOKUP("*Орловская*",[1]итого!$3:$100,COLUMN([1]итого!CD:CD),0)</f>
        <v>6398</v>
      </c>
      <c r="X13" s="2">
        <f t="array" ref="X13">VLOOKUP("*Орловская*",[1]итого!$3:$100,COLUMN([1]итого!CE:CE),0)</f>
        <v>6839</v>
      </c>
      <c r="Y13" s="2">
        <f t="array" ref="Y13">VLOOKUP("*Орловская*",[1]итого!$3:$100,COLUMN([1]итого!CF:CF),0)</f>
        <v>7434</v>
      </c>
      <c r="Z13" s="2">
        <f t="array" ref="Z13">VLOOKUP("*Орловская*",[1]итого!$3:$100,COLUMN([1]итого!CG:CG),0)</f>
        <v>10150</v>
      </c>
      <c r="AA13" s="2">
        <f t="array" ref="AA13">VLOOKUP("*Орловская*",[1]итого!$3:$100,COLUMN([1]итого!CH:CH),0)</f>
        <v>10640</v>
      </c>
      <c r="AB13" s="2">
        <f t="array" ref="AB13">VLOOKUP("*Орловская*",[1]итого!$3:$100,COLUMN([1]итого!CI:CI),0)</f>
        <v>11204</v>
      </c>
      <c r="AC13" s="2">
        <f t="array" ref="AC13">VLOOKUP("*Орловская*",[1]итого!$3:$100,COLUMN([1]итого!CJ:CJ),0)</f>
        <v>11206</v>
      </c>
      <c r="AD13" s="2">
        <f t="array" ref="AD13">VLOOKUP("*Орловская*",[1]итого!$3:$100,COLUMN([1]итого!CK:CK),0)</f>
        <v>10490</v>
      </c>
      <c r="AE13" s="2">
        <f t="array" ref="AE13">VLOOKUP("*Орловская*",[1]итого!$3:$100,COLUMN([1]итого!CL:CL),0)</f>
        <v>9780</v>
      </c>
      <c r="AF13" s="2">
        <f t="array" ref="AF13">VLOOKUP("*Орловская*",[1]итого!$3:$100,COLUMN([1]итого!CM:CM),0)</f>
        <v>9295</v>
      </c>
      <c r="AG13" s="2">
        <f t="array" ref="AG13">VLOOKUP("*Орловская*",[1]итого!$3:$100,COLUMN([1]итого!CN:CN),0)</f>
        <v>9517</v>
      </c>
      <c r="AH13" s="2">
        <f t="array" ref="AH13">VLOOKUP("*Орловская*",[1]итого!$3:$100,COLUMN([1]итого!CO:CO),0)</f>
        <v>10220</v>
      </c>
      <c r="AI13" s="2">
        <f t="array" ref="AI13">VLOOKUP("*Орловская*",[1]итого!$3:$100,COLUMN([1]итого!CP:CP),0)</f>
        <v>10180</v>
      </c>
      <c r="AJ13" s="2">
        <f t="array" ref="AJ13">VLOOKUP("*Орловская*",[1]итого!$3:$100,COLUMN([1]итого!CQ:CQ),0)</f>
        <v>10115</v>
      </c>
      <c r="AK13" s="2">
        <f t="array" ref="AK13">VLOOKUP("*Орловская*",[1]итого!$3:$100,COLUMN([1]итого!CR:CR),0)</f>
        <v>10229</v>
      </c>
      <c r="AL13" s="2">
        <f t="array" ref="AL13">VLOOKUP("*Орловская*",[1]итого!$3:$100,COLUMN([1]итого!CS:CS),0)</f>
        <v>10972</v>
      </c>
      <c r="AM13" s="2">
        <f t="array" ref="AM13">VLOOKUP("*Орловская*",[1]итого!$3:$100,COLUMN([1]итого!CT:CT),0)</f>
        <v>10057</v>
      </c>
      <c r="AN13" s="2">
        <f t="array" ref="AN13">VLOOKUP("*Орловская*",[1]итого!$3:$100,COLUMN([1]итого!CU:CU),0)</f>
        <v>8496</v>
      </c>
      <c r="AO13" s="2">
        <f t="array" ref="AO13">VLOOKUP("*Орловская*",[1]итого!$3:$100,COLUMN([1]итого!CV:CV),0)</f>
        <v>8176</v>
      </c>
      <c r="AP13" s="2">
        <f t="array" ref="AP13">VLOOKUP("*Орловская*",[1]итого!$3:$100,COLUMN([1]итого!CW:CW),0)</f>
        <v>8814</v>
      </c>
      <c r="AQ13" s="2">
        <f t="array" ref="AQ13">VLOOKUP("*Орловская*",[1]итого!$3:$100,COLUMN([1]итого!CX:CX),0)</f>
        <v>9649</v>
      </c>
      <c r="AR13" s="2">
        <f t="array" ref="AR13">VLOOKUP("*Орловская*",[1]итого!$3:$100,COLUMN([1]итого!CY:CY),0)</f>
        <v>8684</v>
      </c>
      <c r="AS13" s="2">
        <f t="array" ref="AS13">VLOOKUP("*Орловская*",[1]итого!$3:$100,COLUMN([1]итого!CZ:CZ),0)</f>
        <v>8593</v>
      </c>
      <c r="AT13" s="2">
        <f t="array" ref="AT13">VLOOKUP("*Орловская*",[1]итого!$3:$100,COLUMN([1]итого!DA:DA),0)</f>
        <v>8327</v>
      </c>
      <c r="AU13" s="2">
        <f t="array" ref="AU13">VLOOKUP("*Орловская*",[1]итого!$3:$100,COLUMN([1]итого!DB:DB),0)</f>
        <v>8286</v>
      </c>
      <c r="AV13" s="2">
        <f t="array" ref="AV13">VLOOKUP("*Орловская*",[1]итого!$3:$100,COLUMN([1]итого!DC:DC),0)</f>
        <v>10741</v>
      </c>
      <c r="AW13" s="2">
        <f t="array" ref="AW13">VLOOKUP("*Орловская*",[1]итого!$3:$100,COLUMN([1]итого!DD:DD),0)</f>
        <v>10548</v>
      </c>
      <c r="AX13" s="2">
        <f t="array" ref="AX13">VLOOKUP("*Орловская*",[1]итого!$3:$100,COLUMN([1]итого!DE:DE),0)</f>
        <v>12812</v>
      </c>
      <c r="AY13" s="2">
        <f t="array" ref="AY13">VLOOKUP("*Орловская*",[1]итого!$3:$100,COLUMN([1]итого!DF:DF),0)</f>
        <v>11348</v>
      </c>
      <c r="AZ13" s="2">
        <f t="array" ref="AZ13">VLOOKUP("*Орловская*",[1]итого!$3:$100,COLUMN([1]итого!DG:DG),0)</f>
        <v>12264</v>
      </c>
      <c r="BA13" s="2">
        <f t="array" ref="BA13">VLOOKUP("*Орловская*",[1]итого!$3:$100,COLUMN([1]итого!DH:DH),0)</f>
        <v>12917</v>
      </c>
      <c r="BB13" s="2">
        <f t="array" ref="BB13">VLOOKUP("*Орловская*",[1]итого!$3:$100,COLUMN([1]итого!DI:DI),0)</f>
        <v>16200</v>
      </c>
      <c r="BC13" s="2">
        <f t="array" ref="BC13">VLOOKUP("*Орловская*",[1]итого!$3:$100,COLUMN([1]итого!DJ:DJ),0)</f>
        <v>13799</v>
      </c>
      <c r="BD13" s="2">
        <f t="array" ref="BD13">VLOOKUP("*Орловская*",[1]итого!$3:$100,COLUMN([1]итого!DK:DK),0)</f>
        <v>12214</v>
      </c>
      <c r="BE13" s="2">
        <f t="array" ref="BE13">VLOOKUP("*Орловская*",[1]итого!$3:$100,COLUMN([1]итого!DL:DL),0)</f>
        <v>10203</v>
      </c>
      <c r="BF13" s="2">
        <f t="array" ref="BF13">VLOOKUP("*Орловская*",[1]итого!$3:$100,COLUMN([1]итого!DM:DM),0)</f>
        <v>9995</v>
      </c>
      <c r="BG13" s="2">
        <f t="array" ref="BG13">VLOOKUP("*Орловская*",[1]итого!$3:$100,COLUMN([1]итого!DN:DN),0)</f>
        <v>11629</v>
      </c>
      <c r="BH13" s="2">
        <f t="array" ref="BH13">VLOOKUP("*Орловская*",[1]итого!$3:$100,COLUMN([1]итого!DO:DO),0)</f>
        <v>11175</v>
      </c>
      <c r="BI13" s="2">
        <f t="array" ref="BI13">VLOOKUP("*Орловская*",[1]итого!$3:$100,COLUMN([1]итого!DP:DP),0)</f>
        <v>11326</v>
      </c>
      <c r="BJ13" s="2">
        <f t="array" ref="BJ13">VLOOKUP("*Орловская*",[1]итого!$3:$100,COLUMN([1]итого!DQ:DQ),0)</f>
        <v>17589</v>
      </c>
      <c r="BK13" s="2">
        <f t="array" ref="BK13">VLOOKUP("*Орловская*",[1]итого!$3:$100,COLUMN([1]итого!DR:DR),0)</f>
        <v>14034</v>
      </c>
      <c r="BL13" s="2">
        <f t="array" ref="BL13">VLOOKUP("*Орловская*",[1]итого!$3:$100,COLUMN([1]итого!DS:DS),0)</f>
        <v>12663</v>
      </c>
      <c r="BM13" s="2">
        <f t="array" ref="BM13">VLOOKUP("*Орловская*",[1]итого!$3:$100,COLUMN([1]итого!DT:DT),0)</f>
        <v>18299</v>
      </c>
      <c r="BN13" s="2">
        <f t="array" ref="BN13">VLOOKUP("*Орловская*",[1]итого!$3:$100,COLUMN([1]итого!DU:DU),0)</f>
        <v>17408</v>
      </c>
      <c r="BO13" s="2">
        <f t="array" ref="BO13">VLOOKUP("*Орловская*",[1]итого!$3:$100,COLUMN([1]итого!DV:DV),0)</f>
        <v>17424</v>
      </c>
      <c r="BP13" s="2">
        <f t="array" ref="BP13">VLOOKUP("*Орловская*",[1]итого!$3:$100,COLUMN([1]итого!DW:DW),0)</f>
        <v>16505</v>
      </c>
      <c r="BQ13" s="2">
        <f t="array" ref="BQ13">VLOOKUP("*Орловская*",[1]итого!$3:$100,COLUMN([1]итого!DX:DX),0)</f>
        <v>17251</v>
      </c>
      <c r="BR13" s="2">
        <f t="array" ref="BR13">VLOOKUP("*Орловская*",[1]итого!$3:$100,COLUMN([1]итого!DY:DY),0)</f>
        <v>15408</v>
      </c>
      <c r="BS13" s="2">
        <f t="array" ref="BS13">VLOOKUP("*Орловская*",[1]итого!$3:$100,COLUMN([1]итого!DZ:DZ),0)</f>
        <v>13918</v>
      </c>
      <c r="BT13" s="2">
        <f t="array" ref="BT13">VLOOKUP("*Орловская*",[1]итого!$3:$100,COLUMN([1]итого!EA:EA),0)</f>
        <v>13979</v>
      </c>
      <c r="BU13" s="2">
        <f t="array" ref="BU13">VLOOKUP("*Орловская*",[1]итого!$3:$100,COLUMN([1]итого!EB:EB),0)</f>
        <v>16293</v>
      </c>
      <c r="BV13" s="2">
        <f t="array" ref="BV13">VLOOKUP("*Орловская*",[1]итого!$3:$100,COLUMN([1]итого!EC:EC),0)</f>
        <v>19489</v>
      </c>
      <c r="BW13" s="2">
        <f t="array" ref="BW13">VLOOKUP("*Орловская*",[1]итого!$3:$100,COLUMN([1]итого!ED:ED),0)</f>
        <v>18450</v>
      </c>
      <c r="BX13" s="2">
        <f t="array" ref="BX13">VLOOKUP("*Орловская*",[1]итого!$3:$100,COLUMN([1]итого!EE:EE),0)</f>
        <v>19976</v>
      </c>
      <c r="BY13" s="2">
        <f t="array" ref="BY13">VLOOKUP("*Орловская*",[1]итого!$3:$100,COLUMN([1]итого!EF:EF),0)</f>
        <v>19542</v>
      </c>
      <c r="BZ13" s="2">
        <f t="array" ref="BZ13">VLOOKUP("*Орловская*",[1]итого!$3:$100,COLUMN([1]итого!EG:EG),0)</f>
        <v>31319</v>
      </c>
      <c r="CA13" s="2">
        <f t="array" ref="CA13">VLOOKUP("*Орловская*",[1]итого!$3:$100,COLUMN([1]итого!EH:EH),0)</f>
        <v>39589</v>
      </c>
      <c r="CB13" s="2">
        <f t="array" ref="CB13">VLOOKUP("*Орловская*",[1]итого!$3:$100,COLUMN([1]итого!EI:EI),0)</f>
        <v>24019</v>
      </c>
      <c r="CC13" s="2">
        <f t="array" ref="CC13">VLOOKUP("*Орловская*",[1]итого!$3:$100,COLUMN([1]итого!EJ:EJ),0)</f>
        <v>22300</v>
      </c>
      <c r="CD13" s="2">
        <f t="array" ref="CD13">VLOOKUP("*Орловская*",[1]итого!$3:$100,COLUMN([1]итого!EK:EK),0)</f>
        <v>22377</v>
      </c>
      <c r="CE13" s="2">
        <f t="array" ref="CE13">VLOOKUP("*Орловская*",[1]итого!$3:$100,COLUMN([1]итого!EL:EL),0)</f>
        <v>23041</v>
      </c>
      <c r="CF13" s="2">
        <f t="array" ref="CF13">VLOOKUP("*Орловская*",[1]итого!$3:$100,COLUMN([1]итого!EM:EM),0)</f>
        <v>15010</v>
      </c>
      <c r="CG13" s="2">
        <f t="array" ref="CG13">VLOOKUP("*Орловская*",[1]итого!$3:$100,COLUMN([1]итого!EN:EN),0)</f>
        <v>14163</v>
      </c>
      <c r="CH13" s="2">
        <f t="array" ref="CH13">VLOOKUP("*Орловская*",[1]итого!$3:$100,COLUMN([1]итого!EO:EO),0)</f>
        <v>16002</v>
      </c>
      <c r="CI13" s="2">
        <f t="array" ref="CI13">VLOOKUP("*Орловская*",[1]итого!$3:$100,COLUMN([1]итого!EP:EP),0)</f>
        <v>16499</v>
      </c>
      <c r="CJ13" s="2">
        <f t="array" ref="CJ13">VLOOKUP("*Орловская*",[1]итого!$3:$100,COLUMN([1]итого!EQ:EQ),0)</f>
        <v>15360</v>
      </c>
      <c r="CK13" s="2">
        <f t="array" ref="CK13">VLOOKUP("*Орловская*",[1]итого!$3:$100,COLUMN([1]итого!ER:ER),0)</f>
        <v>17705</v>
      </c>
      <c r="CL13" s="2">
        <f t="array" ref="CL13">VLOOKUP("*Орловская*",[1]итого!$3:$100,COLUMN([1]итого!ES:ES),0)</f>
        <v>21158</v>
      </c>
      <c r="CM13" s="2">
        <f t="array" ref="CM13">VLOOKUP("*Орловская*",[1]итого!$3:$100,COLUMN([1]итого!ET:ET),0)</f>
        <v>28217</v>
      </c>
      <c r="CN13" s="2">
        <f t="array" ref="CN13">VLOOKUP("*Орловская*",[1]итого!$3:$100,COLUMN([1]итого!EU:EU),0)</f>
        <v>25993</v>
      </c>
      <c r="CO13" s="2">
        <f t="array" ref="CO13">VLOOKUP("*Орловская*",[1]итого!$3:$100,COLUMN([1]итого!EV:EV),0)</f>
        <v>23977</v>
      </c>
      <c r="CP13" s="2">
        <f t="array" ref="CP13">VLOOKUP("*Орловская*",[1]итого!$3:$100,COLUMN([1]итого!EW:EW),0)</f>
        <v>28055</v>
      </c>
      <c r="CQ13" s="2">
        <f t="array" ref="CQ13">VLOOKUP("*Орловская*",[1]итого!$3:$100,COLUMN([1]итого!EX:EX),0)</f>
        <v>27257</v>
      </c>
      <c r="CR13" s="2">
        <f t="array" ref="CR13">VLOOKUP("*Орловская*",[1]итого!$3:$100,COLUMN([1]итого!EY:EY),0)</f>
        <v>28066</v>
      </c>
      <c r="CS13" s="2">
        <f t="array" ref="CS13">VLOOKUP("*Орловская*",[1]итого!$3:$100,COLUMN([1]итого!EZ:EZ),0)</f>
        <v>29462</v>
      </c>
      <c r="CT13" s="2">
        <f t="array" ref="CT13">VLOOKUP("*Орловская*",[1]итого!$3:$100,COLUMN([1]итого!FA:FA),0)</f>
        <v>34296</v>
      </c>
      <c r="CU13" s="2">
        <f t="array" ref="CU13">VLOOKUP("*Орловская*",[1]итого!$3:$100,COLUMN([1]итого!FB:FB),0)</f>
        <v>32466</v>
      </c>
      <c r="CV13" s="2">
        <f t="array" ref="CV13">VLOOKUP("*Орловская*",[1]итого!$3:$100,COLUMN([1]итого!FC:FC),0)</f>
        <v>34530</v>
      </c>
      <c r="CW13" s="2">
        <f t="array" ref="CW13">VLOOKUP("*Орловская*",[1]итого!$3:$100,COLUMN([1]итого!FD:FD),0)</f>
        <v>33188</v>
      </c>
      <c r="CX13" s="2">
        <f t="array" ref="CX13">VLOOKUP("*Орловская*",[1]итого!$3:$100,COLUMN([1]итого!FE:FE),0)</f>
        <v>34617</v>
      </c>
      <c r="CY13" s="2">
        <f t="array" ref="CY13">VLOOKUP("*Орловская*",[1]итого!$3:$100,COLUMN([1]итого!FF:FF),0)</f>
        <v>35646</v>
      </c>
      <c r="CZ13" s="2">
        <f t="array" ref="CZ13">VLOOKUP("*Орловская*",[1]итого!$3:$100,COLUMN([1]итого!FG:FG),0)</f>
        <v>31468</v>
      </c>
      <c r="DA13" s="2">
        <f t="array" ref="DA13">VLOOKUP("*Орловская*",[1]итого!$3:$100,COLUMN([1]итого!FH:FH),0)</f>
        <v>32417</v>
      </c>
      <c r="DB13" s="2">
        <f t="array" ref="DB13">VLOOKUP("*Орловская*",[1]итого!$3:$100,COLUMN([1]итого!FI:FI),0)</f>
        <v>33351</v>
      </c>
      <c r="DC13" s="2">
        <f t="array" ref="DC13">VLOOKUP("*Орловская*",[1]итого!$3:$100,COLUMN([1]итого!FJ:FJ),0)</f>
        <v>32501</v>
      </c>
      <c r="DD13" s="2">
        <f t="array" ref="DD13">VLOOKUP("*Орловская*",[1]итого!$3:$100,COLUMN([1]итого!FK:FK),0)</f>
        <v>34182</v>
      </c>
      <c r="DE13" s="2">
        <f t="array" ref="DE13">VLOOKUP("*Орловская*",[1]итого!$3:$100,COLUMN([1]итого!FL:FL),0)</f>
        <v>34196</v>
      </c>
      <c r="DF13" s="2">
        <f t="array" ref="DF13">VLOOKUP("*Орловская*",[1]итого!$3:$100,COLUMN([1]итого!FM:FM),0)</f>
        <v>37378</v>
      </c>
    </row>
    <row r="14" spans="1:110" x14ac:dyDescent="0.25">
      <c r="A14" s="5" t="s">
        <v>12</v>
      </c>
      <c r="B14" s="2">
        <f t="array" ref="B14">VLOOKUP("*Рязанская*",[1]итого!$3:$100,COLUMN([1]итого!BI:BI),0)</f>
        <v>18656</v>
      </c>
      <c r="C14" s="2">
        <f t="array" ref="C14">VLOOKUP("*Рязанская*",[1]итого!$3:$100,COLUMN([1]итого!BJ:BJ),0)</f>
        <v>15272</v>
      </c>
      <c r="D14" s="2">
        <f t="array" ref="D14">VLOOKUP("*Рязанская*",[1]итого!$3:$100,COLUMN([1]итого!BK:BK),0)</f>
        <v>20249</v>
      </c>
      <c r="E14" s="2">
        <f t="array" ref="E14">VLOOKUP("*Рязанская*",[1]итого!$3:$100,COLUMN([1]итого!BL:BL),0)</f>
        <v>19428</v>
      </c>
      <c r="F14" s="2">
        <f t="array" ref="F14">VLOOKUP("*Рязанская*",[1]итого!$3:$100,COLUMN([1]итого!BM:BM),0)</f>
        <v>18702</v>
      </c>
      <c r="G14" s="2">
        <f t="array" ref="G14">VLOOKUP("*Рязанская*",[1]итого!$3:$100,COLUMN([1]итого!BN:BN),0)</f>
        <v>17386</v>
      </c>
      <c r="H14" s="2">
        <f t="array" ref="H14">VLOOKUP("*Рязанская*",[1]итого!$3:$100,COLUMN([1]итого!BO:BO),0)</f>
        <v>17129</v>
      </c>
      <c r="I14" s="2">
        <f t="array" ref="I14">VLOOKUP("*Рязанская*",[1]итого!$3:$100,COLUMN([1]итого!BP:BP),0)</f>
        <v>14370</v>
      </c>
      <c r="J14" s="2">
        <f t="array" ref="J14">VLOOKUP("*Рязанская*",[1]итого!$3:$100,COLUMN([1]итого!BQ:BQ),0)</f>
        <v>14373</v>
      </c>
      <c r="K14" s="2">
        <f t="array" ref="K14">VLOOKUP("*Рязанская*",[1]итого!$3:$100,COLUMN([1]итого!BR:BR),0)</f>
        <v>13825</v>
      </c>
      <c r="L14" s="2">
        <f t="array" ref="L14">VLOOKUP("*Рязанская*",[1]итого!$3:$100,COLUMN([1]итого!BS:BS),0)</f>
        <v>14510</v>
      </c>
      <c r="M14" s="2">
        <f t="array" ref="M14">VLOOKUP("*Рязанская*",[1]итого!$3:$100,COLUMN([1]итого!BT:BT),0)</f>
        <v>15177</v>
      </c>
      <c r="N14" s="2">
        <f t="array" ref="N14">VLOOKUP("*Рязанская*",[1]итого!$3:$100,COLUMN([1]итого!BU:BU),0)</f>
        <v>17280</v>
      </c>
      <c r="O14" s="2">
        <f t="array" ref="O14">VLOOKUP("*Рязанская*",[1]итого!$3:$100,COLUMN([1]итого!BV:BV),0)</f>
        <v>14616</v>
      </c>
      <c r="P14" s="2">
        <f t="array" ref="P14">VLOOKUP("*Рязанская*",[1]итого!$3:$100,COLUMN([1]итого!BW:BW),0)</f>
        <v>14603</v>
      </c>
      <c r="Q14" s="2">
        <f t="array" ref="Q14">VLOOKUP("*Рязанская*",[1]итого!$3:$100,COLUMN([1]итого!BX:BX),0)</f>
        <v>17454</v>
      </c>
      <c r="R14" s="2">
        <f t="array" ref="R14">VLOOKUP("*Рязанская*",[1]итого!$3:$100,COLUMN([1]итого!BY:BY),0)</f>
        <v>17748</v>
      </c>
      <c r="S14" s="2">
        <f t="array" ref="S14">VLOOKUP("*Рязанская*",[1]итого!$3:$100,COLUMN([1]итого!BZ:BZ),0)</f>
        <v>16254</v>
      </c>
      <c r="T14" s="2">
        <f t="array" ref="T14">VLOOKUP("*Рязанская*",[1]итого!$3:$100,COLUMN([1]итого!CA:CA),0)</f>
        <v>16624</v>
      </c>
      <c r="U14" s="2">
        <f t="array" ref="U14">VLOOKUP("*Рязанская*",[1]итого!$3:$100,COLUMN([1]итого!CB:CB),0)</f>
        <v>14165</v>
      </c>
      <c r="V14" s="2">
        <f t="array" ref="V14">VLOOKUP("*Рязанская*",[1]итого!$3:$100,COLUMN([1]итого!CC:CC),0)</f>
        <v>14794</v>
      </c>
      <c r="W14" s="2">
        <f t="array" ref="W14">VLOOKUP("*Рязанская*",[1]итого!$3:$100,COLUMN([1]итого!CD:CD),0)</f>
        <v>14247</v>
      </c>
      <c r="X14" s="2">
        <f t="array" ref="X14">VLOOKUP("*Рязанская*",[1]итого!$3:$100,COLUMN([1]итого!CE:CE),0)</f>
        <v>15082</v>
      </c>
      <c r="Y14" s="2">
        <f t="array" ref="Y14">VLOOKUP("*Рязанская*",[1]итого!$3:$100,COLUMN([1]итого!CF:CF),0)</f>
        <v>14987</v>
      </c>
      <c r="Z14" s="2">
        <f t="array" ref="Z14">VLOOKUP("*Рязанская*",[1]итого!$3:$100,COLUMN([1]итого!CG:CG),0)</f>
        <v>17334</v>
      </c>
      <c r="AA14" s="2">
        <f t="array" ref="AA14">VLOOKUP("*Рязанская*",[1]итого!$3:$100,COLUMN([1]итого!CH:CH),0)</f>
        <v>13825</v>
      </c>
      <c r="AB14" s="2">
        <f t="array" ref="AB14">VLOOKUP("*Рязанская*",[1]итого!$3:$100,COLUMN([1]итого!CI:CI),0)</f>
        <v>17454</v>
      </c>
      <c r="AC14" s="2">
        <f t="array" ref="AC14">VLOOKUP("*Рязанская*",[1]итого!$3:$100,COLUMN([1]итого!CJ:CJ),0)</f>
        <v>16497</v>
      </c>
      <c r="AD14" s="2">
        <f t="array" ref="AD14">VLOOKUP("*Рязанская*",[1]итого!$3:$100,COLUMN([1]итого!CK:CK),0)</f>
        <v>15479</v>
      </c>
      <c r="AE14" s="2">
        <f t="array" ref="AE14">VLOOKUP("*Рязанская*",[1]итого!$3:$100,COLUMN([1]итого!CL:CL),0)</f>
        <v>14557</v>
      </c>
      <c r="AF14" s="2">
        <f t="array" ref="AF14">VLOOKUP("*Рязанская*",[1]итого!$3:$100,COLUMN([1]итого!CM:CM),0)</f>
        <v>15074</v>
      </c>
      <c r="AG14" s="2">
        <f t="array" ref="AG14">VLOOKUP("*Рязанская*",[1]итого!$3:$100,COLUMN([1]итого!CN:CN),0)</f>
        <v>14615</v>
      </c>
      <c r="AH14" s="2">
        <f t="array" ref="AH14">VLOOKUP("*Рязанская*",[1]итого!$3:$100,COLUMN([1]итого!CO:CO),0)</f>
        <v>14996</v>
      </c>
      <c r="AI14" s="2">
        <f t="array" ref="AI14">VLOOKUP("*Рязанская*",[1]итого!$3:$100,COLUMN([1]итого!CP:CP),0)</f>
        <v>14217</v>
      </c>
      <c r="AJ14" s="2">
        <f t="array" ref="AJ14">VLOOKUP("*Рязанская*",[1]итого!$3:$100,COLUMN([1]итого!CQ:CQ),0)</f>
        <v>15174</v>
      </c>
      <c r="AK14" s="2">
        <f t="array" ref="AK14">VLOOKUP("*Рязанская*",[1]итого!$3:$100,COLUMN([1]итого!CR:CR),0)</f>
        <v>16538</v>
      </c>
      <c r="AL14" s="2">
        <f t="array" ref="AL14">VLOOKUP("*Рязанская*",[1]итого!$3:$100,COLUMN([1]итого!CS:CS),0)</f>
        <v>22156</v>
      </c>
      <c r="AM14" s="2">
        <f t="array" ref="AM14">VLOOKUP("*Рязанская*",[1]итого!$3:$100,COLUMN([1]итого!CT:CT),0)</f>
        <v>20180</v>
      </c>
      <c r="AN14" s="2">
        <f t="array" ref="AN14">VLOOKUP("*Рязанская*",[1]итого!$3:$100,COLUMN([1]итого!CU:CU),0)</f>
        <v>23463</v>
      </c>
      <c r="AO14" s="2">
        <f t="array" ref="AO14">VLOOKUP("*Рязанская*",[1]итого!$3:$100,COLUMN([1]итого!CV:CV),0)</f>
        <v>21326</v>
      </c>
      <c r="AP14" s="2">
        <f t="array" ref="AP14">VLOOKUP("*Рязанская*",[1]итого!$3:$100,COLUMN([1]итого!CW:CW),0)</f>
        <v>23029</v>
      </c>
      <c r="AQ14" s="2">
        <f t="array" ref="AQ14">VLOOKUP("*Рязанская*",[1]итого!$3:$100,COLUMN([1]итого!CX:CX),0)</f>
        <v>21659</v>
      </c>
      <c r="AR14" s="2">
        <f t="array" ref="AR14">VLOOKUP("*Рязанская*",[1]итого!$3:$100,COLUMN([1]итого!CY:CY),0)</f>
        <v>17471</v>
      </c>
      <c r="AS14" s="2">
        <f t="array" ref="AS14">VLOOKUP("*Рязанская*",[1]итого!$3:$100,COLUMN([1]итого!CZ:CZ),0)</f>
        <v>21280</v>
      </c>
      <c r="AT14" s="2">
        <f t="array" ref="AT14">VLOOKUP("*Рязанская*",[1]итого!$3:$100,COLUMN([1]итого!DA:DA),0)</f>
        <v>20707</v>
      </c>
      <c r="AU14" s="2">
        <f t="array" ref="AU14">VLOOKUP("*Рязанская*",[1]итого!$3:$100,COLUMN([1]итого!DB:DB),0)</f>
        <v>19414</v>
      </c>
      <c r="AV14" s="2">
        <f t="array" ref="AV14">VLOOKUP("*Рязанская*",[1]итого!$3:$100,COLUMN([1]итого!DC:DC),0)</f>
        <v>20420</v>
      </c>
      <c r="AW14" s="2">
        <f t="array" ref="AW14">VLOOKUP("*Рязанская*",[1]итого!$3:$100,COLUMN([1]итого!DD:DD),0)</f>
        <v>19899</v>
      </c>
      <c r="AX14" s="2">
        <f t="array" ref="AX14">VLOOKUP("*Рязанская*",[1]итого!$3:$100,COLUMN([1]итого!DE:DE),0)</f>
        <v>19629</v>
      </c>
      <c r="AY14" s="2">
        <f t="array" ref="AY14">VLOOKUP("*Рязанская*",[1]итого!$3:$100,COLUMN([1]итого!DF:DF),0)</f>
        <v>17188</v>
      </c>
      <c r="AZ14" s="2">
        <f t="array" ref="AZ14">VLOOKUP("*Рязанская*",[1]итого!$3:$100,COLUMN([1]итого!DG:DG),0)</f>
        <v>17370</v>
      </c>
      <c r="BA14" s="2">
        <f t="array" ref="BA14">VLOOKUP("*Рязанская*",[1]итого!$3:$100,COLUMN([1]итого!DH:DH),0)</f>
        <v>18909</v>
      </c>
      <c r="BB14" s="2">
        <f t="array" ref="BB14">VLOOKUP("*Рязанская*",[1]итого!$3:$100,COLUMN([1]итого!DI:DI),0)</f>
        <v>22073</v>
      </c>
      <c r="BC14" s="2">
        <f t="array" ref="BC14">VLOOKUP("*Рязанская*",[1]итого!$3:$100,COLUMN([1]итого!DJ:DJ),0)</f>
        <v>21794</v>
      </c>
      <c r="BD14" s="2">
        <f t="array" ref="BD14">VLOOKUP("*Рязанская*",[1]итого!$3:$100,COLUMN([1]итого!DK:DK),0)</f>
        <v>29040</v>
      </c>
      <c r="BE14" s="2">
        <f t="array" ref="BE14">VLOOKUP("*Рязанская*",[1]итого!$3:$100,COLUMN([1]итого!DL:DL),0)</f>
        <v>19892</v>
      </c>
      <c r="BF14" s="2">
        <f t="array" ref="BF14">VLOOKUP("*Рязанская*",[1]итого!$3:$100,COLUMN([1]итого!DM:DM),0)</f>
        <v>18747</v>
      </c>
      <c r="BG14" s="2">
        <f t="array" ref="BG14">VLOOKUP("*Рязанская*",[1]итого!$3:$100,COLUMN([1]итого!DN:DN),0)</f>
        <v>19127</v>
      </c>
      <c r="BH14" s="2">
        <f t="array" ref="BH14">VLOOKUP("*Рязанская*",[1]итого!$3:$100,COLUMN([1]итого!DO:DO),0)</f>
        <v>20828</v>
      </c>
      <c r="BI14" s="2">
        <f t="array" ref="BI14">VLOOKUP("*Рязанская*",[1]итого!$3:$100,COLUMN([1]итого!DP:DP),0)</f>
        <v>20095</v>
      </c>
      <c r="BJ14" s="2">
        <f t="array" ref="BJ14">VLOOKUP("*Рязанская*",[1]итого!$3:$100,COLUMN([1]итого!DQ:DQ),0)</f>
        <v>22738</v>
      </c>
      <c r="BK14" s="2">
        <f t="array" ref="BK14">VLOOKUP("*Рязанская*",[1]итого!$3:$100,COLUMN([1]итого!DR:DR),0)</f>
        <v>20329</v>
      </c>
      <c r="BL14" s="2">
        <f t="array" ref="BL14">VLOOKUP("*Рязанская*",[1]итого!$3:$100,COLUMN([1]итого!DS:DS),0)</f>
        <v>21589</v>
      </c>
      <c r="BM14" s="2">
        <f t="array" ref="BM14">VLOOKUP("*Рязанская*",[1]итого!$3:$100,COLUMN([1]итого!DT:DT),0)</f>
        <v>22812</v>
      </c>
      <c r="BN14" s="2">
        <f t="array" ref="BN14">VLOOKUP("*Рязанская*",[1]итого!$3:$100,COLUMN([1]итого!DU:DU),0)</f>
        <v>26735</v>
      </c>
      <c r="BO14" s="2">
        <f t="array" ref="BO14">VLOOKUP("*Рязанская*",[1]итого!$3:$100,COLUMN([1]итого!DV:DV),0)</f>
        <v>23005</v>
      </c>
      <c r="BP14" s="2">
        <f t="array" ref="BP14">VLOOKUP("*Рязанская*",[1]итого!$3:$100,COLUMN([1]итого!DW:DW),0)</f>
        <v>21580</v>
      </c>
      <c r="BQ14" s="2">
        <f t="array" ref="BQ14">VLOOKUP("*Рязанская*",[1]итого!$3:$100,COLUMN([1]итого!DX:DX),0)</f>
        <v>21333</v>
      </c>
      <c r="BR14" s="2">
        <f t="array" ref="BR14">VLOOKUP("*Рязанская*",[1]итого!$3:$100,COLUMN([1]итого!DY:DY),0)</f>
        <v>19438</v>
      </c>
      <c r="BS14" s="2">
        <f t="array" ref="BS14">VLOOKUP("*Рязанская*",[1]итого!$3:$100,COLUMN([1]итого!DZ:DZ),0)</f>
        <v>21853</v>
      </c>
      <c r="BT14" s="2">
        <f t="array" ref="BT14">VLOOKUP("*Рязанская*",[1]итого!$3:$100,COLUMN([1]итого!EA:EA),0)</f>
        <v>23324</v>
      </c>
      <c r="BU14" s="2">
        <f t="array" ref="BU14">VLOOKUP("*Рязанская*",[1]итого!$3:$100,COLUMN([1]итого!EB:EB),0)</f>
        <v>23839</v>
      </c>
      <c r="BV14" s="2">
        <f t="array" ref="BV14">VLOOKUP("*Рязанская*",[1]итого!$3:$100,COLUMN([1]итого!EC:EC),0)</f>
        <v>28969</v>
      </c>
      <c r="BW14" s="2">
        <f t="array" ref="BW14">VLOOKUP("*Рязанская*",[1]итого!$3:$100,COLUMN([1]итого!ED:ED),0)</f>
        <v>25409</v>
      </c>
      <c r="BX14" s="2">
        <f t="array" ref="BX14">VLOOKUP("*Рязанская*",[1]итого!$3:$100,COLUMN([1]итого!EE:EE),0)</f>
        <v>22983</v>
      </c>
      <c r="BY14" s="2">
        <f t="array" ref="BY14">VLOOKUP("*Рязанская*",[1]итого!$3:$100,COLUMN([1]итого!EF:EF),0)</f>
        <v>22212</v>
      </c>
      <c r="BZ14" s="2">
        <f t="array" ref="BZ14">VLOOKUP("*Рязанская*",[1]итого!$3:$100,COLUMN([1]итого!EG:EG),0)</f>
        <v>23348</v>
      </c>
      <c r="CA14" s="2">
        <f t="array" ref="CA14">VLOOKUP("*Рязанская*",[1]итого!$3:$100,COLUMN([1]итого!EH:EH),0)</f>
        <v>24562</v>
      </c>
      <c r="CB14" s="2">
        <f t="array" ref="CB14">VLOOKUP("*Рязанская*",[1]итого!$3:$100,COLUMN([1]итого!EI:EI),0)</f>
        <v>25514</v>
      </c>
      <c r="CC14" s="2">
        <f t="array" ref="CC14">VLOOKUP("*Рязанская*",[1]итого!$3:$100,COLUMN([1]итого!EJ:EJ),0)</f>
        <v>26150</v>
      </c>
      <c r="CD14" s="2">
        <f t="array" ref="CD14">VLOOKUP("*Рязанская*",[1]итого!$3:$100,COLUMN([1]итого!EK:EK),0)</f>
        <v>25775</v>
      </c>
      <c r="CE14" s="2">
        <f t="array" ref="CE14">VLOOKUP("*Рязанская*",[1]итого!$3:$100,COLUMN([1]итого!EL:EL),0)</f>
        <v>33418</v>
      </c>
      <c r="CF14" s="2">
        <f t="array" ref="CF14">VLOOKUP("*Рязанская*",[1]итого!$3:$100,COLUMN([1]итого!EM:EM),0)</f>
        <v>32353</v>
      </c>
      <c r="CG14" s="2">
        <f t="array" ref="CG14">VLOOKUP("*Рязанская*",[1]итого!$3:$100,COLUMN([1]итого!EN:EN),0)</f>
        <v>34811</v>
      </c>
      <c r="CH14" s="2">
        <f t="array" ref="CH14">VLOOKUP("*Рязанская*",[1]итого!$3:$100,COLUMN([1]итого!EO:EO),0)</f>
        <v>40745</v>
      </c>
      <c r="CI14" s="2">
        <f t="array" ref="CI14">VLOOKUP("*Рязанская*",[1]итого!$3:$100,COLUMN([1]итого!EP:EP),0)</f>
        <v>40537</v>
      </c>
      <c r="CJ14" s="2">
        <f t="array" ref="CJ14">VLOOKUP("*Рязанская*",[1]итого!$3:$100,COLUMN([1]итого!EQ:EQ),0)</f>
        <v>38860</v>
      </c>
      <c r="CK14" s="2">
        <f t="array" ref="CK14">VLOOKUP("*Рязанская*",[1]итого!$3:$100,COLUMN([1]итого!ER:ER),0)</f>
        <v>42992</v>
      </c>
      <c r="CL14" s="2">
        <f t="array" ref="CL14">VLOOKUP("*Рязанская*",[1]итого!$3:$100,COLUMN([1]итого!ES:ES),0)</f>
        <v>46251</v>
      </c>
      <c r="CM14" s="2">
        <f t="array" ref="CM14">VLOOKUP("*Рязанская*",[1]итого!$3:$100,COLUMN([1]итого!ET:ET),0)</f>
        <v>45370</v>
      </c>
      <c r="CN14" s="2">
        <f t="array" ref="CN14">VLOOKUP("*Рязанская*",[1]итого!$3:$100,COLUMN([1]итого!EU:EU),0)</f>
        <v>45224</v>
      </c>
      <c r="CO14" s="2">
        <f t="array" ref="CO14">VLOOKUP("*Рязанская*",[1]итого!$3:$100,COLUMN([1]итого!EV:EV),0)</f>
        <v>43757</v>
      </c>
      <c r="CP14" s="2">
        <f t="array" ref="CP14">VLOOKUP("*Рязанская*",[1]итого!$3:$100,COLUMN([1]итого!EW:EW),0)</f>
        <v>47937</v>
      </c>
      <c r="CQ14" s="2">
        <f t="array" ref="CQ14">VLOOKUP("*Рязанская*",[1]итого!$3:$100,COLUMN([1]итого!EX:EX),0)</f>
        <v>40659</v>
      </c>
      <c r="CR14" s="2">
        <f t="array" ref="CR14">VLOOKUP("*Рязанская*",[1]итого!$3:$100,COLUMN([1]итого!EY:EY),0)</f>
        <v>55384</v>
      </c>
      <c r="CS14" s="2">
        <f t="array" ref="CS14">VLOOKUP("*Рязанская*",[1]итого!$3:$100,COLUMN([1]итого!EZ:EZ),0)</f>
        <v>62399</v>
      </c>
      <c r="CT14" s="2">
        <f t="array" ref="CT14">VLOOKUP("*Рязанская*",[1]итого!$3:$100,COLUMN([1]итого!FA:FA),0)</f>
        <v>62451</v>
      </c>
      <c r="CU14" s="2">
        <f t="array" ref="CU14">VLOOKUP("*Рязанская*",[1]итого!$3:$100,COLUMN([1]итого!FB:FB),0)</f>
        <v>57633</v>
      </c>
      <c r="CV14" s="2">
        <f t="array" ref="CV14">VLOOKUP("*Рязанская*",[1]итого!$3:$100,COLUMN([1]итого!FC:FC),0)</f>
        <v>57999</v>
      </c>
      <c r="CW14" s="2">
        <f t="array" ref="CW14">VLOOKUP("*Рязанская*",[1]итого!$3:$100,COLUMN([1]итого!FD:FD),0)</f>
        <v>50844</v>
      </c>
      <c r="CX14" s="2">
        <f t="array" ref="CX14">VLOOKUP("*Рязанская*",[1]итого!$3:$100,COLUMN([1]итого!FE:FE),0)</f>
        <v>63890</v>
      </c>
      <c r="CY14" s="2">
        <f t="array" ref="CY14">VLOOKUP("*Рязанская*",[1]итого!$3:$100,COLUMN([1]итого!FF:FF),0)</f>
        <v>70013</v>
      </c>
      <c r="CZ14" s="2">
        <f t="array" ref="CZ14">VLOOKUP("*Рязанская*",[1]итого!$3:$100,COLUMN([1]итого!FG:FG),0)</f>
        <v>57191</v>
      </c>
      <c r="DA14" s="2">
        <f t="array" ref="DA14">VLOOKUP("*Рязанская*",[1]итого!$3:$100,COLUMN([1]итого!FH:FH),0)</f>
        <v>52254</v>
      </c>
      <c r="DB14" s="2">
        <f t="array" ref="DB14">VLOOKUP("*Рязанская*",[1]итого!$3:$100,COLUMN([1]итого!FI:FI),0)</f>
        <v>53136</v>
      </c>
      <c r="DC14" s="2">
        <f t="array" ref="DC14">VLOOKUP("*Рязанская*",[1]итого!$3:$100,COLUMN([1]итого!FJ:FJ),0)</f>
        <v>51977</v>
      </c>
      <c r="DD14" s="2">
        <f t="array" ref="DD14">VLOOKUP("*Рязанская*",[1]итого!$3:$100,COLUMN([1]итого!FK:FK),0)</f>
        <v>55843</v>
      </c>
      <c r="DE14" s="2">
        <f t="array" ref="DE14">VLOOKUP("*Рязанская*",[1]итого!$3:$100,COLUMN([1]итого!FL:FL),0)</f>
        <v>52429</v>
      </c>
      <c r="DF14" s="2">
        <f t="array" ref="DF14">VLOOKUP("*Рязанская*",[1]итого!$3:$100,COLUMN([1]итого!FM:FM),0)</f>
        <v>57368</v>
      </c>
    </row>
    <row r="15" spans="1:110" x14ac:dyDescent="0.25">
      <c r="A15" s="5" t="s">
        <v>13</v>
      </c>
      <c r="B15" s="2">
        <f t="array" ref="B15">VLOOKUP("*Смоленская*",[1]итого!$3:$100,COLUMN([1]итого!BI:BI),0)</f>
        <v>13355</v>
      </c>
      <c r="C15" s="2">
        <f t="array" ref="C15">VLOOKUP("*Смоленская*",[1]итого!$3:$100,COLUMN([1]итого!BJ:BJ),0)</f>
        <v>10263</v>
      </c>
      <c r="D15" s="2">
        <f t="array" ref="D15">VLOOKUP("*Смоленская*",[1]итого!$3:$100,COLUMN([1]итого!BK:BK),0)</f>
        <v>11335</v>
      </c>
      <c r="E15" s="2">
        <f t="array" ref="E15">VLOOKUP("*Смоленская*",[1]итого!$3:$100,COLUMN([1]итого!BL:BL),0)</f>
        <v>10198</v>
      </c>
      <c r="F15" s="2">
        <f t="array" ref="F15">VLOOKUP("*Смоленская*",[1]итого!$3:$100,COLUMN([1]итого!BM:BM),0)</f>
        <v>10753</v>
      </c>
      <c r="G15" s="2">
        <f t="array" ref="G15">VLOOKUP("*Смоленская*",[1]итого!$3:$100,COLUMN([1]итого!BN:BN),0)</f>
        <v>8743</v>
      </c>
      <c r="H15" s="2">
        <f t="array" ref="H15">VLOOKUP("*Смоленская*",[1]итого!$3:$100,COLUMN([1]итого!BO:BO),0)</f>
        <v>11101</v>
      </c>
      <c r="I15" s="2">
        <f t="array" ref="I15">VLOOKUP("*Смоленская*",[1]итого!$3:$100,COLUMN([1]итого!BP:BP),0)</f>
        <v>11536</v>
      </c>
      <c r="J15" s="2">
        <f t="array" ref="J15">VLOOKUP("*Смоленская*",[1]итого!$3:$100,COLUMN([1]итого!BQ:BQ),0)</f>
        <v>11434</v>
      </c>
      <c r="K15" s="2">
        <f t="array" ref="K15">VLOOKUP("*Смоленская*",[1]итого!$3:$100,COLUMN([1]итого!BR:BR),0)</f>
        <v>12164</v>
      </c>
      <c r="L15" s="2">
        <f t="array" ref="L15">VLOOKUP("*Смоленская*",[1]итого!$3:$100,COLUMN([1]итого!BS:BS),0)</f>
        <v>12221</v>
      </c>
      <c r="M15" s="2">
        <f t="array" ref="M15">VLOOKUP("*Смоленская*",[1]итого!$3:$100,COLUMN([1]итого!BT:BT),0)</f>
        <v>12233</v>
      </c>
      <c r="N15" s="2">
        <f t="array" ref="N15">VLOOKUP("*Смоленская*",[1]итого!$3:$100,COLUMN([1]итого!BU:BU),0)</f>
        <v>12686</v>
      </c>
      <c r="O15" s="2">
        <f t="array" ref="O15">VLOOKUP("*Смоленская*",[1]итого!$3:$100,COLUMN([1]итого!BV:BV),0)</f>
        <v>12436</v>
      </c>
      <c r="P15" s="2">
        <f t="array" ref="P15">VLOOKUP("*Смоленская*",[1]итого!$3:$100,COLUMN([1]итого!BW:BW),0)</f>
        <v>12001</v>
      </c>
      <c r="Q15" s="2">
        <f t="array" ref="Q15">VLOOKUP("*Смоленская*",[1]итого!$3:$100,COLUMN([1]итого!BX:BX),0)</f>
        <v>7225</v>
      </c>
      <c r="R15" s="2">
        <f t="array" ref="R15">VLOOKUP("*Смоленская*",[1]итого!$3:$100,COLUMN([1]итого!BY:BY),0)</f>
        <v>7781</v>
      </c>
      <c r="S15" s="2">
        <f t="array" ref="S15">VLOOKUP("*Смоленская*",[1]итого!$3:$100,COLUMN([1]итого!BZ:BZ),0)</f>
        <v>7168</v>
      </c>
      <c r="T15" s="2">
        <f t="array" ref="T15">VLOOKUP("*Смоленская*",[1]итого!$3:$100,COLUMN([1]итого!CA:CA),0)</f>
        <v>6619</v>
      </c>
      <c r="U15" s="2">
        <f t="array" ref="U15">VLOOKUP("*Смоленская*",[1]итого!$3:$100,COLUMN([1]итого!CB:CB),0)</f>
        <v>6464</v>
      </c>
      <c r="V15" s="2">
        <f t="array" ref="V15">VLOOKUP("*Смоленская*",[1]итого!$3:$100,COLUMN([1]итого!CC:CC),0)</f>
        <v>7241</v>
      </c>
      <c r="W15" s="2">
        <f t="array" ref="W15">VLOOKUP("*Смоленская*",[1]итого!$3:$100,COLUMN([1]итого!CD:CD),0)</f>
        <v>7131</v>
      </c>
      <c r="X15" s="2">
        <f t="array" ref="X15">VLOOKUP("*Смоленская*",[1]итого!$3:$100,COLUMN([1]итого!CE:CE),0)</f>
        <v>9139</v>
      </c>
      <c r="Y15" s="2">
        <f t="array" ref="Y15">VLOOKUP("*Смоленская*",[1]итого!$3:$100,COLUMN([1]итого!CF:CF),0)</f>
        <v>9101</v>
      </c>
      <c r="Z15" s="2">
        <f t="array" ref="Z15">VLOOKUP("*Смоленская*",[1]итого!$3:$100,COLUMN([1]итого!CG:CG),0)</f>
        <v>10904</v>
      </c>
      <c r="AA15" s="2">
        <f t="array" ref="AA15">VLOOKUP("*Смоленская*",[1]итого!$3:$100,COLUMN([1]итого!CH:CH),0)</f>
        <v>11311</v>
      </c>
      <c r="AB15" s="2">
        <f t="array" ref="AB15">VLOOKUP("*Смоленская*",[1]итого!$3:$100,COLUMN([1]итого!CI:CI),0)</f>
        <v>11792</v>
      </c>
      <c r="AC15" s="2">
        <f t="array" ref="AC15">VLOOKUP("*Смоленская*",[1]итого!$3:$100,COLUMN([1]итого!CJ:CJ),0)</f>
        <v>8960</v>
      </c>
      <c r="AD15" s="2">
        <f t="array" ref="AD15">VLOOKUP("*Смоленская*",[1]итого!$3:$100,COLUMN([1]итого!CK:CK),0)</f>
        <v>9210</v>
      </c>
      <c r="AE15" s="2">
        <f t="array" ref="AE15">VLOOKUP("*Смоленская*",[1]итого!$3:$100,COLUMN([1]итого!CL:CL),0)</f>
        <v>8481</v>
      </c>
      <c r="AF15" s="2">
        <f t="array" ref="AF15">VLOOKUP("*Смоленская*",[1]итого!$3:$100,COLUMN([1]итого!CM:CM),0)</f>
        <v>7150</v>
      </c>
      <c r="AG15" s="2">
        <f t="array" ref="AG15">VLOOKUP("*Смоленская*",[1]итого!$3:$100,COLUMN([1]итого!CN:CN),0)</f>
        <v>7709</v>
      </c>
      <c r="AH15" s="2">
        <f t="array" ref="AH15">VLOOKUP("*Смоленская*",[1]итого!$3:$100,COLUMN([1]итого!CO:CO),0)</f>
        <v>8799</v>
      </c>
      <c r="AI15" s="2">
        <f t="array" ref="AI15">VLOOKUP("*Смоленская*",[1]итого!$3:$100,COLUMN([1]итого!CP:CP),0)</f>
        <v>9304</v>
      </c>
      <c r="AJ15" s="2">
        <f t="array" ref="AJ15">VLOOKUP("*Смоленская*",[1]итого!$3:$100,COLUMN([1]итого!CQ:CQ),0)</f>
        <v>9325</v>
      </c>
      <c r="AK15" s="2">
        <f t="array" ref="AK15">VLOOKUP("*Смоленская*",[1]итого!$3:$100,COLUMN([1]итого!CR:CR),0)</f>
        <v>8643</v>
      </c>
      <c r="AL15" s="2">
        <f t="array" ref="AL15">VLOOKUP("*Смоленская*",[1]итого!$3:$100,COLUMN([1]итого!CS:CS),0)</f>
        <v>10550</v>
      </c>
      <c r="AM15" s="2">
        <f t="array" ref="AM15">VLOOKUP("*Смоленская*",[1]итого!$3:$100,COLUMN([1]итого!CT:CT),0)</f>
        <v>9174</v>
      </c>
      <c r="AN15" s="2">
        <f t="array" ref="AN15">VLOOKUP("*Смоленская*",[1]итого!$3:$100,COLUMN([1]итого!CU:CU),0)</f>
        <v>8690</v>
      </c>
      <c r="AO15" s="2">
        <f t="array" ref="AO15">VLOOKUP("*Смоленская*",[1]итого!$3:$100,COLUMN([1]итого!CV:CV),0)</f>
        <v>7988</v>
      </c>
      <c r="AP15" s="2">
        <f t="array" ref="AP15">VLOOKUP("*Смоленская*",[1]итого!$3:$100,COLUMN([1]итого!CW:CW),0)</f>
        <v>8383</v>
      </c>
      <c r="AQ15" s="2">
        <f t="array" ref="AQ15">VLOOKUP("*Смоленская*",[1]итого!$3:$100,COLUMN([1]итого!CX:CX),0)</f>
        <v>8128</v>
      </c>
      <c r="AR15" s="2">
        <f t="array" ref="AR15">VLOOKUP("*Смоленская*",[1]итого!$3:$100,COLUMN([1]итого!CY:CY),0)</f>
        <v>8035</v>
      </c>
      <c r="AS15" s="2">
        <f t="array" ref="AS15">VLOOKUP("*Смоленская*",[1]итого!$3:$100,COLUMN([1]итого!CZ:CZ),0)</f>
        <v>8013</v>
      </c>
      <c r="AT15" s="2">
        <f t="array" ref="AT15">VLOOKUP("*Смоленская*",[1]итого!$3:$100,COLUMN([1]итого!DA:DA),0)</f>
        <v>8410</v>
      </c>
      <c r="AU15" s="2">
        <f t="array" ref="AU15">VLOOKUP("*Смоленская*",[1]итого!$3:$100,COLUMN([1]итого!DB:DB),0)</f>
        <v>8434</v>
      </c>
      <c r="AV15" s="2">
        <f t="array" ref="AV15">VLOOKUP("*Смоленская*",[1]итого!$3:$100,COLUMN([1]итого!DC:DC),0)</f>
        <v>8778</v>
      </c>
      <c r="AW15" s="2">
        <f t="array" ref="AW15">VLOOKUP("*Смоленская*",[1]итого!$3:$100,COLUMN([1]итого!DD:DD),0)</f>
        <v>8831</v>
      </c>
      <c r="AX15" s="2">
        <f t="array" ref="AX15">VLOOKUP("*Смоленская*",[1]итого!$3:$100,COLUMN([1]итого!DE:DE),0)</f>
        <v>10693</v>
      </c>
      <c r="AY15" s="2">
        <f t="array" ref="AY15">VLOOKUP("*Смоленская*",[1]итого!$3:$100,COLUMN([1]итого!DF:DF),0)</f>
        <v>9149</v>
      </c>
      <c r="AZ15" s="2">
        <f t="array" ref="AZ15">VLOOKUP("*Смоленская*",[1]итого!$3:$100,COLUMN([1]итого!DG:DG),0)</f>
        <v>8482</v>
      </c>
      <c r="BA15" s="2">
        <f t="array" ref="BA15">VLOOKUP("*Смоленская*",[1]итого!$3:$100,COLUMN([1]итого!DH:DH),0)</f>
        <v>7742</v>
      </c>
      <c r="BB15" s="2">
        <f t="array" ref="BB15">VLOOKUP("*Смоленская*",[1]итого!$3:$100,COLUMN([1]итого!DI:DI),0)</f>
        <v>8800</v>
      </c>
      <c r="BC15" s="2">
        <f t="array" ref="BC15">VLOOKUP("*Смоленская*",[1]итого!$3:$100,COLUMN([1]итого!DJ:DJ),0)</f>
        <v>9066</v>
      </c>
      <c r="BD15" s="2">
        <f t="array" ref="BD15">VLOOKUP("*Смоленская*",[1]итого!$3:$100,COLUMN([1]итого!DK:DK),0)</f>
        <v>8233</v>
      </c>
      <c r="BE15" s="2">
        <f t="array" ref="BE15">VLOOKUP("*Смоленская*",[1]итого!$3:$100,COLUMN([1]итого!DL:DL),0)</f>
        <v>8095</v>
      </c>
      <c r="BF15" s="2">
        <f t="array" ref="BF15">VLOOKUP("*Смоленская*",[1]итого!$3:$100,COLUMN([1]итого!DM:DM),0)</f>
        <v>7851</v>
      </c>
      <c r="BG15" s="2">
        <f t="array" ref="BG15">VLOOKUP("*Смоленская*",[1]итого!$3:$100,COLUMN([1]итого!DN:DN),0)</f>
        <v>8190</v>
      </c>
      <c r="BH15" s="2">
        <f t="array" ref="BH15">VLOOKUP("*Смоленская*",[1]итого!$3:$100,COLUMN([1]итого!DO:DO),0)</f>
        <v>9808</v>
      </c>
      <c r="BI15" s="2">
        <f t="array" ref="BI15">VLOOKUP("*Смоленская*",[1]итого!$3:$100,COLUMN([1]итого!DP:DP),0)</f>
        <v>8957</v>
      </c>
      <c r="BJ15" s="2">
        <f t="array" ref="BJ15">VLOOKUP("*Смоленская*",[1]итого!$3:$100,COLUMN([1]итого!DQ:DQ),0)</f>
        <v>12645</v>
      </c>
      <c r="BK15" s="2">
        <f t="array" ref="BK15">VLOOKUP("*Смоленская*",[1]итого!$3:$100,COLUMN([1]итого!DR:DR),0)</f>
        <v>11898</v>
      </c>
      <c r="BL15" s="2">
        <f t="array" ref="BL15">VLOOKUP("*Смоленская*",[1]итого!$3:$100,COLUMN([1]итого!DS:DS),0)</f>
        <v>9209</v>
      </c>
      <c r="BM15" s="2">
        <f t="array" ref="BM15">VLOOKUP("*Смоленская*",[1]итого!$3:$100,COLUMN([1]итого!DT:DT),0)</f>
        <v>14530</v>
      </c>
      <c r="BN15" s="2">
        <f t="array" ref="BN15">VLOOKUP("*Смоленская*",[1]итого!$3:$100,COLUMN([1]итого!DU:DU),0)</f>
        <v>15206</v>
      </c>
      <c r="BO15" s="2">
        <f t="array" ref="BO15">VLOOKUP("*Смоленская*",[1]итого!$3:$100,COLUMN([1]итого!DV:DV),0)</f>
        <v>13232</v>
      </c>
      <c r="BP15" s="2">
        <f t="array" ref="BP15">VLOOKUP("*Смоленская*",[1]итого!$3:$100,COLUMN([1]итого!DW:DW),0)</f>
        <v>13174</v>
      </c>
      <c r="BQ15" s="2">
        <f t="array" ref="BQ15">VLOOKUP("*Смоленская*",[1]итого!$3:$100,COLUMN([1]итого!DX:DX),0)</f>
        <v>11817</v>
      </c>
      <c r="BR15" s="2">
        <f t="array" ref="BR15">VLOOKUP("*Смоленская*",[1]итого!$3:$100,COLUMN([1]итого!DY:DY),0)</f>
        <v>12694</v>
      </c>
      <c r="BS15" s="2">
        <f t="array" ref="BS15">VLOOKUP("*Смоленская*",[1]итого!$3:$100,COLUMN([1]итого!DZ:DZ),0)</f>
        <v>13685</v>
      </c>
      <c r="BT15" s="2">
        <f t="array" ref="BT15">VLOOKUP("*Смоленская*",[1]итого!$3:$100,COLUMN([1]итого!EA:EA),0)</f>
        <v>12984</v>
      </c>
      <c r="BU15" s="2">
        <f t="array" ref="BU15">VLOOKUP("*Смоленская*",[1]итого!$3:$100,COLUMN([1]итого!EB:EB),0)</f>
        <v>11384</v>
      </c>
      <c r="BV15" s="2">
        <f t="array" ref="BV15">VLOOKUP("*Смоленская*",[1]итого!$3:$100,COLUMN([1]итого!EC:EC),0)</f>
        <v>15527</v>
      </c>
      <c r="BW15" s="2">
        <f t="array" ref="BW15">VLOOKUP("*Смоленская*",[1]итого!$3:$100,COLUMN([1]итого!ED:ED),0)</f>
        <v>13169</v>
      </c>
      <c r="BX15" s="2">
        <f t="array" ref="BX15">VLOOKUP("*Смоленская*",[1]итого!$3:$100,COLUMN([1]итого!EE:EE),0)</f>
        <v>12640</v>
      </c>
      <c r="BY15" s="2">
        <f t="array" ref="BY15">VLOOKUP("*Смоленская*",[1]итого!$3:$100,COLUMN([1]итого!EF:EF),0)</f>
        <v>12238</v>
      </c>
      <c r="BZ15" s="2">
        <f t="array" ref="BZ15">VLOOKUP("*Смоленская*",[1]итого!$3:$100,COLUMN([1]итого!EG:EG),0)</f>
        <v>14800</v>
      </c>
      <c r="CA15" s="2">
        <f t="array" ref="CA15">VLOOKUP("*Смоленская*",[1]итого!$3:$100,COLUMN([1]итого!EH:EH),0)</f>
        <v>14449</v>
      </c>
      <c r="CB15" s="2">
        <f t="array" ref="CB15">VLOOKUP("*Смоленская*",[1]итого!$3:$100,COLUMN([1]итого!EI:EI),0)</f>
        <v>16047</v>
      </c>
      <c r="CC15" s="2">
        <f t="array" ref="CC15">VLOOKUP("*Смоленская*",[1]итого!$3:$100,COLUMN([1]итого!EJ:EJ),0)</f>
        <v>15121</v>
      </c>
      <c r="CD15" s="2">
        <f t="array" ref="CD15">VLOOKUP("*Смоленская*",[1]итого!$3:$100,COLUMN([1]итого!EK:EK),0)</f>
        <v>21610</v>
      </c>
      <c r="CE15" s="2">
        <f t="array" ref="CE15">VLOOKUP("*Смоленская*",[1]итого!$3:$100,COLUMN([1]итого!EL:EL),0)</f>
        <v>22403</v>
      </c>
      <c r="CF15" s="2">
        <f t="array" ref="CF15">VLOOKUP("*Смоленская*",[1]итого!$3:$100,COLUMN([1]итого!EM:EM),0)</f>
        <v>23957</v>
      </c>
      <c r="CG15" s="2">
        <f t="array" ref="CG15">VLOOKUP("*Смоленская*",[1]итого!$3:$100,COLUMN([1]итого!EN:EN),0)</f>
        <v>21559</v>
      </c>
      <c r="CH15" s="2">
        <f t="array" ref="CH15">VLOOKUP("*Смоленская*",[1]итого!$3:$100,COLUMN([1]итого!EO:EO),0)</f>
        <v>24636</v>
      </c>
      <c r="CI15" s="2">
        <f t="array" ref="CI15">VLOOKUP("*Смоленская*",[1]итого!$3:$100,COLUMN([1]итого!EP:EP),0)</f>
        <v>23136</v>
      </c>
      <c r="CJ15" s="2">
        <f t="array" ref="CJ15">VLOOKUP("*Смоленская*",[1]итого!$3:$100,COLUMN([1]итого!EQ:EQ),0)</f>
        <v>20922</v>
      </c>
      <c r="CK15" s="2">
        <f t="array" ref="CK15">VLOOKUP("*Смоленская*",[1]итого!$3:$100,COLUMN([1]итого!ER:ER),0)</f>
        <v>20256</v>
      </c>
      <c r="CL15" s="2">
        <f t="array" ref="CL15">VLOOKUP("*Смоленская*",[1]итого!$3:$100,COLUMN([1]итого!ES:ES),0)</f>
        <v>22429</v>
      </c>
      <c r="CM15" s="2">
        <f t="array" ref="CM15">VLOOKUP("*Смоленская*",[1]итого!$3:$100,COLUMN([1]итого!ET:ET),0)</f>
        <v>21989</v>
      </c>
      <c r="CN15" s="2">
        <f t="array" ref="CN15">VLOOKUP("*Смоленская*",[1]итого!$3:$100,COLUMN([1]итого!EU:EU),0)</f>
        <v>27934</v>
      </c>
      <c r="CO15" s="2">
        <f t="array" ref="CO15">VLOOKUP("*Смоленская*",[1]итого!$3:$100,COLUMN([1]итого!EV:EV),0)</f>
        <v>22176</v>
      </c>
      <c r="CP15" s="2">
        <f t="array" ref="CP15">VLOOKUP("*Смоленская*",[1]итого!$3:$100,COLUMN([1]итого!EW:EW),0)</f>
        <v>22967</v>
      </c>
      <c r="CQ15" s="2">
        <f t="array" ref="CQ15">VLOOKUP("*Смоленская*",[1]итого!$3:$100,COLUMN([1]итого!EX:EX),0)</f>
        <v>26023</v>
      </c>
      <c r="CR15" s="2">
        <f t="array" ref="CR15">VLOOKUP("*Смоленская*",[1]итого!$3:$100,COLUMN([1]итого!EY:EY),0)</f>
        <v>25441</v>
      </c>
      <c r="CS15" s="2">
        <f t="array" ref="CS15">VLOOKUP("*Смоленская*",[1]итого!$3:$100,COLUMN([1]итого!EZ:EZ),0)</f>
        <v>28237</v>
      </c>
      <c r="CT15" s="2">
        <f t="array" ref="CT15">VLOOKUP("*Смоленская*",[1]итого!$3:$100,COLUMN([1]итого!FA:FA),0)</f>
        <v>33829</v>
      </c>
      <c r="CU15" s="2">
        <f t="array" ref="CU15">VLOOKUP("*Смоленская*",[1]итого!$3:$100,COLUMN([1]итого!FB:FB),0)</f>
        <v>31816</v>
      </c>
      <c r="CV15" s="2">
        <f t="array" ref="CV15">VLOOKUP("*Смоленская*",[1]итого!$3:$100,COLUMN([1]итого!FC:FC),0)</f>
        <v>37206</v>
      </c>
      <c r="CW15" s="2">
        <f t="array" ref="CW15">VLOOKUP("*Смоленская*",[1]итого!$3:$100,COLUMN([1]итого!FD:FD),0)</f>
        <v>34257</v>
      </c>
      <c r="CX15" s="2">
        <f t="array" ref="CX15">VLOOKUP("*Смоленская*",[1]итого!$3:$100,COLUMN([1]итого!FE:FE),0)</f>
        <v>30997</v>
      </c>
      <c r="CY15" s="2">
        <f t="array" ref="CY15">VLOOKUP("*Смоленская*",[1]итого!$3:$100,COLUMN([1]итого!FF:FF),0)</f>
        <v>31328</v>
      </c>
      <c r="CZ15" s="2">
        <f t="array" ref="CZ15">VLOOKUP("*Смоленская*",[1]итого!$3:$100,COLUMN([1]итого!FG:FG),0)</f>
        <v>33058</v>
      </c>
      <c r="DA15" s="2">
        <f t="array" ref="DA15">VLOOKUP("*Смоленская*",[1]итого!$3:$100,COLUMN([1]итого!FH:FH),0)</f>
        <v>31858</v>
      </c>
      <c r="DB15" s="2">
        <f t="array" ref="DB15">VLOOKUP("*Смоленская*",[1]итого!$3:$100,COLUMN([1]итого!FI:FI),0)</f>
        <v>32907</v>
      </c>
      <c r="DC15" s="2">
        <f t="array" ref="DC15">VLOOKUP("*Смоленская*",[1]итого!$3:$100,COLUMN([1]итого!FJ:FJ),0)</f>
        <v>30487</v>
      </c>
      <c r="DD15" s="2">
        <f t="array" ref="DD15">VLOOKUP("*Смоленская*",[1]итого!$3:$100,COLUMN([1]итого!FK:FK),0)</f>
        <v>29811</v>
      </c>
      <c r="DE15" s="2">
        <f t="array" ref="DE15">VLOOKUP("*Смоленская*",[1]итого!$3:$100,COLUMN([1]итого!FL:FL),0)</f>
        <v>30530</v>
      </c>
      <c r="DF15" s="2">
        <f t="array" ref="DF15">VLOOKUP("*Смоленская*",[1]итого!$3:$100,COLUMN([1]итого!FM:FM),0)</f>
        <v>38162</v>
      </c>
    </row>
    <row r="16" spans="1:110" x14ac:dyDescent="0.25">
      <c r="A16" s="5" t="s">
        <v>14</v>
      </c>
      <c r="B16" s="2">
        <f t="array" ref="B16">VLOOKUP("*Тамбовская*",[1]итого!$3:$100,COLUMN([1]итого!BI:BI),0)</f>
        <v>7148</v>
      </c>
      <c r="C16" s="2">
        <f t="array" ref="C16">VLOOKUP("*Тамбовская*",[1]итого!$3:$100,COLUMN([1]итого!BJ:BJ),0)</f>
        <v>5619</v>
      </c>
      <c r="D16" s="2">
        <f t="array" ref="D16">VLOOKUP("*Тамбовская*",[1]итого!$3:$100,COLUMN([1]итого!BK:BK),0)</f>
        <v>4763</v>
      </c>
      <c r="E16" s="2">
        <f t="array" ref="E16">VLOOKUP("*Тамбовская*",[1]итого!$3:$100,COLUMN([1]итого!BL:BL),0)</f>
        <v>6405</v>
      </c>
      <c r="F16" s="2">
        <f t="array" ref="F16">VLOOKUP("*Тамбовская*",[1]итого!$3:$100,COLUMN([1]итого!BM:BM),0)</f>
        <v>6876</v>
      </c>
      <c r="G16" s="2">
        <f t="array" ref="G16">VLOOKUP("*Тамбовская*",[1]итого!$3:$100,COLUMN([1]итого!BN:BN),0)</f>
        <v>5629</v>
      </c>
      <c r="H16" s="2">
        <f t="array" ref="H16">VLOOKUP("*Тамбовская*",[1]итого!$3:$100,COLUMN([1]итого!BO:BO),0)</f>
        <v>6060</v>
      </c>
      <c r="I16" s="2">
        <f t="array" ref="I16">VLOOKUP("*Тамбовская*",[1]итого!$3:$100,COLUMN([1]итого!BP:BP),0)</f>
        <v>5746</v>
      </c>
      <c r="J16" s="2">
        <f t="array" ref="J16">VLOOKUP("*Тамбовская*",[1]итого!$3:$100,COLUMN([1]итого!BQ:BQ),0)</f>
        <v>6030</v>
      </c>
      <c r="K16" s="2">
        <f t="array" ref="K16">VLOOKUP("*Тамбовская*",[1]итого!$3:$100,COLUMN([1]итого!BR:BR),0)</f>
        <v>6069</v>
      </c>
      <c r="L16" s="2">
        <f t="array" ref="L16">VLOOKUP("*Тамбовская*",[1]итого!$3:$100,COLUMN([1]итого!BS:BS),0)</f>
        <v>6312</v>
      </c>
      <c r="M16" s="2">
        <f t="array" ref="M16">VLOOKUP("*Тамбовская*",[1]итого!$3:$100,COLUMN([1]итого!BT:BT),0)</f>
        <v>6891</v>
      </c>
      <c r="N16" s="2">
        <f t="array" ref="N16">VLOOKUP("*Тамбовская*",[1]итого!$3:$100,COLUMN([1]итого!BU:BU),0)</f>
        <v>7240</v>
      </c>
      <c r="O16" s="2">
        <f t="array" ref="O16">VLOOKUP("*Тамбовская*",[1]итого!$3:$100,COLUMN([1]итого!BV:BV),0)</f>
        <v>6043</v>
      </c>
      <c r="P16" s="2">
        <f t="array" ref="P16">VLOOKUP("*Тамбовская*",[1]итого!$3:$100,COLUMN([1]итого!BW:BW),0)</f>
        <v>5729</v>
      </c>
      <c r="Q16" s="2">
        <f t="array" ref="Q16">VLOOKUP("*Тамбовская*",[1]итого!$3:$100,COLUMN([1]итого!BX:BX),0)</f>
        <v>6625</v>
      </c>
      <c r="R16" s="2">
        <f t="array" ref="R16">VLOOKUP("*Тамбовская*",[1]итого!$3:$100,COLUMN([1]итого!BY:BY),0)</f>
        <v>6052</v>
      </c>
      <c r="S16" s="2">
        <f t="array" ref="S16">VLOOKUP("*Тамбовская*",[1]итого!$3:$100,COLUMN([1]итого!BZ:BZ),0)</f>
        <v>6424</v>
      </c>
      <c r="T16" s="2">
        <f t="array" ref="T16">VLOOKUP("*Тамбовская*",[1]итого!$3:$100,COLUMN([1]итого!CA:CA),0)</f>
        <v>5689</v>
      </c>
      <c r="U16" s="2">
        <f t="array" ref="U16">VLOOKUP("*Тамбовская*",[1]итого!$3:$100,COLUMN([1]итого!CB:CB),0)</f>
        <v>6242</v>
      </c>
      <c r="V16" s="2">
        <f t="array" ref="V16">VLOOKUP("*Тамбовская*",[1]итого!$3:$100,COLUMN([1]итого!CC:CC),0)</f>
        <v>6341</v>
      </c>
      <c r="W16" s="2">
        <f t="array" ref="W16">VLOOKUP("*Тамбовская*",[1]итого!$3:$100,COLUMN([1]итого!CD:CD),0)</f>
        <v>7331</v>
      </c>
      <c r="X16" s="2">
        <f t="array" ref="X16">VLOOKUP("*Тамбовская*",[1]итого!$3:$100,COLUMN([1]итого!CE:CE),0)</f>
        <v>7734</v>
      </c>
      <c r="Y16" s="2">
        <f t="array" ref="Y16">VLOOKUP("*Тамбовская*",[1]итого!$3:$100,COLUMN([1]итого!CF:CF),0)</f>
        <v>8322</v>
      </c>
      <c r="Z16" s="2">
        <f t="array" ref="Z16">VLOOKUP("*Тамбовская*",[1]итого!$3:$100,COLUMN([1]итого!CG:CG),0)</f>
        <v>9765</v>
      </c>
      <c r="AA16" s="2">
        <f t="array" ref="AA16">VLOOKUP("*Тамбовская*",[1]итого!$3:$100,COLUMN([1]итого!CH:CH),0)</f>
        <v>8927</v>
      </c>
      <c r="AB16" s="2">
        <f t="array" ref="AB16">VLOOKUP("*Тамбовская*",[1]итого!$3:$100,COLUMN([1]итого!CI:CI),0)</f>
        <v>8061</v>
      </c>
      <c r="AC16" s="2">
        <f t="array" ref="AC16">VLOOKUP("*Тамбовская*",[1]итого!$3:$100,COLUMN([1]итого!CJ:CJ),0)</f>
        <v>8019</v>
      </c>
      <c r="AD16" s="2">
        <f t="array" ref="AD16">VLOOKUP("*Тамбовская*",[1]итого!$3:$100,COLUMN([1]итого!CK:CK),0)</f>
        <v>8010</v>
      </c>
      <c r="AE16" s="2">
        <f t="array" ref="AE16">VLOOKUP("*Тамбовская*",[1]итого!$3:$100,COLUMN([1]итого!CL:CL),0)</f>
        <v>7304</v>
      </c>
      <c r="AF16" s="2">
        <f t="array" ref="AF16">VLOOKUP("*Тамбовская*",[1]итого!$3:$100,COLUMN([1]итого!CM:CM),0)</f>
        <v>7950</v>
      </c>
      <c r="AG16" s="2">
        <f t="array" ref="AG16">VLOOKUP("*Тамбовская*",[1]итого!$3:$100,COLUMN([1]итого!CN:CN),0)</f>
        <v>6860</v>
      </c>
      <c r="AH16" s="2">
        <f t="array" ref="AH16">VLOOKUP("*Тамбовская*",[1]итого!$3:$100,COLUMN([1]итого!CO:CO),0)</f>
        <v>6257</v>
      </c>
      <c r="AI16" s="2">
        <f t="array" ref="AI16">VLOOKUP("*Тамбовская*",[1]итого!$3:$100,COLUMN([1]итого!CP:CP),0)</f>
        <v>6988</v>
      </c>
      <c r="AJ16" s="2">
        <f t="array" ref="AJ16">VLOOKUP("*Тамбовская*",[1]итого!$3:$100,COLUMN([1]итого!CQ:CQ),0)</f>
        <v>7273</v>
      </c>
      <c r="AK16" s="2">
        <f t="array" ref="AK16">VLOOKUP("*Тамбовская*",[1]итого!$3:$100,COLUMN([1]итого!CR:CR),0)</f>
        <v>8354</v>
      </c>
      <c r="AL16" s="2">
        <f t="array" ref="AL16">VLOOKUP("*Тамбовская*",[1]итого!$3:$100,COLUMN([1]итого!CS:CS),0)</f>
        <v>9002</v>
      </c>
      <c r="AM16" s="2">
        <f t="array" ref="AM16">VLOOKUP("*Тамбовская*",[1]итого!$3:$100,COLUMN([1]итого!CT:CT),0)</f>
        <v>8885</v>
      </c>
      <c r="AN16" s="2">
        <f t="array" ref="AN16">VLOOKUP("*Тамбовская*",[1]итого!$3:$100,COLUMN([1]итого!CU:CU),0)</f>
        <v>9098</v>
      </c>
      <c r="AO16" s="2">
        <f t="array" ref="AO16">VLOOKUP("*Тамбовская*",[1]итого!$3:$100,COLUMN([1]итого!CV:CV),0)</f>
        <v>9040</v>
      </c>
      <c r="AP16" s="2">
        <f t="array" ref="AP16">VLOOKUP("*Тамбовская*",[1]итого!$3:$100,COLUMN([1]итого!CW:CW),0)</f>
        <v>9891</v>
      </c>
      <c r="AQ16" s="2">
        <f t="array" ref="AQ16">VLOOKUP("*Тамбовская*",[1]итого!$3:$100,COLUMN([1]итого!CX:CX),0)</f>
        <v>8500</v>
      </c>
      <c r="AR16" s="2">
        <f t="array" ref="AR16">VLOOKUP("*Тамбовская*",[1]итого!$3:$100,COLUMN([1]итого!CY:CY),0)</f>
        <v>9558</v>
      </c>
      <c r="AS16" s="2">
        <f t="array" ref="AS16">VLOOKUP("*Тамбовская*",[1]итого!$3:$100,COLUMN([1]итого!CZ:CZ),0)</f>
        <v>7599</v>
      </c>
      <c r="AT16" s="2">
        <f t="array" ref="AT16">VLOOKUP("*Тамбовская*",[1]итого!$3:$100,COLUMN([1]итого!DA:DA),0)</f>
        <v>6661</v>
      </c>
      <c r="AU16" s="2">
        <f t="array" ref="AU16">VLOOKUP("*Тамбовская*",[1]итого!$3:$100,COLUMN([1]итого!DB:DB),0)</f>
        <v>6875</v>
      </c>
      <c r="AV16" s="2">
        <f t="array" ref="AV16">VLOOKUP("*Тамбовская*",[1]итого!$3:$100,COLUMN([1]итого!DC:DC),0)</f>
        <v>8001</v>
      </c>
      <c r="AW16" s="2">
        <f t="array" ref="AW16">VLOOKUP("*Тамбовская*",[1]итого!$3:$100,COLUMN([1]итого!DD:DD),0)</f>
        <v>11330</v>
      </c>
      <c r="AX16" s="2">
        <f t="array" ref="AX16">VLOOKUP("*Тамбовская*",[1]итого!$3:$100,COLUMN([1]итого!DE:DE),0)</f>
        <v>14785</v>
      </c>
      <c r="AY16" s="2">
        <f t="array" ref="AY16">VLOOKUP("*Тамбовская*",[1]итого!$3:$100,COLUMN([1]итого!DF:DF),0)</f>
        <v>16011</v>
      </c>
      <c r="AZ16" s="2">
        <f t="array" ref="AZ16">VLOOKUP("*Тамбовская*",[1]итого!$3:$100,COLUMN([1]итого!DG:DG),0)</f>
        <v>16290</v>
      </c>
      <c r="BA16" s="2">
        <f t="array" ref="BA16">VLOOKUP("*Тамбовская*",[1]итого!$3:$100,COLUMN([1]итого!DH:DH),0)</f>
        <v>17462</v>
      </c>
      <c r="BB16" s="2">
        <f t="array" ref="BB16">VLOOKUP("*Тамбовская*",[1]итого!$3:$100,COLUMN([1]итого!DI:DI),0)</f>
        <v>15183</v>
      </c>
      <c r="BC16" s="2">
        <f t="array" ref="BC16">VLOOKUP("*Тамбовская*",[1]итого!$3:$100,COLUMN([1]итого!DJ:DJ),0)</f>
        <v>17714</v>
      </c>
      <c r="BD16" s="2">
        <f t="array" ref="BD16">VLOOKUP("*Тамбовская*",[1]итого!$3:$100,COLUMN([1]итого!DK:DK),0)</f>
        <v>23511</v>
      </c>
      <c r="BE16" s="2">
        <f t="array" ref="BE16">VLOOKUP("*Тамбовская*",[1]итого!$3:$100,COLUMN([1]итого!DL:DL),0)</f>
        <v>18537</v>
      </c>
      <c r="BF16" s="2">
        <f t="array" ref="BF16">VLOOKUP("*Тамбовская*",[1]итого!$3:$100,COLUMN([1]итого!DM:DM),0)</f>
        <v>17993</v>
      </c>
      <c r="BG16" s="2">
        <f t="array" ref="BG16">VLOOKUP("*Тамбовская*",[1]итого!$3:$100,COLUMN([1]итого!DN:DN),0)</f>
        <v>18697</v>
      </c>
      <c r="BH16" s="2">
        <f t="array" ref="BH16">VLOOKUP("*Тамбовская*",[1]итого!$3:$100,COLUMN([1]итого!DO:DO),0)</f>
        <v>22472</v>
      </c>
      <c r="BI16" s="2">
        <f t="array" ref="BI16">VLOOKUP("*Тамбовская*",[1]итого!$3:$100,COLUMN([1]итого!DP:DP),0)</f>
        <v>24330</v>
      </c>
      <c r="BJ16" s="2">
        <f t="array" ref="BJ16">VLOOKUP("*Тамбовская*",[1]итого!$3:$100,COLUMN([1]итого!DQ:DQ),0)</f>
        <v>26473</v>
      </c>
      <c r="BK16" s="2">
        <f t="array" ref="BK16">VLOOKUP("*Тамбовская*",[1]итого!$3:$100,COLUMN([1]итого!DR:DR),0)</f>
        <v>16549</v>
      </c>
      <c r="BL16" s="2">
        <f t="array" ref="BL16">VLOOKUP("*Тамбовская*",[1]итого!$3:$100,COLUMN([1]итого!DS:DS),0)</f>
        <v>18535</v>
      </c>
      <c r="BM16" s="2">
        <f t="array" ref="BM16">VLOOKUP("*Тамбовская*",[1]итого!$3:$100,COLUMN([1]итого!DT:DT),0)</f>
        <v>22498</v>
      </c>
      <c r="BN16" s="2">
        <f t="array" ref="BN16">VLOOKUP("*Тамбовская*",[1]итого!$3:$100,COLUMN([1]итого!DU:DU),0)</f>
        <v>25504</v>
      </c>
      <c r="BO16" s="2">
        <f t="array" ref="BO16">VLOOKUP("*Тамбовская*",[1]итого!$3:$100,COLUMN([1]итого!DV:DV),0)</f>
        <v>21329</v>
      </c>
      <c r="BP16" s="2">
        <f t="array" ref="BP16">VLOOKUP("*Тамбовская*",[1]итого!$3:$100,COLUMN([1]итого!DW:DW),0)</f>
        <v>16409</v>
      </c>
      <c r="BQ16" s="2">
        <f t="array" ref="BQ16">VLOOKUP("*Тамбовская*",[1]итого!$3:$100,COLUMN([1]итого!DX:DX),0)</f>
        <v>23913</v>
      </c>
      <c r="BR16" s="2">
        <f t="array" ref="BR16">VLOOKUP("*Тамбовская*",[1]итого!$3:$100,COLUMN([1]итого!DY:DY),0)</f>
        <v>19804</v>
      </c>
      <c r="BS16" s="2">
        <f t="array" ref="BS16">VLOOKUP("*Тамбовская*",[1]итого!$3:$100,COLUMN([1]итого!DZ:DZ),0)</f>
        <v>20275</v>
      </c>
      <c r="BT16" s="2">
        <f t="array" ref="BT16">VLOOKUP("*Тамбовская*",[1]итого!$3:$100,COLUMN([1]итого!EA:EA),0)</f>
        <v>22358</v>
      </c>
      <c r="BU16" s="2">
        <f t="array" ref="BU16">VLOOKUP("*Тамбовская*",[1]итого!$3:$100,COLUMN([1]итого!EB:EB),0)</f>
        <v>18949</v>
      </c>
      <c r="BV16" s="2">
        <f t="array" ref="BV16">VLOOKUP("*Тамбовская*",[1]итого!$3:$100,COLUMN([1]итого!EC:EC),0)</f>
        <v>17971</v>
      </c>
      <c r="BW16" s="2">
        <f t="array" ref="BW16">VLOOKUP("*Тамбовская*",[1]итого!$3:$100,COLUMN([1]итого!ED:ED),0)</f>
        <v>18402</v>
      </c>
      <c r="BX16" s="2">
        <f t="array" ref="BX16">VLOOKUP("*Тамбовская*",[1]итого!$3:$100,COLUMN([1]итого!EE:EE),0)</f>
        <v>18132</v>
      </c>
      <c r="BY16" s="2">
        <f t="array" ref="BY16">VLOOKUP("*Тамбовская*",[1]итого!$3:$100,COLUMN([1]итого!EF:EF),0)</f>
        <v>15512</v>
      </c>
      <c r="BZ16" s="2">
        <f t="array" ref="BZ16">VLOOKUP("*Тамбовская*",[1]итого!$3:$100,COLUMN([1]итого!EG:EG),0)</f>
        <v>15552</v>
      </c>
      <c r="CA16" s="2">
        <f t="array" ref="CA16">VLOOKUP("*Тамбовская*",[1]итого!$3:$100,COLUMN([1]итого!EH:EH),0)</f>
        <v>15725</v>
      </c>
      <c r="CB16" s="2">
        <f t="array" ref="CB16">VLOOKUP("*Тамбовская*",[1]итого!$3:$100,COLUMN([1]итого!EI:EI),0)</f>
        <v>19317</v>
      </c>
      <c r="CC16" s="2">
        <f t="array" ref="CC16">VLOOKUP("*Тамбовская*",[1]итого!$3:$100,COLUMN([1]итого!EJ:EJ),0)</f>
        <v>17488</v>
      </c>
      <c r="CD16" s="2">
        <f t="array" ref="CD16">VLOOKUP("*Тамбовская*",[1]итого!$3:$100,COLUMN([1]итого!EK:EK),0)</f>
        <v>20868</v>
      </c>
      <c r="CE16" s="2">
        <f t="array" ref="CE16">VLOOKUP("*Тамбовская*",[1]итого!$3:$100,COLUMN([1]итого!EL:EL),0)</f>
        <v>16100</v>
      </c>
      <c r="CF16" s="2">
        <f t="array" ref="CF16">VLOOKUP("*Тамбовская*",[1]итого!$3:$100,COLUMN([1]итого!EM:EM),0)</f>
        <v>19034</v>
      </c>
      <c r="CG16" s="2">
        <f t="array" ref="CG16">VLOOKUP("*Тамбовская*",[1]итого!$3:$100,COLUMN([1]итого!EN:EN),0)</f>
        <v>21201</v>
      </c>
      <c r="CH16" s="2">
        <f t="array" ref="CH16">VLOOKUP("*Тамбовская*",[1]итого!$3:$100,COLUMN([1]итого!EO:EO),0)</f>
        <v>21316</v>
      </c>
      <c r="CI16" s="2">
        <f t="array" ref="CI16">VLOOKUP("*Тамбовская*",[1]итого!$3:$100,COLUMN([1]итого!EP:EP),0)</f>
        <v>23953</v>
      </c>
      <c r="CJ16" s="2">
        <f t="array" ref="CJ16">VLOOKUP("*Тамбовская*",[1]итого!$3:$100,COLUMN([1]итого!EQ:EQ),0)</f>
        <v>22806</v>
      </c>
      <c r="CK16" s="2">
        <f t="array" ref="CK16">VLOOKUP("*Тамбовская*",[1]итого!$3:$100,COLUMN([1]итого!ER:ER),0)</f>
        <v>21208</v>
      </c>
      <c r="CL16" s="2">
        <f t="array" ref="CL16">VLOOKUP("*Тамбовская*",[1]итого!$3:$100,COLUMN([1]итого!ES:ES),0)</f>
        <v>23386</v>
      </c>
      <c r="CM16" s="2">
        <f t="array" ref="CM16">VLOOKUP("*Тамбовская*",[1]итого!$3:$100,COLUMN([1]итого!ET:ET),0)</f>
        <v>28129</v>
      </c>
      <c r="CN16" s="2">
        <f t="array" ref="CN16">VLOOKUP("*Тамбовская*",[1]итого!$3:$100,COLUMN([1]итого!EU:EU),0)</f>
        <v>23900</v>
      </c>
      <c r="CO16" s="2">
        <f t="array" ref="CO16">VLOOKUP("*Тамбовская*",[1]итого!$3:$100,COLUMN([1]итого!EV:EV),0)</f>
        <v>23265</v>
      </c>
      <c r="CP16" s="2">
        <f t="array" ref="CP16">VLOOKUP("*Тамбовская*",[1]итого!$3:$100,COLUMN([1]итого!EW:EW),0)</f>
        <v>25201</v>
      </c>
      <c r="CQ16" s="2">
        <f t="array" ref="CQ16">VLOOKUP("*Тамбовская*",[1]итого!$3:$100,COLUMN([1]итого!EX:EX),0)</f>
        <v>24937</v>
      </c>
      <c r="CR16" s="2">
        <f t="array" ref="CR16">VLOOKUP("*Тамбовская*",[1]итого!$3:$100,COLUMN([1]итого!EY:EY),0)</f>
        <v>26171</v>
      </c>
      <c r="CS16" s="2">
        <f t="array" ref="CS16">VLOOKUP("*Тамбовская*",[1]итого!$3:$100,COLUMN([1]итого!EZ:EZ),0)</f>
        <v>27542</v>
      </c>
      <c r="CT16" s="2">
        <f t="array" ref="CT16">VLOOKUP("*Тамбовская*",[1]итого!$3:$100,COLUMN([1]итого!FA:FA),0)</f>
        <v>30905</v>
      </c>
      <c r="CU16" s="2">
        <f t="array" ref="CU16">VLOOKUP("*Тамбовская*",[1]итого!$3:$100,COLUMN([1]итого!FB:FB),0)</f>
        <v>32766</v>
      </c>
      <c r="CV16" s="2">
        <f t="array" ref="CV16">VLOOKUP("*Тамбовская*",[1]итого!$3:$100,COLUMN([1]итого!FC:FC),0)</f>
        <v>32002</v>
      </c>
      <c r="CW16" s="2">
        <f t="array" ref="CW16">VLOOKUP("*Тамбовская*",[1]итого!$3:$100,COLUMN([1]итого!FD:FD),0)</f>
        <v>25431</v>
      </c>
      <c r="CX16" s="2">
        <f t="array" ref="CX16">VLOOKUP("*Тамбовская*",[1]итого!$3:$100,COLUMN([1]итого!FE:FE),0)</f>
        <v>27044</v>
      </c>
      <c r="CY16" s="2">
        <f t="array" ref="CY16">VLOOKUP("*Тамбовская*",[1]итого!$3:$100,COLUMN([1]итого!FF:FF),0)</f>
        <v>27640</v>
      </c>
      <c r="CZ16" s="2">
        <f t="array" ref="CZ16">VLOOKUP("*Тамбовская*",[1]итого!$3:$100,COLUMN([1]итого!FG:FG),0)</f>
        <v>29516</v>
      </c>
      <c r="DA16" s="2">
        <f t="array" ref="DA16">VLOOKUP("*Тамбовская*",[1]итого!$3:$100,COLUMN([1]итого!FH:FH),0)</f>
        <v>32751</v>
      </c>
      <c r="DB16" s="2">
        <f t="array" ref="DB16">VLOOKUP("*Тамбовская*",[1]итого!$3:$100,COLUMN([1]итого!FI:FI),0)</f>
        <v>33181</v>
      </c>
      <c r="DC16" s="2">
        <f t="array" ref="DC16">VLOOKUP("*Тамбовская*",[1]итого!$3:$100,COLUMN([1]итого!FJ:FJ),0)</f>
        <v>30666</v>
      </c>
      <c r="DD16" s="2">
        <f t="array" ref="DD16">VLOOKUP("*Тамбовская*",[1]итого!$3:$100,COLUMN([1]итого!FK:FK),0)</f>
        <v>37226</v>
      </c>
      <c r="DE16" s="2">
        <f t="array" ref="DE16">VLOOKUP("*Тамбовская*",[1]итого!$3:$100,COLUMN([1]итого!FL:FL),0)</f>
        <v>33939</v>
      </c>
      <c r="DF16" s="2">
        <f t="array" ref="DF16">VLOOKUP("*Тамбовская*",[1]итого!$3:$100,COLUMN([1]итого!FM:FM),0)</f>
        <v>38512</v>
      </c>
    </row>
    <row r="17" spans="1:110" x14ac:dyDescent="0.25">
      <c r="A17" s="5" t="s">
        <v>15</v>
      </c>
      <c r="B17" s="2">
        <f t="array" ref="B17">VLOOKUP("*Тверская*",[1]итого!$3:$100,COLUMN([1]итого!BI:BI),0)</f>
        <v>14594</v>
      </c>
      <c r="C17" s="2">
        <f t="array" ref="C17">VLOOKUP("*Тверская*",[1]итого!$3:$100,COLUMN([1]итого!BJ:BJ),0)</f>
        <v>12847</v>
      </c>
      <c r="D17" s="2">
        <f t="array" ref="D17">VLOOKUP("*Тверская*",[1]итого!$3:$100,COLUMN([1]итого!BK:BK),0)</f>
        <v>13775</v>
      </c>
      <c r="E17" s="2">
        <f t="array" ref="E17">VLOOKUP("*Тверская*",[1]итого!$3:$100,COLUMN([1]итого!BL:BL),0)</f>
        <v>13071</v>
      </c>
      <c r="F17" s="2">
        <f t="array" ref="F17">VLOOKUP("*Тверская*",[1]итого!$3:$100,COLUMN([1]итого!BM:BM),0)</f>
        <v>12557</v>
      </c>
      <c r="G17" s="2">
        <f t="array" ref="G17">VLOOKUP("*Тверская*",[1]итого!$3:$100,COLUMN([1]итого!BN:BN),0)</f>
        <v>12129</v>
      </c>
      <c r="H17" s="2">
        <f t="array" ref="H17">VLOOKUP("*Тверская*",[1]итого!$3:$100,COLUMN([1]итого!BO:BO),0)</f>
        <v>13959</v>
      </c>
      <c r="I17" s="2">
        <f t="array" ref="I17">VLOOKUP("*Тверская*",[1]итого!$3:$100,COLUMN([1]итого!BP:BP),0)</f>
        <v>10638</v>
      </c>
      <c r="J17" s="2">
        <f t="array" ref="J17">VLOOKUP("*Тверская*",[1]итого!$3:$100,COLUMN([1]итого!BQ:BQ),0)</f>
        <v>11575</v>
      </c>
      <c r="K17" s="2">
        <f t="array" ref="K17">VLOOKUP("*Тверская*",[1]итого!$3:$100,COLUMN([1]итого!BR:BR),0)</f>
        <v>11546</v>
      </c>
      <c r="L17" s="2">
        <f t="array" ref="L17">VLOOKUP("*Тверская*",[1]итого!$3:$100,COLUMN([1]итого!BS:BS),0)</f>
        <v>11230</v>
      </c>
      <c r="M17" s="2">
        <f t="array" ref="M17">VLOOKUP("*Тверская*",[1]итого!$3:$100,COLUMN([1]итого!BT:BT),0)</f>
        <v>12104</v>
      </c>
      <c r="N17" s="2">
        <f t="array" ref="N17">VLOOKUP("*Тверская*",[1]итого!$3:$100,COLUMN([1]итого!BU:BU),0)</f>
        <v>12654</v>
      </c>
      <c r="O17" s="2">
        <f t="array" ref="O17">VLOOKUP("*Тверская*",[1]итого!$3:$100,COLUMN([1]итого!BV:BV),0)</f>
        <v>11956</v>
      </c>
      <c r="P17" s="2">
        <f t="array" ref="P17">VLOOKUP("*Тверская*",[1]итого!$3:$100,COLUMN([1]итого!BW:BW),0)</f>
        <v>11291</v>
      </c>
      <c r="Q17" s="2">
        <f t="array" ref="Q17">VLOOKUP("*Тверская*",[1]итого!$3:$100,COLUMN([1]итого!BX:BX),0)</f>
        <v>10406</v>
      </c>
      <c r="R17" s="2">
        <f t="array" ref="R17">VLOOKUP("*Тверская*",[1]итого!$3:$100,COLUMN([1]итого!BY:BY),0)</f>
        <v>10492</v>
      </c>
      <c r="S17" s="2">
        <f t="array" ref="S17">VLOOKUP("*Тверская*",[1]итого!$3:$100,COLUMN([1]итого!BZ:BZ),0)</f>
        <v>11203</v>
      </c>
      <c r="T17" s="2">
        <f t="array" ref="T17">VLOOKUP("*Тверская*",[1]итого!$3:$100,COLUMN([1]итого!CA:CA),0)</f>
        <v>12084</v>
      </c>
      <c r="U17" s="2">
        <f t="array" ref="U17">VLOOKUP("*Тверская*",[1]итого!$3:$100,COLUMN([1]итого!CB:CB),0)</f>
        <v>11665</v>
      </c>
      <c r="V17" s="2">
        <f t="array" ref="V17">VLOOKUP("*Тверская*",[1]итого!$3:$100,COLUMN([1]итого!CC:CC),0)</f>
        <v>12041</v>
      </c>
      <c r="W17" s="2">
        <f t="array" ref="W17">VLOOKUP("*Тверская*",[1]итого!$3:$100,COLUMN([1]итого!CD:CD),0)</f>
        <v>12425</v>
      </c>
      <c r="X17" s="2">
        <f t="array" ref="X17">VLOOKUP("*Тверская*",[1]итого!$3:$100,COLUMN([1]итого!CE:CE),0)</f>
        <v>13580</v>
      </c>
      <c r="Y17" s="2">
        <f t="array" ref="Y17">VLOOKUP("*Тверская*",[1]итого!$3:$100,COLUMN([1]итого!CF:CF),0)</f>
        <v>14181</v>
      </c>
      <c r="Z17" s="2">
        <f t="array" ref="Z17">VLOOKUP("*Тверская*",[1]итого!$3:$100,COLUMN([1]итого!CG:CG),0)</f>
        <v>17313</v>
      </c>
      <c r="AA17" s="2">
        <f t="array" ref="AA17">VLOOKUP("*Тверская*",[1]итого!$3:$100,COLUMN([1]итого!CH:CH),0)</f>
        <v>17362</v>
      </c>
      <c r="AB17" s="2">
        <f t="array" ref="AB17">VLOOKUP("*Тверская*",[1]итого!$3:$100,COLUMN([1]итого!CI:CI),0)</f>
        <v>17515</v>
      </c>
      <c r="AC17" s="2">
        <f t="array" ref="AC17">VLOOKUP("*Тверская*",[1]итого!$3:$100,COLUMN([1]итого!CJ:CJ),0)</f>
        <v>17874</v>
      </c>
      <c r="AD17" s="2">
        <f t="array" ref="AD17">VLOOKUP("*Тверская*",[1]итого!$3:$100,COLUMN([1]итого!CK:CK),0)</f>
        <v>17677</v>
      </c>
      <c r="AE17" s="2">
        <f t="array" ref="AE17">VLOOKUP("*Тверская*",[1]итого!$3:$100,COLUMN([1]итого!CL:CL),0)</f>
        <v>15514</v>
      </c>
      <c r="AF17" s="2">
        <f t="array" ref="AF17">VLOOKUP("*Тверская*",[1]итого!$3:$100,COLUMN([1]итого!CM:CM),0)</f>
        <v>16584</v>
      </c>
      <c r="AG17" s="2">
        <f t="array" ref="AG17">VLOOKUP("*Тверская*",[1]итого!$3:$100,COLUMN([1]итого!CN:CN),0)</f>
        <v>18134</v>
      </c>
      <c r="AH17" s="2">
        <f t="array" ref="AH17">VLOOKUP("*Тверская*",[1]итого!$3:$100,COLUMN([1]итого!CO:CO),0)</f>
        <v>20456</v>
      </c>
      <c r="AI17" s="2">
        <f t="array" ref="AI17">VLOOKUP("*Тверская*",[1]итого!$3:$100,COLUMN([1]итого!CP:CP),0)</f>
        <v>18489</v>
      </c>
      <c r="AJ17" s="2">
        <f t="array" ref="AJ17">VLOOKUP("*Тверская*",[1]итого!$3:$100,COLUMN([1]итого!CQ:CQ),0)</f>
        <v>19283</v>
      </c>
      <c r="AK17" s="2">
        <f t="array" ref="AK17">VLOOKUP("*Тверская*",[1]итого!$3:$100,COLUMN([1]итого!CR:CR),0)</f>
        <v>20372</v>
      </c>
      <c r="AL17" s="2">
        <f t="array" ref="AL17">VLOOKUP("*Тверская*",[1]итого!$3:$100,COLUMN([1]итого!CS:CS),0)</f>
        <v>23042</v>
      </c>
      <c r="AM17" s="2">
        <f t="array" ref="AM17">VLOOKUP("*Тверская*",[1]итого!$3:$100,COLUMN([1]итого!CT:CT),0)</f>
        <v>21207</v>
      </c>
      <c r="AN17" s="2">
        <f t="array" ref="AN17">VLOOKUP("*Тверская*",[1]итого!$3:$100,COLUMN([1]итого!CU:CU),0)</f>
        <v>22911</v>
      </c>
      <c r="AO17" s="2">
        <f t="array" ref="AO17">VLOOKUP("*Тверская*",[1]итого!$3:$100,COLUMN([1]итого!CV:CV),0)</f>
        <v>28078</v>
      </c>
      <c r="AP17" s="2">
        <f t="array" ref="AP17">VLOOKUP("*Тверская*",[1]итого!$3:$100,COLUMN([1]итого!CW:CW),0)</f>
        <v>26433</v>
      </c>
      <c r="AQ17" s="2">
        <f t="array" ref="AQ17">VLOOKUP("*Тверская*",[1]итого!$3:$100,COLUMN([1]итого!CX:CX),0)</f>
        <v>25694</v>
      </c>
      <c r="AR17" s="2">
        <f t="array" ref="AR17">VLOOKUP("*Тверская*",[1]итого!$3:$100,COLUMN([1]итого!CY:CY),0)</f>
        <v>24663</v>
      </c>
      <c r="AS17" s="2">
        <f t="array" ref="AS17">VLOOKUP("*Тверская*",[1]итого!$3:$100,COLUMN([1]итого!CZ:CZ),0)</f>
        <v>21261</v>
      </c>
      <c r="AT17" s="2">
        <f t="array" ref="AT17">VLOOKUP("*Тверская*",[1]итого!$3:$100,COLUMN([1]итого!DA:DA),0)</f>
        <v>24961</v>
      </c>
      <c r="AU17" s="2">
        <f t="array" ref="AU17">VLOOKUP("*Тверская*",[1]итого!$3:$100,COLUMN([1]итого!DB:DB),0)</f>
        <v>25302</v>
      </c>
      <c r="AV17" s="2">
        <f t="array" ref="AV17">VLOOKUP("*Тверская*",[1]итого!$3:$100,COLUMN([1]итого!DC:DC),0)</f>
        <v>22959</v>
      </c>
      <c r="AW17" s="2">
        <f t="array" ref="AW17">VLOOKUP("*Тверская*",[1]итого!$3:$100,COLUMN([1]итого!DD:DD),0)</f>
        <v>21268</v>
      </c>
      <c r="AX17" s="2">
        <f t="array" ref="AX17">VLOOKUP("*Тверская*",[1]итого!$3:$100,COLUMN([1]итого!DE:DE),0)</f>
        <v>36066</v>
      </c>
      <c r="AY17" s="2">
        <f t="array" ref="AY17">VLOOKUP("*Тверская*",[1]итого!$3:$100,COLUMN([1]итого!DF:DF),0)</f>
        <v>24943</v>
      </c>
      <c r="AZ17" s="2">
        <f t="array" ref="AZ17">VLOOKUP("*Тверская*",[1]итого!$3:$100,COLUMN([1]итого!DG:DG),0)</f>
        <v>22232</v>
      </c>
      <c r="BA17" s="2">
        <f t="array" ref="BA17">VLOOKUP("*Тверская*",[1]итого!$3:$100,COLUMN([1]итого!DH:DH),0)</f>
        <v>21464</v>
      </c>
      <c r="BB17" s="2">
        <f t="array" ref="BB17">VLOOKUP("*Тверская*",[1]итого!$3:$100,COLUMN([1]итого!DI:DI),0)</f>
        <v>21101</v>
      </c>
      <c r="BC17" s="2">
        <f t="array" ref="BC17">VLOOKUP("*Тверская*",[1]итого!$3:$100,COLUMN([1]итого!DJ:DJ),0)</f>
        <v>18632</v>
      </c>
      <c r="BD17" s="2">
        <f t="array" ref="BD17">VLOOKUP("*Тверская*",[1]итого!$3:$100,COLUMN([1]итого!DK:DK),0)</f>
        <v>21024</v>
      </c>
      <c r="BE17" s="2">
        <f t="array" ref="BE17">VLOOKUP("*Тверская*",[1]итого!$3:$100,COLUMN([1]итого!DL:DL),0)</f>
        <v>20969</v>
      </c>
      <c r="BF17" s="2">
        <f t="array" ref="BF17">VLOOKUP("*Тверская*",[1]итого!$3:$100,COLUMN([1]итого!DM:DM),0)</f>
        <v>20080</v>
      </c>
      <c r="BG17" s="2">
        <f t="array" ref="BG17">VLOOKUP("*Тверская*",[1]итого!$3:$100,COLUMN([1]итого!DN:DN),0)</f>
        <v>22243</v>
      </c>
      <c r="BH17" s="2">
        <f t="array" ref="BH17">VLOOKUP("*Тверская*",[1]итого!$3:$100,COLUMN([1]итого!DO:DO),0)</f>
        <v>23232</v>
      </c>
      <c r="BI17" s="2">
        <f t="array" ref="BI17">VLOOKUP("*Тверская*",[1]итого!$3:$100,COLUMN([1]итого!DP:DP),0)</f>
        <v>22856</v>
      </c>
      <c r="BJ17" s="2">
        <f t="array" ref="BJ17">VLOOKUP("*Тверская*",[1]итого!$3:$100,COLUMN([1]итого!DQ:DQ),0)</f>
        <v>27552</v>
      </c>
      <c r="BK17" s="2">
        <f t="array" ref="BK17">VLOOKUP("*Тверская*",[1]итого!$3:$100,COLUMN([1]итого!DR:DR),0)</f>
        <v>22913</v>
      </c>
      <c r="BL17" s="2">
        <f t="array" ref="BL17">VLOOKUP("*Тверская*",[1]итого!$3:$100,COLUMN([1]итого!DS:DS),0)</f>
        <v>20226</v>
      </c>
      <c r="BM17" s="2">
        <f t="array" ref="BM17">VLOOKUP("*Тверская*",[1]итого!$3:$100,COLUMN([1]итого!DT:DT),0)</f>
        <v>23235</v>
      </c>
      <c r="BN17" s="2">
        <f t="array" ref="BN17">VLOOKUP("*Тверская*",[1]итого!$3:$100,COLUMN([1]итого!DU:DU),0)</f>
        <v>26118</v>
      </c>
      <c r="BO17" s="2">
        <f t="array" ref="BO17">VLOOKUP("*Тверская*",[1]итого!$3:$100,COLUMN([1]итого!DV:DV),0)</f>
        <v>29323</v>
      </c>
      <c r="BP17" s="2">
        <f t="array" ref="BP17">VLOOKUP("*Тверская*",[1]итого!$3:$100,COLUMN([1]итого!DW:DW),0)</f>
        <v>32050</v>
      </c>
      <c r="BQ17" s="2">
        <f t="array" ref="BQ17">VLOOKUP("*Тверская*",[1]итого!$3:$100,COLUMN([1]итого!DX:DX),0)</f>
        <v>28678</v>
      </c>
      <c r="BR17" s="2">
        <f t="array" ref="BR17">VLOOKUP("*Тверская*",[1]итого!$3:$100,COLUMN([1]итого!DY:DY),0)</f>
        <v>35251</v>
      </c>
      <c r="BS17" s="2">
        <f t="array" ref="BS17">VLOOKUP("*Тверская*",[1]итого!$3:$100,COLUMN([1]итого!DZ:DZ),0)</f>
        <v>35154</v>
      </c>
      <c r="BT17" s="2">
        <f t="array" ref="BT17">VLOOKUP("*Тверская*",[1]итого!$3:$100,COLUMN([1]итого!EA:EA),0)</f>
        <v>37937</v>
      </c>
      <c r="BU17" s="2">
        <f t="array" ref="BU17">VLOOKUP("*Тверская*",[1]итого!$3:$100,COLUMN([1]итого!EB:EB),0)</f>
        <v>37983</v>
      </c>
      <c r="BV17" s="2">
        <f t="array" ref="BV17">VLOOKUP("*Тверская*",[1]итого!$3:$100,COLUMN([1]итого!EC:EC),0)</f>
        <v>44579</v>
      </c>
      <c r="BW17" s="2">
        <f t="array" ref="BW17">VLOOKUP("*Тверская*",[1]итого!$3:$100,COLUMN([1]итого!ED:ED),0)</f>
        <v>44363</v>
      </c>
      <c r="BX17" s="2">
        <f t="array" ref="BX17">VLOOKUP("*Тверская*",[1]итого!$3:$100,COLUMN([1]итого!EE:EE),0)</f>
        <v>43945</v>
      </c>
      <c r="BY17" s="2">
        <f t="array" ref="BY17">VLOOKUP("*Тверская*",[1]итого!$3:$100,COLUMN([1]итого!EF:EF),0)</f>
        <v>38490</v>
      </c>
      <c r="BZ17" s="2">
        <f t="array" ref="BZ17">VLOOKUP("*Тверская*",[1]итого!$3:$100,COLUMN([1]итого!EG:EG),0)</f>
        <v>40674</v>
      </c>
      <c r="CA17" s="2">
        <f t="array" ref="CA17">VLOOKUP("*Тверская*",[1]итого!$3:$100,COLUMN([1]итого!EH:EH),0)</f>
        <v>38731</v>
      </c>
      <c r="CB17" s="2">
        <f t="array" ref="CB17">VLOOKUP("*Тверская*",[1]итого!$3:$100,COLUMN([1]итого!EI:EI),0)</f>
        <v>34956</v>
      </c>
      <c r="CC17" s="2">
        <f t="array" ref="CC17">VLOOKUP("*Тверская*",[1]итого!$3:$100,COLUMN([1]итого!EJ:EJ),0)</f>
        <v>31638</v>
      </c>
      <c r="CD17" s="2">
        <f t="array" ref="CD17">VLOOKUP("*Тверская*",[1]итого!$3:$100,COLUMN([1]итого!EK:EK),0)</f>
        <v>34379</v>
      </c>
      <c r="CE17" s="2">
        <f t="array" ref="CE17">VLOOKUP("*Тверская*",[1]итого!$3:$100,COLUMN([1]итого!EL:EL),0)</f>
        <v>33979</v>
      </c>
      <c r="CF17" s="2">
        <f t="array" ref="CF17">VLOOKUP("*Тверская*",[1]итого!$3:$100,COLUMN([1]итого!EM:EM),0)</f>
        <v>34361</v>
      </c>
      <c r="CG17" s="2">
        <f t="array" ref="CG17">VLOOKUP("*Тверская*",[1]итого!$3:$100,COLUMN([1]итого!EN:EN),0)</f>
        <v>37616</v>
      </c>
      <c r="CH17" s="2">
        <f t="array" ref="CH17">VLOOKUP("*Тверская*",[1]итого!$3:$100,COLUMN([1]итого!EO:EO),0)</f>
        <v>42577</v>
      </c>
      <c r="CI17" s="2">
        <f t="array" ref="CI17">VLOOKUP("*Тверская*",[1]итого!$3:$100,COLUMN([1]итого!EP:EP),0)</f>
        <v>46802</v>
      </c>
      <c r="CJ17" s="2">
        <f t="array" ref="CJ17">VLOOKUP("*Тверская*",[1]итого!$3:$100,COLUMN([1]итого!EQ:EQ),0)</f>
        <v>47467</v>
      </c>
      <c r="CK17" s="2">
        <f t="array" ref="CK17">VLOOKUP("*Тверская*",[1]итого!$3:$100,COLUMN([1]итого!ER:ER),0)</f>
        <v>45188</v>
      </c>
      <c r="CL17" s="2">
        <f t="array" ref="CL17">VLOOKUP("*Тверская*",[1]итого!$3:$100,COLUMN([1]итого!ES:ES),0)</f>
        <v>45649</v>
      </c>
      <c r="CM17" s="2">
        <f t="array" ref="CM17">VLOOKUP("*Тверская*",[1]итого!$3:$100,COLUMN([1]итого!ET:ET),0)</f>
        <v>50004</v>
      </c>
      <c r="CN17" s="2">
        <f t="array" ref="CN17">VLOOKUP("*Тверская*",[1]итого!$3:$100,COLUMN([1]итого!EU:EU),0)</f>
        <v>49646</v>
      </c>
      <c r="CO17" s="2">
        <f t="array" ref="CO17">VLOOKUP("*Тверская*",[1]итого!$3:$100,COLUMN([1]итого!EV:EV),0)</f>
        <v>53905</v>
      </c>
      <c r="CP17" s="2">
        <f t="array" ref="CP17">VLOOKUP("*Тверская*",[1]итого!$3:$100,COLUMN([1]итого!EW:EW),0)</f>
        <v>58115</v>
      </c>
      <c r="CQ17" s="2">
        <f t="array" ref="CQ17">VLOOKUP("*Тверская*",[1]итого!$3:$100,COLUMN([1]итого!EX:EX),0)</f>
        <v>57147</v>
      </c>
      <c r="CR17" s="2">
        <f t="array" ref="CR17">VLOOKUP("*Тверская*",[1]итого!$3:$100,COLUMN([1]итого!EY:EY),0)</f>
        <v>60128</v>
      </c>
      <c r="CS17" s="2">
        <f t="array" ref="CS17">VLOOKUP("*Тверская*",[1]итого!$3:$100,COLUMN([1]итого!EZ:EZ),0)</f>
        <v>60208</v>
      </c>
      <c r="CT17" s="2">
        <f t="array" ref="CT17">VLOOKUP("*Тверская*",[1]итого!$3:$100,COLUMN([1]итого!FA:FA),0)</f>
        <v>67120</v>
      </c>
      <c r="CU17" s="2">
        <f t="array" ref="CU17">VLOOKUP("*Тверская*",[1]итого!$3:$100,COLUMN([1]итого!FB:FB),0)</f>
        <v>66140</v>
      </c>
      <c r="CV17" s="2">
        <f t="array" ref="CV17">VLOOKUP("*Тверская*",[1]итого!$3:$100,COLUMN([1]итого!FC:FC),0)</f>
        <v>60919</v>
      </c>
      <c r="CW17" s="2">
        <f t="array" ref="CW17">VLOOKUP("*Тверская*",[1]итого!$3:$100,COLUMN([1]итого!FD:FD),0)</f>
        <v>57762</v>
      </c>
      <c r="CX17" s="2">
        <f t="array" ref="CX17">VLOOKUP("*Тверская*",[1]итого!$3:$100,COLUMN([1]итого!FE:FE),0)</f>
        <v>60565</v>
      </c>
      <c r="CY17" s="2">
        <f t="array" ref="CY17">VLOOKUP("*Тверская*",[1]итого!$3:$100,COLUMN([1]итого!FF:FF),0)</f>
        <v>60731</v>
      </c>
      <c r="CZ17" s="2">
        <f t="array" ref="CZ17">VLOOKUP("*Тверская*",[1]итого!$3:$100,COLUMN([1]итого!FG:FG),0)</f>
        <v>62948</v>
      </c>
      <c r="DA17" s="2">
        <f t="array" ref="DA17">VLOOKUP("*Тверская*",[1]итого!$3:$100,COLUMN([1]итого!FH:FH),0)</f>
        <v>58022</v>
      </c>
      <c r="DB17" s="2">
        <f t="array" ref="DB17">VLOOKUP("*Тверская*",[1]итого!$3:$100,COLUMN([1]итого!FI:FI),0)</f>
        <v>63634</v>
      </c>
      <c r="DC17" s="2">
        <f t="array" ref="DC17">VLOOKUP("*Тверская*",[1]итого!$3:$100,COLUMN([1]итого!FJ:FJ),0)</f>
        <v>66785</v>
      </c>
      <c r="DD17" s="2">
        <f t="array" ref="DD17">VLOOKUP("*Тверская*",[1]итого!$3:$100,COLUMN([1]итого!FK:FK),0)</f>
        <v>68210</v>
      </c>
      <c r="DE17" s="2">
        <f t="array" ref="DE17">VLOOKUP("*Тверская*",[1]итого!$3:$100,COLUMN([1]итого!FL:FL),0)</f>
        <v>71921</v>
      </c>
      <c r="DF17" s="2">
        <f t="array" ref="DF17">VLOOKUP("*Тверская*",[1]итого!$3:$100,COLUMN([1]итого!FM:FM),0)</f>
        <v>72275</v>
      </c>
    </row>
    <row r="18" spans="1:110" x14ac:dyDescent="0.25">
      <c r="A18" s="5" t="s">
        <v>16</v>
      </c>
      <c r="B18" s="2">
        <f t="array" ref="B18">VLOOKUP("*Тульская*",[1]итого!$3:$100,COLUMN([1]итого!BI:BI),0)</f>
        <v>33132</v>
      </c>
      <c r="C18" s="2">
        <f t="array" ref="C18">VLOOKUP("*Тульская*",[1]итого!$3:$100,COLUMN([1]итого!BJ:BJ),0)</f>
        <v>29343</v>
      </c>
      <c r="D18" s="2">
        <f t="array" ref="D18">VLOOKUP("*Тульская*",[1]итого!$3:$100,COLUMN([1]итого!BK:BK),0)</f>
        <v>16745</v>
      </c>
      <c r="E18" s="2">
        <f t="array" ref="E18">VLOOKUP("*Тульская*",[1]итого!$3:$100,COLUMN([1]итого!BL:BL),0)</f>
        <v>36472</v>
      </c>
      <c r="F18" s="2">
        <f t="array" ref="F18">VLOOKUP("*Тульская*",[1]итого!$3:$100,COLUMN([1]итого!BM:BM),0)</f>
        <v>19797</v>
      </c>
      <c r="G18" s="2">
        <f t="array" ref="G18">VLOOKUP("*Тульская*",[1]итого!$3:$100,COLUMN([1]итого!BN:BN),0)</f>
        <v>29712</v>
      </c>
      <c r="H18" s="2">
        <f t="array" ref="H18">VLOOKUP("*Тульская*",[1]итого!$3:$100,COLUMN([1]итого!BO:BO),0)</f>
        <v>30144</v>
      </c>
      <c r="I18" s="2">
        <f t="array" ref="I18">VLOOKUP("*Тульская*",[1]итого!$3:$100,COLUMN([1]итого!BP:BP),0)</f>
        <v>17749</v>
      </c>
      <c r="J18" s="2">
        <f t="array" ref="J18">VLOOKUP("*Тульская*",[1]итого!$3:$100,COLUMN([1]итого!BQ:BQ),0)</f>
        <v>17445</v>
      </c>
      <c r="K18" s="2">
        <f t="array" ref="K18">VLOOKUP("*Тульская*",[1]итого!$3:$100,COLUMN([1]итого!BR:BR),0)</f>
        <v>15969</v>
      </c>
      <c r="L18" s="2">
        <f t="array" ref="L18">VLOOKUP("*Тульская*",[1]итого!$3:$100,COLUMN([1]итого!BS:BS),0)</f>
        <v>15895</v>
      </c>
      <c r="M18" s="2">
        <f t="array" ref="M18">VLOOKUP("*Тульская*",[1]итого!$3:$100,COLUMN([1]итого!BT:BT),0)</f>
        <v>27349</v>
      </c>
      <c r="N18" s="2">
        <f t="array" ref="N18">VLOOKUP("*Тульская*",[1]итого!$3:$100,COLUMN([1]итого!BU:BU),0)</f>
        <v>27878</v>
      </c>
      <c r="O18" s="2">
        <f t="array" ref="O18">VLOOKUP("*Тульская*",[1]итого!$3:$100,COLUMN([1]итого!BV:BV),0)</f>
        <v>28105</v>
      </c>
      <c r="P18" s="2">
        <f t="array" ref="P18">VLOOKUP("*Тульская*",[1]итого!$3:$100,COLUMN([1]итого!BW:BW),0)</f>
        <v>26938</v>
      </c>
      <c r="Q18" s="2">
        <f t="array" ref="Q18">VLOOKUP("*Тульская*",[1]итого!$3:$100,COLUMN([1]итого!BX:BX),0)</f>
        <v>28987</v>
      </c>
      <c r="R18" s="2">
        <f t="array" ref="R18">VLOOKUP("*Тульская*",[1]итого!$3:$100,COLUMN([1]итого!BY:BY),0)</f>
        <v>36901</v>
      </c>
      <c r="S18" s="2">
        <f t="array" ref="S18">VLOOKUP("*Тульская*",[1]итого!$3:$100,COLUMN([1]итого!BZ:BZ),0)</f>
        <v>28297</v>
      </c>
      <c r="T18" s="2">
        <f t="array" ref="T18">VLOOKUP("*Тульская*",[1]итого!$3:$100,COLUMN([1]итого!CA:CA),0)</f>
        <v>28081</v>
      </c>
      <c r="U18" s="2">
        <f t="array" ref="U18">VLOOKUP("*Тульская*",[1]итого!$3:$100,COLUMN([1]итого!CB:CB),0)</f>
        <v>20508</v>
      </c>
      <c r="V18" s="2">
        <f t="array" ref="V18">VLOOKUP("*Тульская*",[1]итого!$3:$100,COLUMN([1]итого!CC:CC),0)</f>
        <v>25915</v>
      </c>
      <c r="W18" s="2">
        <f t="array" ref="W18">VLOOKUP("*Тульская*",[1]итого!$3:$100,COLUMN([1]итого!CD:CD),0)</f>
        <v>22584</v>
      </c>
      <c r="X18" s="2">
        <f t="array" ref="X18">VLOOKUP("*Тульская*",[1]итого!$3:$100,COLUMN([1]итого!CE:CE),0)</f>
        <v>26730</v>
      </c>
      <c r="Y18" s="2">
        <f t="array" ref="Y18">VLOOKUP("*Тульская*",[1]итого!$3:$100,COLUMN([1]итого!CF:CF),0)</f>
        <v>25257</v>
      </c>
      <c r="Z18" s="2">
        <f t="array" ref="Z18">VLOOKUP("*Тульская*",[1]итого!$3:$100,COLUMN([1]итого!CG:CG),0)</f>
        <v>40034</v>
      </c>
      <c r="AA18" s="2">
        <f t="array" ref="AA18">VLOOKUP("*Тульская*",[1]итого!$3:$100,COLUMN([1]итого!CH:CH),0)</f>
        <v>40192</v>
      </c>
      <c r="AB18" s="2">
        <f t="array" ref="AB18">VLOOKUP("*Тульская*",[1]итого!$3:$100,COLUMN([1]итого!CI:CI),0)</f>
        <v>42017</v>
      </c>
      <c r="AC18" s="2">
        <f t="array" ref="AC18">VLOOKUP("*Тульская*",[1]итого!$3:$100,COLUMN([1]итого!CJ:CJ),0)</f>
        <v>40630</v>
      </c>
      <c r="AD18" s="2">
        <f t="array" ref="AD18">VLOOKUP("*Тульская*",[1]итого!$3:$100,COLUMN([1]итого!CK:CK),0)</f>
        <v>37841</v>
      </c>
      <c r="AE18" s="2">
        <f t="array" ref="AE18">VLOOKUP("*Тульская*",[1]итого!$3:$100,COLUMN([1]итого!CL:CL),0)</f>
        <v>36582</v>
      </c>
      <c r="AF18" s="2">
        <f t="array" ref="AF18">VLOOKUP("*Тульская*",[1]итого!$3:$100,COLUMN([1]итого!CM:CM),0)</f>
        <v>42065</v>
      </c>
      <c r="AG18" s="2">
        <f t="array" ref="AG18">VLOOKUP("*Тульская*",[1]итого!$3:$100,COLUMN([1]итого!CN:CN),0)</f>
        <v>34412</v>
      </c>
      <c r="AH18" s="2">
        <f t="array" ref="AH18">VLOOKUP("*Тульская*",[1]итого!$3:$100,COLUMN([1]итого!CO:CO),0)</f>
        <v>34550</v>
      </c>
      <c r="AI18" s="2">
        <f t="array" ref="AI18">VLOOKUP("*Тульская*",[1]итого!$3:$100,COLUMN([1]итого!CP:CP),0)</f>
        <v>31679</v>
      </c>
      <c r="AJ18" s="2">
        <f t="array" ref="AJ18">VLOOKUP("*Тульская*",[1]итого!$3:$100,COLUMN([1]итого!CQ:CQ),0)</f>
        <v>30072</v>
      </c>
      <c r="AK18" s="2">
        <f t="array" ref="AK18">VLOOKUP("*Тульская*",[1]итого!$3:$100,COLUMN([1]итого!CR:CR),0)</f>
        <v>33847</v>
      </c>
      <c r="AL18" s="2">
        <f t="array" ref="AL18">VLOOKUP("*Тульская*",[1]итого!$3:$100,COLUMN([1]итого!CS:CS),0)</f>
        <v>48290</v>
      </c>
      <c r="AM18" s="2">
        <f t="array" ref="AM18">VLOOKUP("*Тульская*",[1]итого!$3:$100,COLUMN([1]итого!CT:CT),0)</f>
        <v>36343</v>
      </c>
      <c r="AN18" s="2">
        <f t="array" ref="AN18">VLOOKUP("*Тульская*",[1]итого!$3:$100,COLUMN([1]итого!CU:CU),0)</f>
        <v>40556</v>
      </c>
      <c r="AO18" s="2">
        <f t="array" ref="AO18">VLOOKUP("*Тульская*",[1]итого!$3:$100,COLUMN([1]итого!CV:CV),0)</f>
        <v>42119</v>
      </c>
      <c r="AP18" s="2">
        <f t="array" ref="AP18">VLOOKUP("*Тульская*",[1]итого!$3:$100,COLUMN([1]итого!CW:CW),0)</f>
        <v>43786</v>
      </c>
      <c r="AQ18" s="2">
        <f t="array" ref="AQ18">VLOOKUP("*Тульская*",[1]итого!$3:$100,COLUMN([1]итого!CX:CX),0)</f>
        <v>39622</v>
      </c>
      <c r="AR18" s="2">
        <f t="array" ref="AR18">VLOOKUP("*Тульская*",[1]итого!$3:$100,COLUMN([1]итого!CY:CY),0)</f>
        <v>44514</v>
      </c>
      <c r="AS18" s="2">
        <f t="array" ref="AS18">VLOOKUP("*Тульская*",[1]итого!$3:$100,COLUMN([1]итого!CZ:CZ),0)</f>
        <v>44464</v>
      </c>
      <c r="AT18" s="2">
        <f t="array" ref="AT18">VLOOKUP("*Тульская*",[1]итого!$3:$100,COLUMN([1]итого!DA:DA),0)</f>
        <v>37626</v>
      </c>
      <c r="AU18" s="2">
        <f t="array" ref="AU18">VLOOKUP("*Тульская*",[1]итого!$3:$100,COLUMN([1]итого!DB:DB),0)</f>
        <v>38333</v>
      </c>
      <c r="AV18" s="2">
        <f t="array" ref="AV18">VLOOKUP("*Тульская*",[1]итого!$3:$100,COLUMN([1]итого!DC:DC),0)</f>
        <v>38370</v>
      </c>
      <c r="AW18" s="2">
        <f t="array" ref="AW18">VLOOKUP("*Тульская*",[1]итого!$3:$100,COLUMN([1]итого!DD:DD),0)</f>
        <v>36363</v>
      </c>
      <c r="AX18" s="2">
        <f t="array" ref="AX18">VLOOKUP("*Тульская*",[1]итого!$3:$100,COLUMN([1]итого!DE:DE),0)</f>
        <v>38569</v>
      </c>
      <c r="AY18" s="2">
        <f t="array" ref="AY18">VLOOKUP("*Тульская*",[1]итого!$3:$100,COLUMN([1]итого!DF:DF),0)</f>
        <v>32469</v>
      </c>
      <c r="AZ18" s="2">
        <f t="array" ref="AZ18">VLOOKUP("*Тульская*",[1]итого!$3:$100,COLUMN([1]итого!DG:DG),0)</f>
        <v>45543</v>
      </c>
      <c r="BA18" s="2">
        <f t="array" ref="BA18">VLOOKUP("*Тульская*",[1]итого!$3:$100,COLUMN([1]итого!DH:DH),0)</f>
        <v>32068</v>
      </c>
      <c r="BB18" s="2">
        <f t="array" ref="BB18">VLOOKUP("*Тульская*",[1]итого!$3:$100,COLUMN([1]итого!DI:DI),0)</f>
        <v>39153</v>
      </c>
      <c r="BC18" s="2">
        <f t="array" ref="BC18">VLOOKUP("*Тульская*",[1]итого!$3:$100,COLUMN([1]итого!DJ:DJ),0)</f>
        <v>28337</v>
      </c>
      <c r="BD18" s="2">
        <f t="array" ref="BD18">VLOOKUP("*Тульская*",[1]итого!$3:$100,COLUMN([1]итого!DK:DK),0)</f>
        <v>29787</v>
      </c>
      <c r="BE18" s="2">
        <f t="array" ref="BE18">VLOOKUP("*Тульская*",[1]итого!$3:$100,COLUMN([1]итого!DL:DL),0)</f>
        <v>30431</v>
      </c>
      <c r="BF18" s="2">
        <f t="array" ref="BF18">VLOOKUP("*Тульская*",[1]итого!$3:$100,COLUMN([1]итого!DM:DM),0)</f>
        <v>27120</v>
      </c>
      <c r="BG18" s="2">
        <f t="array" ref="BG18">VLOOKUP("*Тульская*",[1]итого!$3:$100,COLUMN([1]итого!DN:DN),0)</f>
        <v>33740</v>
      </c>
      <c r="BH18" s="2">
        <f t="array" ref="BH18">VLOOKUP("*Тульская*",[1]итого!$3:$100,COLUMN([1]итого!DO:DO),0)</f>
        <v>32992</v>
      </c>
      <c r="BI18" s="2">
        <f t="array" ref="BI18">VLOOKUP("*Тульская*",[1]итого!$3:$100,COLUMN([1]итого!DP:DP),0)</f>
        <v>28346</v>
      </c>
      <c r="BJ18" s="2">
        <f t="array" ref="BJ18">VLOOKUP("*Тульская*",[1]итого!$3:$100,COLUMN([1]итого!DQ:DQ),0)</f>
        <v>60071</v>
      </c>
      <c r="BK18" s="2">
        <f t="array" ref="BK18">VLOOKUP("*Тульская*",[1]итого!$3:$100,COLUMN([1]итого!DR:DR),0)</f>
        <v>55432</v>
      </c>
      <c r="BL18" s="2">
        <f t="array" ref="BL18">VLOOKUP("*Тульская*",[1]итого!$3:$100,COLUMN([1]итого!DS:DS),0)</f>
        <v>38612</v>
      </c>
      <c r="BM18" s="2">
        <f t="array" ref="BM18">VLOOKUP("*Тульская*",[1]итого!$3:$100,COLUMN([1]итого!DT:DT),0)</f>
        <v>41761</v>
      </c>
      <c r="BN18" s="2">
        <f t="array" ref="BN18">VLOOKUP("*Тульская*",[1]итого!$3:$100,COLUMN([1]итого!DU:DU),0)</f>
        <v>40789</v>
      </c>
      <c r="BO18" s="2">
        <f t="array" ref="BO18">VLOOKUP("*Тульская*",[1]итого!$3:$100,COLUMN([1]итого!DV:DV),0)</f>
        <v>38884</v>
      </c>
      <c r="BP18" s="2">
        <f t="array" ref="BP18">VLOOKUP("*Тульская*",[1]итого!$3:$100,COLUMN([1]итого!DW:DW),0)</f>
        <v>35577</v>
      </c>
      <c r="BQ18" s="2">
        <f t="array" ref="BQ18">VLOOKUP("*Тульская*",[1]итого!$3:$100,COLUMN([1]итого!DX:DX),0)</f>
        <v>41505</v>
      </c>
      <c r="BR18" s="2">
        <f t="array" ref="BR18">VLOOKUP("*Тульская*",[1]итого!$3:$100,COLUMN([1]итого!DY:DY),0)</f>
        <v>43400</v>
      </c>
      <c r="BS18" s="2">
        <f t="array" ref="BS18">VLOOKUP("*Тульская*",[1]итого!$3:$100,COLUMN([1]итого!DZ:DZ),0)</f>
        <v>40981</v>
      </c>
      <c r="BT18" s="2">
        <f t="array" ref="BT18">VLOOKUP("*Тульская*",[1]итого!$3:$100,COLUMN([1]итого!EA:EA),0)</f>
        <v>41593</v>
      </c>
      <c r="BU18" s="2">
        <f t="array" ref="BU18">VLOOKUP("*Тульская*",[1]итого!$3:$100,COLUMN([1]итого!EB:EB),0)</f>
        <v>42456</v>
      </c>
      <c r="BV18" s="2">
        <f t="array" ref="BV18">VLOOKUP("*Тульская*",[1]итого!$3:$100,COLUMN([1]итого!EC:EC),0)</f>
        <v>59042</v>
      </c>
      <c r="BW18" s="2">
        <f t="array" ref="BW18">VLOOKUP("*Тульская*",[1]итого!$3:$100,COLUMN([1]итого!ED:ED),0)</f>
        <v>48053</v>
      </c>
      <c r="BX18" s="2">
        <f t="array" ref="BX18">VLOOKUP("*Тульская*",[1]итого!$3:$100,COLUMN([1]итого!EE:EE),0)</f>
        <v>62832</v>
      </c>
      <c r="BY18" s="2">
        <f t="array" ref="BY18">VLOOKUP("*Тульская*",[1]итого!$3:$100,COLUMN([1]итого!EF:EF),0)</f>
        <v>70574</v>
      </c>
      <c r="BZ18" s="2">
        <f t="array" ref="BZ18">VLOOKUP("*Тульская*",[1]итого!$3:$100,COLUMN([1]итого!EG:EG),0)</f>
        <v>71580</v>
      </c>
      <c r="CA18" s="2">
        <f t="array" ref="CA18">VLOOKUP("*Тульская*",[1]итого!$3:$100,COLUMN([1]итого!EH:EH),0)</f>
        <v>47596</v>
      </c>
      <c r="CB18" s="2">
        <f t="array" ref="CB18">VLOOKUP("*Тульская*",[1]итого!$3:$100,COLUMN([1]итого!EI:EI),0)</f>
        <v>48825</v>
      </c>
      <c r="CC18" s="2">
        <f t="array" ref="CC18">VLOOKUP("*Тульская*",[1]итого!$3:$100,COLUMN([1]итого!EJ:EJ),0)</f>
        <v>42966</v>
      </c>
      <c r="CD18" s="2">
        <f t="array" ref="CD18">VLOOKUP("*Тульская*",[1]итого!$3:$100,COLUMN([1]итого!EK:EK),0)</f>
        <v>51777</v>
      </c>
      <c r="CE18" s="2">
        <f t="array" ref="CE18">VLOOKUP("*Тульская*",[1]итого!$3:$100,COLUMN([1]итого!EL:EL),0)</f>
        <v>52798</v>
      </c>
      <c r="CF18" s="2">
        <f t="array" ref="CF18">VLOOKUP("*Тульская*",[1]итого!$3:$100,COLUMN([1]итого!EM:EM),0)</f>
        <v>50865</v>
      </c>
      <c r="CG18" s="2">
        <f t="array" ref="CG18">VLOOKUP("*Тульская*",[1]итого!$3:$100,COLUMN([1]итого!EN:EN),0)</f>
        <v>43645</v>
      </c>
      <c r="CH18" s="2">
        <f t="array" ref="CH18">VLOOKUP("*Тульская*",[1]итого!$3:$100,COLUMN([1]итого!EO:EO),0)</f>
        <v>58028</v>
      </c>
      <c r="CI18" s="2">
        <f t="array" ref="CI18">VLOOKUP("*Тульская*",[1]итого!$3:$100,COLUMN([1]итого!EP:EP),0)</f>
        <v>57320</v>
      </c>
      <c r="CJ18" s="2">
        <f t="array" ref="CJ18">VLOOKUP("*Тульская*",[1]итого!$3:$100,COLUMN([1]итого!EQ:EQ),0)</f>
        <v>50404</v>
      </c>
      <c r="CK18" s="2">
        <f t="array" ref="CK18">VLOOKUP("*Тульская*",[1]итого!$3:$100,COLUMN([1]итого!ER:ER),0)</f>
        <v>53067</v>
      </c>
      <c r="CL18" s="2">
        <f t="array" ref="CL18">VLOOKUP("*Тульская*",[1]итого!$3:$100,COLUMN([1]итого!ES:ES),0)</f>
        <v>54861</v>
      </c>
      <c r="CM18" s="2">
        <f t="array" ref="CM18">VLOOKUP("*Тульская*",[1]итого!$3:$100,COLUMN([1]итого!ET:ET),0)</f>
        <v>70898</v>
      </c>
      <c r="CN18" s="2">
        <f t="array" ref="CN18">VLOOKUP("*Тульская*",[1]итого!$3:$100,COLUMN([1]итого!EU:EU),0)</f>
        <v>66516</v>
      </c>
      <c r="CO18" s="2">
        <f t="array" ref="CO18">VLOOKUP("*Тульская*",[1]итого!$3:$100,COLUMN([1]итого!EV:EV),0)</f>
        <v>100731</v>
      </c>
      <c r="CP18" s="2">
        <f t="array" ref="CP18">VLOOKUP("*Тульская*",[1]итого!$3:$100,COLUMN([1]итого!EW:EW),0)</f>
        <v>119820</v>
      </c>
      <c r="CQ18" s="2">
        <f t="array" ref="CQ18">VLOOKUP("*Тульская*",[1]итого!$3:$100,COLUMN([1]итого!EX:EX),0)</f>
        <v>177267</v>
      </c>
      <c r="CR18" s="2">
        <f t="array" ref="CR18">VLOOKUP("*Тульская*",[1]итого!$3:$100,COLUMN([1]итого!EY:EY),0)</f>
        <v>57000</v>
      </c>
      <c r="CS18" s="2">
        <f t="array" ref="CS18">VLOOKUP("*Тульская*",[1]итого!$3:$100,COLUMN([1]итого!EZ:EZ),0)</f>
        <v>230009</v>
      </c>
      <c r="CT18" s="2">
        <f t="array" ref="CT18">VLOOKUP("*Тульская*",[1]итого!$3:$100,COLUMN([1]итого!FA:FA),0)</f>
        <v>83106</v>
      </c>
      <c r="CU18" s="2">
        <f t="array" ref="CU18">VLOOKUP("*Тульская*",[1]итого!$3:$100,COLUMN([1]итого!FB:FB),0)</f>
        <v>83781</v>
      </c>
      <c r="CV18" s="2">
        <f t="array" ref="CV18">VLOOKUP("*Тульская*",[1]итого!$3:$100,COLUMN([1]итого!FC:FC),0)</f>
        <v>76554</v>
      </c>
      <c r="CW18" s="2">
        <f t="array" ref="CW18">VLOOKUP("*Тульская*",[1]итого!$3:$100,COLUMN([1]итого!FD:FD),0)</f>
        <v>76176</v>
      </c>
      <c r="CX18" s="2">
        <f t="array" ref="CX18">VLOOKUP("*Тульская*",[1]итого!$3:$100,COLUMN([1]итого!FE:FE),0)</f>
        <v>80232</v>
      </c>
      <c r="CY18" s="2">
        <f t="array" ref="CY18">VLOOKUP("*Тульская*",[1]итого!$3:$100,COLUMN([1]итого!FF:FF),0)</f>
        <v>83626</v>
      </c>
      <c r="CZ18" s="2">
        <f t="array" ref="CZ18">VLOOKUP("*Тульская*",[1]итого!$3:$100,COLUMN([1]итого!FG:FG),0)</f>
        <v>76727</v>
      </c>
      <c r="DA18" s="2">
        <f t="array" ref="DA18">VLOOKUP("*Тульская*",[1]итого!$3:$100,COLUMN([1]итого!FH:FH),0)</f>
        <v>94795</v>
      </c>
      <c r="DB18" s="2">
        <f t="array" ref="DB18">VLOOKUP("*Тульская*",[1]итого!$3:$100,COLUMN([1]итого!FI:FI),0)</f>
        <v>119925</v>
      </c>
      <c r="DC18" s="2">
        <f t="array" ref="DC18">VLOOKUP("*Тульская*",[1]итого!$3:$100,COLUMN([1]итого!FJ:FJ),0)</f>
        <v>122614</v>
      </c>
      <c r="DD18" s="2">
        <f t="array" ref="DD18">VLOOKUP("*Тульская*",[1]итого!$3:$100,COLUMN([1]итого!FK:FK),0)</f>
        <v>157109</v>
      </c>
      <c r="DE18" s="2">
        <f t="array" ref="DE18">VLOOKUP("*Тульская*",[1]итого!$3:$100,COLUMN([1]итого!FL:FL),0)</f>
        <v>157903</v>
      </c>
      <c r="DF18" s="2">
        <f t="array" ref="DF18">VLOOKUP("*Тульская*",[1]итого!$3:$100,COLUMN([1]итого!FM:FM),0)</f>
        <v>139233</v>
      </c>
    </row>
    <row r="19" spans="1:110" x14ac:dyDescent="0.25">
      <c r="A19" s="5" t="s">
        <v>17</v>
      </c>
      <c r="B19" s="2">
        <f t="array" ref="B19">VLOOKUP("*Ярославская*",[1]итого!$3:$100,COLUMN([1]итого!BI:BI),0)</f>
        <v>20505</v>
      </c>
      <c r="C19" s="2">
        <f t="array" ref="C19">VLOOKUP("*Ярославская*",[1]итого!$3:$100,COLUMN([1]итого!BJ:BJ),0)</f>
        <v>16782</v>
      </c>
      <c r="D19" s="2">
        <f t="array" ref="D19">VLOOKUP("*Ярославская*",[1]итого!$3:$100,COLUMN([1]итого!BK:BK),0)</f>
        <v>16667</v>
      </c>
      <c r="E19" s="2">
        <f t="array" ref="E19">VLOOKUP("*Ярославская*",[1]итого!$3:$100,COLUMN([1]итого!BL:BL),0)</f>
        <v>19281</v>
      </c>
      <c r="F19" s="2">
        <f t="array" ref="F19">VLOOKUP("*Ярославская*",[1]итого!$3:$100,COLUMN([1]итого!BM:BM),0)</f>
        <v>17723</v>
      </c>
      <c r="G19" s="2">
        <f t="array" ref="G19">VLOOKUP("*Ярославская*",[1]итого!$3:$100,COLUMN([1]итого!BN:BN),0)</f>
        <v>18470</v>
      </c>
      <c r="H19" s="2">
        <f t="array" ref="H19">VLOOKUP("*Ярославская*",[1]итого!$3:$100,COLUMN([1]итого!BO:BO),0)</f>
        <v>20262</v>
      </c>
      <c r="I19" s="2">
        <f t="array" ref="I19">VLOOKUP("*Ярославская*",[1]итого!$3:$100,COLUMN([1]итого!BP:BP),0)</f>
        <v>17930</v>
      </c>
      <c r="J19" s="2">
        <f t="array" ref="J19">VLOOKUP("*Ярославская*",[1]итого!$3:$100,COLUMN([1]итого!BQ:BQ),0)</f>
        <v>13559</v>
      </c>
      <c r="K19" s="2">
        <f t="array" ref="K19">VLOOKUP("*Ярославская*",[1]итого!$3:$100,COLUMN([1]итого!BR:BR),0)</f>
        <v>13788</v>
      </c>
      <c r="L19" s="2">
        <f t="array" ref="L19">VLOOKUP("*Ярославская*",[1]итого!$3:$100,COLUMN([1]итого!BS:BS),0)</f>
        <v>12909</v>
      </c>
      <c r="M19" s="2">
        <f t="array" ref="M19">VLOOKUP("*Ярославская*",[1]итого!$3:$100,COLUMN([1]итого!BT:BT),0)</f>
        <v>14991</v>
      </c>
      <c r="N19" s="2">
        <f t="array" ref="N19">VLOOKUP("*Ярославская*",[1]итого!$3:$100,COLUMN([1]итого!BU:BU),0)</f>
        <v>21002</v>
      </c>
      <c r="O19" s="2">
        <f t="array" ref="O19">VLOOKUP("*Ярославская*",[1]итого!$3:$100,COLUMN([1]итого!BV:BV),0)</f>
        <v>19472</v>
      </c>
      <c r="P19" s="2">
        <f t="array" ref="P19">VLOOKUP("*Ярославская*",[1]итого!$3:$100,COLUMN([1]итого!BW:BW),0)</f>
        <v>15523</v>
      </c>
      <c r="Q19" s="2">
        <f t="array" ref="Q19">VLOOKUP("*Ярославская*",[1]итого!$3:$100,COLUMN([1]итого!BX:BX),0)</f>
        <v>17242</v>
      </c>
      <c r="R19" s="2">
        <f t="array" ref="R19">VLOOKUP("*Ярославская*",[1]итого!$3:$100,COLUMN([1]итого!BY:BY),0)</f>
        <v>21527</v>
      </c>
      <c r="S19" s="2">
        <f t="array" ref="S19">VLOOKUP("*Ярославская*",[1]итого!$3:$100,COLUMN([1]итого!BZ:BZ),0)</f>
        <v>16800</v>
      </c>
      <c r="T19" s="2">
        <f t="array" ref="T19">VLOOKUP("*Ярославская*",[1]итого!$3:$100,COLUMN([1]итого!CA:CA),0)</f>
        <v>19383</v>
      </c>
      <c r="U19" s="2">
        <f t="array" ref="U19">VLOOKUP("*Ярославская*",[1]итого!$3:$100,COLUMN([1]итого!CB:CB),0)</f>
        <v>19015</v>
      </c>
      <c r="V19" s="2">
        <f t="array" ref="V19">VLOOKUP("*Ярославская*",[1]итого!$3:$100,COLUMN([1]итого!CC:CC),0)</f>
        <v>22052</v>
      </c>
      <c r="W19" s="2">
        <f t="array" ref="W19">VLOOKUP("*Ярославская*",[1]итого!$3:$100,COLUMN([1]итого!CD:CD),0)</f>
        <v>20825</v>
      </c>
      <c r="X19" s="2">
        <f t="array" ref="X19">VLOOKUP("*Ярославская*",[1]итого!$3:$100,COLUMN([1]итого!CE:CE),0)</f>
        <v>19746</v>
      </c>
      <c r="Y19" s="2">
        <f t="array" ref="Y19">VLOOKUP("*Ярославская*",[1]итого!$3:$100,COLUMN([1]итого!CF:CF),0)</f>
        <v>22169</v>
      </c>
      <c r="Z19" s="2">
        <f t="array" ref="Z19">VLOOKUP("*Ярославская*",[1]итого!$3:$100,COLUMN([1]итого!CG:CG),0)</f>
        <v>22600</v>
      </c>
      <c r="AA19" s="2">
        <f t="array" ref="AA19">VLOOKUP("*Ярославская*",[1]итого!$3:$100,COLUMN([1]итого!CH:CH),0)</f>
        <v>25133</v>
      </c>
      <c r="AB19" s="2">
        <f t="array" ref="AB19">VLOOKUP("*Ярославская*",[1]итого!$3:$100,COLUMN([1]итого!CI:CI),0)</f>
        <v>25697</v>
      </c>
      <c r="AC19" s="2">
        <f t="array" ref="AC19">VLOOKUP("*Ярославская*",[1]итого!$3:$100,COLUMN([1]итого!CJ:CJ),0)</f>
        <v>23786</v>
      </c>
      <c r="AD19" s="2">
        <f t="array" ref="AD19">VLOOKUP("*Ярославская*",[1]итого!$3:$100,COLUMN([1]итого!CK:CK),0)</f>
        <v>26223</v>
      </c>
      <c r="AE19" s="2">
        <f t="array" ref="AE19">VLOOKUP("*Ярославская*",[1]итого!$3:$100,COLUMN([1]итого!CL:CL),0)</f>
        <v>25449</v>
      </c>
      <c r="AF19" s="2">
        <f t="array" ref="AF19">VLOOKUP("*Ярославская*",[1]итого!$3:$100,COLUMN([1]итого!CM:CM),0)</f>
        <v>25913</v>
      </c>
      <c r="AG19" s="2">
        <f t="array" ref="AG19">VLOOKUP("*Ярославская*",[1]итого!$3:$100,COLUMN([1]итого!CN:CN),0)</f>
        <v>26794</v>
      </c>
      <c r="AH19" s="2">
        <f t="array" ref="AH19">VLOOKUP("*Ярославская*",[1]итого!$3:$100,COLUMN([1]итого!CO:CO),0)</f>
        <v>28926</v>
      </c>
      <c r="AI19" s="2">
        <f t="array" ref="AI19">VLOOKUP("*Ярославская*",[1]итого!$3:$100,COLUMN([1]итого!CP:CP),0)</f>
        <v>26102</v>
      </c>
      <c r="AJ19" s="2">
        <f t="array" ref="AJ19">VLOOKUP("*Ярославская*",[1]итого!$3:$100,COLUMN([1]итого!CQ:CQ),0)</f>
        <v>25755</v>
      </c>
      <c r="AK19" s="2">
        <f t="array" ref="AK19">VLOOKUP("*Ярославская*",[1]итого!$3:$100,COLUMN([1]итого!CR:CR),0)</f>
        <v>26558</v>
      </c>
      <c r="AL19" s="2">
        <f t="array" ref="AL19">VLOOKUP("*Ярославская*",[1]итого!$3:$100,COLUMN([1]итого!CS:CS),0)</f>
        <v>28983</v>
      </c>
      <c r="AM19" s="2">
        <f t="array" ref="AM19">VLOOKUP("*Ярославская*",[1]итого!$3:$100,COLUMN([1]итого!CT:CT),0)</f>
        <v>26505</v>
      </c>
      <c r="AN19" s="2">
        <f t="array" ref="AN19">VLOOKUP("*Ярославская*",[1]итого!$3:$100,COLUMN([1]итого!CU:CU),0)</f>
        <v>27424</v>
      </c>
      <c r="AO19" s="2">
        <f t="array" ref="AO19">VLOOKUP("*Ярославская*",[1]итого!$3:$100,COLUMN([1]итого!CV:CV),0)</f>
        <v>28259</v>
      </c>
      <c r="AP19" s="2">
        <f t="array" ref="AP19">VLOOKUP("*Ярославская*",[1]итого!$3:$100,COLUMN([1]итого!CW:CW),0)</f>
        <v>27330</v>
      </c>
      <c r="AQ19" s="2">
        <f t="array" ref="AQ19">VLOOKUP("*Ярославская*",[1]итого!$3:$100,COLUMN([1]итого!CX:CX),0)</f>
        <v>28437</v>
      </c>
      <c r="AR19" s="2">
        <f t="array" ref="AR19">VLOOKUP("*Ярославская*",[1]итого!$3:$100,COLUMN([1]итого!CY:CY),0)</f>
        <v>26469</v>
      </c>
      <c r="AS19" s="2">
        <f t="array" ref="AS19">VLOOKUP("*Ярославская*",[1]итого!$3:$100,COLUMN([1]итого!CZ:CZ),0)</f>
        <v>28777</v>
      </c>
      <c r="AT19" s="2">
        <f t="array" ref="AT19">VLOOKUP("*Ярославская*",[1]итого!$3:$100,COLUMN([1]итого!DA:DA),0)</f>
        <v>29114</v>
      </c>
      <c r="AU19" s="2">
        <f t="array" ref="AU19">VLOOKUP("*Ярославская*",[1]итого!$3:$100,COLUMN([1]итого!DB:DB),0)</f>
        <v>29849</v>
      </c>
      <c r="AV19" s="2">
        <f t="array" ref="AV19">VLOOKUP("*Ярославская*",[1]итого!$3:$100,COLUMN([1]итого!DC:DC),0)</f>
        <v>33189</v>
      </c>
      <c r="AW19" s="2">
        <f t="array" ref="AW19">VLOOKUP("*Ярославская*",[1]итого!$3:$100,COLUMN([1]итого!DD:DD),0)</f>
        <v>30960</v>
      </c>
      <c r="AX19" s="2">
        <f t="array" ref="AX19">VLOOKUP("*Ярославская*",[1]итого!$3:$100,COLUMN([1]итого!DE:DE),0)</f>
        <v>35500</v>
      </c>
      <c r="AY19" s="2">
        <f t="array" ref="AY19">VLOOKUP("*Ярославская*",[1]итого!$3:$100,COLUMN([1]итого!DF:DF),0)</f>
        <v>31899</v>
      </c>
      <c r="AZ19" s="2">
        <f t="array" ref="AZ19">VLOOKUP("*Ярославская*",[1]итого!$3:$100,COLUMN([1]итого!DG:DG),0)</f>
        <v>32263</v>
      </c>
      <c r="BA19" s="2">
        <f t="array" ref="BA19">VLOOKUP("*Ярославская*",[1]итого!$3:$100,COLUMN([1]итого!DH:DH),0)</f>
        <v>27438</v>
      </c>
      <c r="BB19" s="2">
        <f t="array" ref="BB19">VLOOKUP("*Ярославская*",[1]итого!$3:$100,COLUMN([1]итого!DI:DI),0)</f>
        <v>29922</v>
      </c>
      <c r="BC19" s="2">
        <f t="array" ref="BC19">VLOOKUP("*Ярославская*",[1]итого!$3:$100,COLUMN([1]итого!DJ:DJ),0)</f>
        <v>29774</v>
      </c>
      <c r="BD19" s="2">
        <f t="array" ref="BD19">VLOOKUP("*Ярославская*",[1]итого!$3:$100,COLUMN([1]итого!DK:DK),0)</f>
        <v>26705</v>
      </c>
      <c r="BE19" s="2">
        <f t="array" ref="BE19">VLOOKUP("*Ярославская*",[1]итого!$3:$100,COLUMN([1]итого!DL:DL),0)</f>
        <v>28821</v>
      </c>
      <c r="BF19" s="2">
        <f t="array" ref="BF19">VLOOKUP("*Ярославская*",[1]итого!$3:$100,COLUMN([1]итого!DM:DM),0)</f>
        <v>28039</v>
      </c>
      <c r="BG19" s="2">
        <f t="array" ref="BG19">VLOOKUP("*Ярославская*",[1]итого!$3:$100,COLUMN([1]итого!DN:DN),0)</f>
        <v>25424</v>
      </c>
      <c r="BH19" s="2">
        <f t="array" ref="BH19">VLOOKUP("*Ярославская*",[1]итого!$3:$100,COLUMN([1]итого!DO:DO),0)</f>
        <v>31511</v>
      </c>
      <c r="BI19" s="2">
        <f t="array" ref="BI19">VLOOKUP("*Ярославская*",[1]итого!$3:$100,COLUMN([1]итого!DP:DP),0)</f>
        <v>27167</v>
      </c>
      <c r="BJ19" s="2">
        <f t="array" ref="BJ19">VLOOKUP("*Ярославская*",[1]итого!$3:$100,COLUMN([1]итого!DQ:DQ),0)</f>
        <v>38954</v>
      </c>
      <c r="BK19" s="2">
        <f t="array" ref="BK19">VLOOKUP("*Ярославская*",[1]итого!$3:$100,COLUMN([1]итого!DR:DR),0)</f>
        <v>34402</v>
      </c>
      <c r="BL19" s="2">
        <f t="array" ref="BL19">VLOOKUP("*Ярославская*",[1]итого!$3:$100,COLUMN([1]итого!DS:DS),0)</f>
        <v>32424</v>
      </c>
      <c r="BM19" s="2">
        <f t="array" ref="BM19">VLOOKUP("*Ярославская*",[1]итого!$3:$100,COLUMN([1]итого!DT:DT),0)</f>
        <v>30381</v>
      </c>
      <c r="BN19" s="2">
        <f t="array" ref="BN19">VLOOKUP("*Ярославская*",[1]итого!$3:$100,COLUMN([1]итого!DU:DU),0)</f>
        <v>36120</v>
      </c>
      <c r="BO19" s="2">
        <f t="array" ref="BO19">VLOOKUP("*Ярославская*",[1]итого!$3:$100,COLUMN([1]итого!DV:DV),0)</f>
        <v>30640</v>
      </c>
      <c r="BP19" s="2">
        <f t="array" ref="BP19">VLOOKUP("*Ярославская*",[1]итого!$3:$100,COLUMN([1]итого!DW:DW),0)</f>
        <v>31231</v>
      </c>
      <c r="BQ19" s="2">
        <f t="array" ref="BQ19">VLOOKUP("*Ярославская*",[1]итого!$3:$100,COLUMN([1]итого!DX:DX),0)</f>
        <v>32703</v>
      </c>
      <c r="BR19" s="2">
        <f t="array" ref="BR19">VLOOKUP("*Ярославская*",[1]итого!$3:$100,COLUMN([1]итого!DY:DY),0)</f>
        <v>34782</v>
      </c>
      <c r="BS19" s="2">
        <f t="array" ref="BS19">VLOOKUP("*Ярославская*",[1]итого!$3:$100,COLUMN([1]итого!DZ:DZ),0)</f>
        <v>35491</v>
      </c>
      <c r="BT19" s="2">
        <f t="array" ref="BT19">VLOOKUP("*Ярославская*",[1]итого!$3:$100,COLUMN([1]итого!EA:EA),0)</f>
        <v>40194</v>
      </c>
      <c r="BU19" s="2">
        <f t="array" ref="BU19">VLOOKUP("*Ярославская*",[1]итого!$3:$100,COLUMN([1]итого!EB:EB),0)</f>
        <v>43201</v>
      </c>
      <c r="BV19" s="2">
        <f t="array" ref="BV19">VLOOKUP("*Ярославская*",[1]итого!$3:$100,COLUMN([1]итого!EC:EC),0)</f>
        <v>50471</v>
      </c>
      <c r="BW19" s="2">
        <f t="array" ref="BW19">VLOOKUP("*Ярославская*",[1]итого!$3:$100,COLUMN([1]итого!ED:ED),0)</f>
        <v>51395</v>
      </c>
      <c r="BX19" s="2">
        <f t="array" ref="BX19">VLOOKUP("*Ярославская*",[1]итого!$3:$100,COLUMN([1]итого!EE:EE),0)</f>
        <v>49924</v>
      </c>
      <c r="BY19" s="2">
        <f t="array" ref="BY19">VLOOKUP("*Ярославская*",[1]итого!$3:$100,COLUMN([1]итого!EF:EF),0)</f>
        <v>56708</v>
      </c>
      <c r="BZ19" s="2">
        <f t="array" ref="BZ19">VLOOKUP("*Ярославская*",[1]итого!$3:$100,COLUMN([1]итого!EG:EG),0)</f>
        <v>47184</v>
      </c>
      <c r="CA19" s="2">
        <f t="array" ref="CA19">VLOOKUP("*Ярославская*",[1]итого!$3:$100,COLUMN([1]итого!EH:EH),0)</f>
        <v>45051</v>
      </c>
      <c r="CB19" s="2">
        <f t="array" ref="CB19">VLOOKUP("*Ярославская*",[1]итого!$3:$100,COLUMN([1]итого!EI:EI),0)</f>
        <v>58868</v>
      </c>
      <c r="CC19" s="2">
        <f t="array" ref="CC19">VLOOKUP("*Ярославская*",[1]итого!$3:$100,COLUMN([1]итого!EJ:EJ),0)</f>
        <v>46230</v>
      </c>
      <c r="CD19" s="2">
        <f t="array" ref="CD19">VLOOKUP("*Ярославская*",[1]итого!$3:$100,COLUMN([1]итого!EK:EK),0)</f>
        <v>49463</v>
      </c>
      <c r="CE19" s="2">
        <f t="array" ref="CE19">VLOOKUP("*Ярославская*",[1]итого!$3:$100,COLUMN([1]итого!EL:EL),0)</f>
        <v>49532</v>
      </c>
      <c r="CF19" s="2">
        <f t="array" ref="CF19">VLOOKUP("*Ярославская*",[1]итого!$3:$100,COLUMN([1]итого!EM:EM),0)</f>
        <v>44646</v>
      </c>
      <c r="CG19" s="2">
        <f t="array" ref="CG19">VLOOKUP("*Ярославская*",[1]итого!$3:$100,COLUMN([1]итого!EN:EN),0)</f>
        <v>46000</v>
      </c>
      <c r="CH19" s="2">
        <f t="array" ref="CH19">VLOOKUP("*Ярославская*",[1]итого!$3:$100,COLUMN([1]итого!EO:EO),0)</f>
        <v>66057</v>
      </c>
      <c r="CI19" s="2">
        <f t="array" ref="CI19">VLOOKUP("*Ярославская*",[1]итого!$3:$100,COLUMN([1]итого!EP:EP),0)</f>
        <v>52725</v>
      </c>
      <c r="CJ19" s="2">
        <f t="array" ref="CJ19">VLOOKUP("*Ярославская*",[1]итого!$3:$100,COLUMN([1]итого!EQ:EQ),0)</f>
        <v>51377</v>
      </c>
      <c r="CK19" s="2">
        <f t="array" ref="CK19">VLOOKUP("*Ярославская*",[1]итого!$3:$100,COLUMN([1]итого!ER:ER),0)</f>
        <v>61294</v>
      </c>
      <c r="CL19" s="2">
        <f t="array" ref="CL19">VLOOKUP("*Ярославская*",[1]итого!$3:$100,COLUMN([1]итого!ES:ES),0)</f>
        <v>57175</v>
      </c>
      <c r="CM19" s="2">
        <f t="array" ref="CM19">VLOOKUP("*Ярославская*",[1]итого!$3:$100,COLUMN([1]итого!ET:ET),0)</f>
        <v>71124</v>
      </c>
      <c r="CN19" s="2">
        <f t="array" ref="CN19">VLOOKUP("*Ярославская*",[1]итого!$3:$100,COLUMN([1]итого!EU:EU),0)</f>
        <v>80710</v>
      </c>
      <c r="CO19" s="2">
        <f t="array" ref="CO19">VLOOKUP("*Ярославская*",[1]итого!$3:$100,COLUMN([1]итого!EV:EV),0)</f>
        <v>79889</v>
      </c>
      <c r="CP19" s="2">
        <f t="array" ref="CP19">VLOOKUP("*Ярославская*",[1]итого!$3:$100,COLUMN([1]итого!EW:EW),0)</f>
        <v>76882</v>
      </c>
      <c r="CQ19" s="2">
        <f t="array" ref="CQ19">VLOOKUP("*Ярославская*",[1]итого!$3:$100,COLUMN([1]итого!EX:EX),0)</f>
        <v>75426</v>
      </c>
      <c r="CR19" s="2">
        <f t="array" ref="CR19">VLOOKUP("*Ярославская*",[1]итого!$3:$100,COLUMN([1]итого!EY:EY),0)</f>
        <v>74059</v>
      </c>
      <c r="CS19" s="2">
        <f t="array" ref="CS19">VLOOKUP("*Ярославская*",[1]итого!$3:$100,COLUMN([1]итого!EZ:EZ),0)</f>
        <v>75596</v>
      </c>
      <c r="CT19" s="2">
        <f t="array" ref="CT19">VLOOKUP("*Ярославская*",[1]итого!$3:$100,COLUMN([1]итого!FA:FA),0)</f>
        <v>85597</v>
      </c>
      <c r="CU19" s="2">
        <f t="array" ref="CU19">VLOOKUP("*Ярославская*",[1]итого!$3:$100,COLUMN([1]итого!FB:FB),0)</f>
        <v>85590</v>
      </c>
      <c r="CV19" s="2">
        <f t="array" ref="CV19">VLOOKUP("*Ярославская*",[1]итого!$3:$100,COLUMN([1]итого!FC:FC),0)</f>
        <v>91694</v>
      </c>
      <c r="CW19" s="2">
        <f t="array" ref="CW19">VLOOKUP("*Ярославская*",[1]итого!$3:$100,COLUMN([1]итого!FD:FD),0)</f>
        <v>81778</v>
      </c>
      <c r="CX19" s="2">
        <f t="array" ref="CX19">VLOOKUP("*Ярославская*",[1]итого!$3:$100,COLUMN([1]итого!FE:FE),0)</f>
        <v>85592</v>
      </c>
      <c r="CY19" s="2">
        <f t="array" ref="CY19">VLOOKUP("*Ярославская*",[1]итого!$3:$100,COLUMN([1]итого!FF:FF),0)</f>
        <v>88755</v>
      </c>
      <c r="CZ19" s="2">
        <f t="array" ref="CZ19">VLOOKUP("*Ярославская*",[1]итого!$3:$100,COLUMN([1]итого!FG:FG),0)</f>
        <v>83679</v>
      </c>
      <c r="DA19" s="2">
        <f t="array" ref="DA19">VLOOKUP("*Ярославская*",[1]итого!$3:$100,COLUMN([1]итого!FH:FH),0)</f>
        <v>86751</v>
      </c>
      <c r="DB19" s="2">
        <f t="array" ref="DB19">VLOOKUP("*Ярославская*",[1]итого!$3:$100,COLUMN([1]итого!FI:FI),0)</f>
        <v>93259</v>
      </c>
      <c r="DC19" s="2">
        <f t="array" ref="DC19">VLOOKUP("*Ярославская*",[1]итого!$3:$100,COLUMN([1]итого!FJ:FJ),0)</f>
        <v>92961</v>
      </c>
      <c r="DD19" s="2">
        <f t="array" ref="DD19">VLOOKUP("*Ярославская*",[1]итого!$3:$100,COLUMN([1]итого!FK:FK),0)</f>
        <v>96767</v>
      </c>
      <c r="DE19" s="2">
        <f t="array" ref="DE19">VLOOKUP("*Ярославская*",[1]итого!$3:$100,COLUMN([1]итого!FL:FL),0)</f>
        <v>95568</v>
      </c>
      <c r="DF19" s="2">
        <f t="array" ref="DF19">VLOOKUP("*Ярославская*",[1]итого!$3:$100,COLUMN([1]итого!FM:FM),0)</f>
        <v>105990</v>
      </c>
    </row>
    <row r="20" spans="1:110" x14ac:dyDescent="0.25">
      <c r="A20" s="5" t="s">
        <v>18</v>
      </c>
      <c r="B20" s="2">
        <f t="array" ref="B20">VLOOKUP("*Москва*",[1]итого!$3:$100,COLUMN([1]итого!BI:BI),0)</f>
        <v>8453969</v>
      </c>
      <c r="C20" s="2">
        <f t="array" ref="C20">VLOOKUP("*Москва*",[1]итого!$3:$100,COLUMN([1]итого!BJ:BJ),0)</f>
        <v>8805935</v>
      </c>
      <c r="D20" s="2">
        <f t="array" ref="D20">VLOOKUP("*Москва*",[1]итого!$3:$100,COLUMN([1]итого!BK:BK),0)</f>
        <v>9389611</v>
      </c>
      <c r="E20" s="2">
        <f t="array" ref="E20">VLOOKUP("*Москва*",[1]итого!$3:$100,COLUMN([1]итого!BL:BL),0)</f>
        <v>9653660</v>
      </c>
      <c r="F20" s="2">
        <f t="array" ref="F20">VLOOKUP("*Москва*",[1]итого!$3:$100,COLUMN([1]итого!BM:BM),0)</f>
        <v>9854806</v>
      </c>
      <c r="G20" s="2">
        <f t="array" ref="G20">VLOOKUP("*Москва*",[1]итого!$3:$100,COLUMN([1]итого!BN:BN),0)</f>
        <v>9837278</v>
      </c>
      <c r="H20" s="2">
        <f t="array" ref="H20">VLOOKUP("*Москва*",[1]итого!$3:$100,COLUMN([1]итого!BO:BO),0)</f>
        <v>9951858</v>
      </c>
      <c r="I20" s="2">
        <f t="array" ref="I20">VLOOKUP("*Москва*",[1]итого!$3:$100,COLUMN([1]итого!BP:BP),0)</f>
        <v>10049103</v>
      </c>
      <c r="J20" s="2">
        <f t="array" ref="J20">VLOOKUP("*Москва*",[1]итого!$3:$100,COLUMN([1]итого!BQ:BQ),0)</f>
        <v>10004228</v>
      </c>
      <c r="K20" s="2">
        <f t="array" ref="K20">VLOOKUP("*Москва*",[1]итого!$3:$100,COLUMN([1]итого!BR:BR),0)</f>
        <v>10254623</v>
      </c>
      <c r="L20" s="2">
        <f t="array" ref="L20">VLOOKUP("*Москва*",[1]итого!$3:$100,COLUMN([1]итого!BS:BS),0)</f>
        <v>10309642</v>
      </c>
      <c r="M20" s="2">
        <f t="array" ref="M20">VLOOKUP("*Москва*",[1]итого!$3:$100,COLUMN([1]итого!BT:BT),0)</f>
        <v>10290762</v>
      </c>
      <c r="N20" s="2">
        <f t="array" ref="N20">VLOOKUP("*Москва*",[1]итого!$3:$100,COLUMN([1]итого!BU:BU),0)</f>
        <v>10347822</v>
      </c>
      <c r="O20" s="2">
        <f t="array" ref="O20">VLOOKUP("*Москва*",[1]итого!$3:$100,COLUMN([1]итого!BV:BV),0)</f>
        <v>10390706</v>
      </c>
      <c r="P20" s="2">
        <f t="array" ref="P20">VLOOKUP("*Москва*",[1]итого!$3:$100,COLUMN([1]итого!BW:BW),0)</f>
        <v>10703742</v>
      </c>
      <c r="Q20" s="2">
        <f t="array" ref="Q20">VLOOKUP("*Москва*",[1]итого!$3:$100,COLUMN([1]итого!BX:BX),0)</f>
        <v>11270424</v>
      </c>
      <c r="R20" s="2">
        <f t="array" ref="R20">VLOOKUP("*Москва*",[1]итого!$3:$100,COLUMN([1]итого!BY:BY),0)</f>
        <v>11645062</v>
      </c>
      <c r="S20" s="2">
        <f t="array" ref="S20">VLOOKUP("*Москва*",[1]итого!$3:$100,COLUMN([1]итого!BZ:BZ),0)</f>
        <v>11859466</v>
      </c>
      <c r="T20" s="2">
        <f t="array" ref="T20">VLOOKUP("*Москва*",[1]итого!$3:$100,COLUMN([1]итого!CA:CA),0)</f>
        <v>11985093</v>
      </c>
      <c r="U20" s="2">
        <f t="array" ref="U20">VLOOKUP("*Москва*",[1]итого!$3:$100,COLUMN([1]итого!CB:CB),0)</f>
        <v>11848253</v>
      </c>
      <c r="V20" s="2">
        <f t="array" ref="V20">VLOOKUP("*Москва*",[1]итого!$3:$100,COLUMN([1]итого!CC:CC),0)</f>
        <v>12372242</v>
      </c>
      <c r="W20" s="2">
        <f t="array" ref="W20">VLOOKUP("*Москва*",[1]итого!$3:$100,COLUMN([1]итого!CD:CD),0)</f>
        <v>12391547</v>
      </c>
      <c r="X20" s="2">
        <f t="array" ref="X20">VLOOKUP("*Москва*",[1]итого!$3:$100,COLUMN([1]итого!CE:CE),0)</f>
        <v>13242751</v>
      </c>
      <c r="Y20" s="2">
        <f t="array" ref="Y20">VLOOKUP("*Москва*",[1]итого!$3:$100,COLUMN([1]итого!CF:CF),0)</f>
        <v>13537324</v>
      </c>
      <c r="Z20" s="2">
        <f t="array" ref="Z20">VLOOKUP("*Москва*",[1]итого!$3:$100,COLUMN([1]итого!CG:CG),0)</f>
        <v>13664161</v>
      </c>
      <c r="AA20" s="2">
        <f t="array" ref="AA20">VLOOKUP("*Москва*",[1]итого!$3:$100,COLUMN([1]итого!CH:CH),0)</f>
        <v>13410720</v>
      </c>
      <c r="AB20" s="2">
        <f t="array" ref="AB20">VLOOKUP("*Москва*",[1]итого!$3:$100,COLUMN([1]итого!CI:CI),0)</f>
        <v>13256780</v>
      </c>
      <c r="AC20" s="2">
        <f t="array" ref="AC20">VLOOKUP("*Москва*",[1]итого!$3:$100,COLUMN([1]итого!CJ:CJ),0)</f>
        <v>13236414</v>
      </c>
      <c r="AD20" s="2">
        <f t="array" ref="AD20">VLOOKUP("*Москва*",[1]итого!$3:$100,COLUMN([1]итого!CK:CK),0)</f>
        <v>13264548</v>
      </c>
      <c r="AE20" s="2">
        <f t="array" ref="AE20">VLOOKUP("*Москва*",[1]итого!$3:$100,COLUMN([1]итого!CL:CL),0)</f>
        <v>13946536</v>
      </c>
      <c r="AF20" s="2">
        <f t="array" ref="AF20">VLOOKUP("*Москва*",[1]итого!$3:$100,COLUMN([1]итого!CM:CM),0)</f>
        <v>13659481</v>
      </c>
      <c r="AG20" s="2">
        <f t="array" ref="AG20">VLOOKUP("*Москва*",[1]итого!$3:$100,COLUMN([1]итого!CN:CN),0)</f>
        <v>14580974</v>
      </c>
      <c r="AH20" s="2">
        <f t="array" ref="AH20">VLOOKUP("*Москва*",[1]итого!$3:$100,COLUMN([1]итого!CO:CO),0)</f>
        <v>14862462</v>
      </c>
      <c r="AI20" s="2">
        <f t="array" ref="AI20">VLOOKUP("*Москва*",[1]итого!$3:$100,COLUMN([1]итого!CP:CP),0)</f>
        <v>14899581</v>
      </c>
      <c r="AJ20" s="2">
        <f t="array" ref="AJ20">VLOOKUP("*Москва*",[1]итого!$3:$100,COLUMN([1]итого!CQ:CQ),0)</f>
        <v>15029207</v>
      </c>
      <c r="AK20" s="2">
        <f t="array" ref="AK20">VLOOKUP("*Москва*",[1]итого!$3:$100,COLUMN([1]итого!CR:CR),0)</f>
        <v>15394509</v>
      </c>
      <c r="AL20" s="2">
        <f t="array" ref="AL20">VLOOKUP("*Москва*",[1]итого!$3:$100,COLUMN([1]итого!CS:CS),0)</f>
        <v>14325844</v>
      </c>
      <c r="AM20" s="2">
        <f t="array" ref="AM20">VLOOKUP("*Москва*",[1]итого!$3:$100,COLUMN([1]итого!CT:CT),0)</f>
        <v>14266395</v>
      </c>
      <c r="AN20" s="2">
        <f t="array" ref="AN20">VLOOKUP("*Москва*",[1]итого!$3:$100,COLUMN([1]итого!CU:CU),0)</f>
        <v>14184579</v>
      </c>
      <c r="AO20" s="2">
        <f t="array" ref="AO20">VLOOKUP("*Москва*",[1]итого!$3:$100,COLUMN([1]итого!CV:CV),0)</f>
        <v>15206421</v>
      </c>
      <c r="AP20" s="2">
        <f t="array" ref="AP20">VLOOKUP("*Москва*",[1]итого!$3:$100,COLUMN([1]итого!CW:CW),0)</f>
        <v>14594303</v>
      </c>
      <c r="AQ20" s="2">
        <f t="array" ref="AQ20">VLOOKUP("*Москва*",[1]итого!$3:$100,COLUMN([1]итого!CX:CX),0)</f>
        <v>14397824</v>
      </c>
      <c r="AR20" s="2">
        <f t="array" ref="AR20">VLOOKUP("*Москва*",[1]итого!$3:$100,COLUMN([1]итого!CY:CY),0)</f>
        <v>13902688</v>
      </c>
      <c r="AS20" s="2">
        <f t="array" ref="AS20">VLOOKUP("*Москва*",[1]итого!$3:$100,COLUMN([1]итого!CZ:CZ),0)</f>
        <v>14326008</v>
      </c>
      <c r="AT20" s="2">
        <f t="array" ref="AT20">VLOOKUP("*Москва*",[1]итого!$3:$100,COLUMN([1]итого!DA:DA),0)</f>
        <v>14644097</v>
      </c>
      <c r="AU20" s="2">
        <f t="array" ref="AU20">VLOOKUP("*Москва*",[1]итого!$3:$100,COLUMN([1]итого!DB:DB),0)</f>
        <v>15149888</v>
      </c>
      <c r="AV20" s="2">
        <f t="array" ref="AV20">VLOOKUP("*Москва*",[1]итого!$3:$100,COLUMN([1]итого!DC:DC),0)</f>
        <v>16227476</v>
      </c>
      <c r="AW20" s="2">
        <f t="array" ref="AW20">VLOOKUP("*Москва*",[1]итого!$3:$100,COLUMN([1]итого!DD:DD),0)</f>
        <v>16247594</v>
      </c>
      <c r="AX20" s="2">
        <f t="array" ref="AX20">VLOOKUP("*Москва*",[1]итого!$3:$100,COLUMN([1]итого!DE:DE),0)</f>
        <v>15367449</v>
      </c>
      <c r="AY20" s="2">
        <f t="array" ref="AY20">VLOOKUP("*Москва*",[1]итого!$3:$100,COLUMN([1]итого!DF:DF),0)</f>
        <v>14589822</v>
      </c>
      <c r="AZ20" s="2">
        <f t="array" ref="AZ20">VLOOKUP("*Москва*",[1]итого!$3:$100,COLUMN([1]итого!DG:DG),0)</f>
        <v>15242915</v>
      </c>
      <c r="BA20" s="2">
        <f t="array" ref="BA20">VLOOKUP("*Москва*",[1]итого!$3:$100,COLUMN([1]итого!DH:DH),0)</f>
        <v>15851680</v>
      </c>
      <c r="BB20" s="2">
        <f t="array" ref="BB20">VLOOKUP("*Москва*",[1]итого!$3:$100,COLUMN([1]итого!DI:DI),0)</f>
        <v>17183328</v>
      </c>
      <c r="BC20" s="2">
        <f t="array" ref="BC20">VLOOKUP("*Москва*",[1]итого!$3:$100,COLUMN([1]итого!DJ:DJ),0)</f>
        <v>17887746</v>
      </c>
      <c r="BD20" s="2">
        <f t="array" ref="BD20">VLOOKUP("*Москва*",[1]итого!$3:$100,COLUMN([1]итого!DK:DK),0)</f>
        <v>16659969</v>
      </c>
      <c r="BE20" s="2">
        <f t="array" ref="BE20">VLOOKUP("*Москва*",[1]итого!$3:$100,COLUMN([1]итого!DL:DL),0)</f>
        <v>17834801</v>
      </c>
      <c r="BF20" s="2">
        <f t="array" ref="BF20">VLOOKUP("*Москва*",[1]итого!$3:$100,COLUMN([1]итого!DM:DM),0)</f>
        <v>17886667</v>
      </c>
      <c r="BG20" s="2">
        <f t="array" ref="BG20">VLOOKUP("*Москва*",[1]итого!$3:$100,COLUMN([1]итого!DN:DN),0)</f>
        <v>18234015</v>
      </c>
      <c r="BH20" s="2">
        <f t="array" ref="BH20">VLOOKUP("*Москва*",[1]итого!$3:$100,COLUMN([1]итого!DO:DO),0)</f>
        <v>18137023</v>
      </c>
      <c r="BI20" s="2">
        <f t="array" ref="BI20">VLOOKUP("*Москва*",[1]итого!$3:$100,COLUMN([1]итого!DP:DP),0)</f>
        <v>19437761</v>
      </c>
      <c r="BJ20" s="2">
        <f t="array" ref="BJ20">VLOOKUP("*Москва*",[1]итого!$3:$100,COLUMN([1]итого!DQ:DQ),0)</f>
        <v>18237565</v>
      </c>
      <c r="BK20" s="2">
        <f t="array" ref="BK20">VLOOKUP("*Москва*",[1]итого!$3:$100,COLUMN([1]итого!DR:DR),0)</f>
        <v>18291945</v>
      </c>
      <c r="BL20" s="2">
        <f t="array" ref="BL20">VLOOKUP("*Москва*",[1]итого!$3:$100,COLUMN([1]итого!DS:DS),0)</f>
        <v>17921307</v>
      </c>
      <c r="BM20" s="2">
        <f t="array" ref="BM20">VLOOKUP("*Москва*",[1]итого!$3:$100,COLUMN([1]итого!DT:DT),0)</f>
        <v>21519099</v>
      </c>
      <c r="BN20" s="2">
        <f t="array" ref="BN20">VLOOKUP("*Москва*",[1]итого!$3:$100,COLUMN([1]итого!DU:DU),0)</f>
        <v>20200380</v>
      </c>
      <c r="BO20" s="2">
        <f t="array" ref="BO20">VLOOKUP("*Москва*",[1]итого!$3:$100,COLUMN([1]итого!DV:DV),0)</f>
        <v>18803701</v>
      </c>
      <c r="BP20" s="2">
        <f t="array" ref="BP20">VLOOKUP("*Москва*",[1]итого!$3:$100,COLUMN([1]итого!DW:DW),0)</f>
        <v>16553554</v>
      </c>
      <c r="BQ20" s="2">
        <f t="array" ref="BQ20">VLOOKUP("*Москва*",[1]итого!$3:$100,COLUMN([1]итого!DX:DX),0)</f>
        <v>16595745</v>
      </c>
      <c r="BR20" s="2">
        <f t="array" ref="BR20">VLOOKUP("*Москва*",[1]итого!$3:$100,COLUMN([1]итого!DY:DY),0)</f>
        <v>16683678</v>
      </c>
      <c r="BS20" s="2">
        <f t="array" ref="BS20">VLOOKUP("*Москва*",[1]итого!$3:$100,COLUMN([1]итого!DZ:DZ),0)</f>
        <v>16916083</v>
      </c>
      <c r="BT20" s="2">
        <f t="array" ref="BT20">VLOOKUP("*Москва*",[1]итого!$3:$100,COLUMN([1]итого!EA:EA),0)</f>
        <v>17628777</v>
      </c>
      <c r="BU20" s="2">
        <f t="array" ref="BU20">VLOOKUP("*Москва*",[1]итого!$3:$100,COLUMN([1]итого!EB:EB),0)</f>
        <v>19415367</v>
      </c>
      <c r="BV20" s="2">
        <f t="array" ref="BV20">VLOOKUP("*Москва*",[1]итого!$3:$100,COLUMN([1]итого!EC:EC),0)</f>
        <v>21422714</v>
      </c>
      <c r="BW20" s="2">
        <f t="array" ref="BW20">VLOOKUP("*Москва*",[1]итого!$3:$100,COLUMN([1]итого!ED:ED),0)</f>
        <v>19634752</v>
      </c>
      <c r="BX20" s="2">
        <f t="array" ref="BX20">VLOOKUP("*Москва*",[1]итого!$3:$100,COLUMN([1]итого!EE:EE),0)</f>
        <v>20443274</v>
      </c>
      <c r="BY20" s="2">
        <f t="array" ref="BY20">VLOOKUP("*Москва*",[1]итого!$3:$100,COLUMN([1]итого!EF:EF),0)</f>
        <v>20803612</v>
      </c>
      <c r="BZ20" s="2">
        <f t="array" ref="BZ20">VLOOKUP("*Москва*",[1]итого!$3:$100,COLUMN([1]итого!EG:EG),0)</f>
        <v>21017365</v>
      </c>
      <c r="CA20" s="2">
        <f t="array" ref="CA20">VLOOKUP("*Москва*",[1]итого!$3:$100,COLUMN([1]итого!EH:EH),0)</f>
        <v>21251479</v>
      </c>
      <c r="CB20" s="2">
        <f t="array" ref="CB20">VLOOKUP("*Москва*",[1]итого!$3:$100,COLUMN([1]итого!EI:EI),0)</f>
        <v>21541331</v>
      </c>
      <c r="CC20" s="2">
        <f t="array" ref="CC20">VLOOKUP("*Москва*",[1]итого!$3:$100,COLUMN([1]итого!EJ:EJ),0)</f>
        <v>22543946</v>
      </c>
      <c r="CD20" s="2">
        <f t="array" ref="CD20">VLOOKUP("*Москва*",[1]итого!$3:$100,COLUMN([1]итого!EK:EK),0)</f>
        <v>24059352</v>
      </c>
      <c r="CE20" s="2">
        <f t="array" ref="CE20">VLOOKUP("*Москва*",[1]итого!$3:$100,COLUMN([1]итого!EL:EL),0)</f>
        <v>23696271</v>
      </c>
      <c r="CF20" s="2">
        <f t="array" ref="CF20">VLOOKUP("*Москва*",[1]итого!$3:$100,COLUMN([1]итого!EM:EM),0)</f>
        <v>24349485</v>
      </c>
      <c r="CG20" s="2">
        <f t="array" ref="CG20">VLOOKUP("*Москва*",[1]итого!$3:$100,COLUMN([1]итого!EN:EN),0)</f>
        <v>24789938</v>
      </c>
      <c r="CH20" s="2">
        <f t="array" ref="CH20">VLOOKUP("*Москва*",[1]итого!$3:$100,COLUMN([1]итого!EO:EO),0)</f>
        <v>24754036</v>
      </c>
      <c r="CI20" s="2">
        <f t="array" ref="CI20">VLOOKUP("*Москва*",[1]итого!$3:$100,COLUMN([1]итого!EP:EP),0)</f>
        <v>26463803</v>
      </c>
      <c r="CJ20" s="2">
        <f t="array" ref="CJ20">VLOOKUP("*Москва*",[1]итого!$3:$100,COLUMN([1]итого!EQ:EQ),0)</f>
        <v>25933721</v>
      </c>
      <c r="CK20" s="2">
        <f t="array" ref="CK20">VLOOKUP("*Москва*",[1]итого!$3:$100,COLUMN([1]итого!ER:ER),0)</f>
        <v>28224121</v>
      </c>
      <c r="CL20" s="2">
        <f t="array" ref="CL20">VLOOKUP("*Москва*",[1]итого!$3:$100,COLUMN([1]итого!ES:ES),0)</f>
        <v>28323860</v>
      </c>
      <c r="CM20" s="2">
        <f t="array" ref="CM20">VLOOKUP("*Москва*",[1]итого!$3:$100,COLUMN([1]итого!ET:ET),0)</f>
        <v>29007999</v>
      </c>
      <c r="CN20" s="2">
        <f t="array" ref="CN20">VLOOKUP("*Москва*",[1]итого!$3:$100,COLUMN([1]итого!EU:EU),0)</f>
        <v>28948212</v>
      </c>
      <c r="CO20" s="2">
        <f t="array" ref="CO20">VLOOKUP("*Москва*",[1]итого!$3:$100,COLUMN([1]итого!EV:EV),0)</f>
        <v>29481347</v>
      </c>
      <c r="CP20" s="2">
        <f t="array" ref="CP20">VLOOKUP("*Москва*",[1]итого!$3:$100,COLUMN([1]итого!EW:EW),0)</f>
        <v>30196979</v>
      </c>
      <c r="CQ20" s="2">
        <f t="array" ref="CQ20">VLOOKUP("*Москва*",[1]итого!$3:$100,COLUMN([1]итого!EX:EX),0)</f>
        <v>30819289</v>
      </c>
      <c r="CR20" s="2">
        <f t="array" ref="CR20">VLOOKUP("*Москва*",[1]итого!$3:$100,COLUMN([1]итого!EY:EY),0)</f>
        <v>31939976</v>
      </c>
      <c r="CS20" s="2">
        <f t="array" ref="CS20">VLOOKUP("*Москва*",[1]итого!$3:$100,COLUMN([1]итого!EZ:EZ),0)</f>
        <v>33670234</v>
      </c>
      <c r="CT20" s="2">
        <f t="array" ref="CT20">VLOOKUP("*Москва*",[1]итого!$3:$100,COLUMN([1]итого!FA:FA),0)</f>
        <v>32993857</v>
      </c>
      <c r="CU20" s="2">
        <f t="array" ref="CU20">VLOOKUP("*Москва*",[1]итого!$3:$100,COLUMN([1]итого!FB:FB),0)</f>
        <v>31838898</v>
      </c>
      <c r="CV20" s="2">
        <f t="array" ref="CV20">VLOOKUP("*Москва*",[1]итого!$3:$100,COLUMN([1]итого!FC:FC),0)</f>
        <v>31019434</v>
      </c>
      <c r="CW20" s="2">
        <f t="array" ref="CW20">VLOOKUP("*Москва*",[1]итого!$3:$100,COLUMN([1]итого!FD:FD),0)</f>
        <v>31201395</v>
      </c>
      <c r="CX20" s="2">
        <f t="array" ref="CX20">VLOOKUP("*Москва*",[1]итого!$3:$100,COLUMN([1]итого!FE:FE),0)</f>
        <v>31002023</v>
      </c>
      <c r="CY20" s="2">
        <f t="array" ref="CY20">VLOOKUP("*Москва*",[1]итого!$3:$100,COLUMN([1]итого!FF:FF),0)</f>
        <v>30563346</v>
      </c>
      <c r="CZ20" s="2">
        <f t="array" ref="CZ20">VLOOKUP("*Москва*",[1]итого!$3:$100,COLUMN([1]итого!FG:FG),0)</f>
        <v>30384585</v>
      </c>
      <c r="DA20" s="2">
        <f t="array" ref="DA20">VLOOKUP("*Москва*",[1]итого!$3:$100,COLUMN([1]итого!FH:FH),0)</f>
        <v>30106231</v>
      </c>
      <c r="DB20" s="2">
        <f t="array" ref="DB20">VLOOKUP("*Москва*",[1]итого!$3:$100,COLUMN([1]итого!FI:FI),0)</f>
        <v>31516308</v>
      </c>
      <c r="DC20" s="2">
        <f t="array" ref="DC20">VLOOKUP("*Москва*",[1]итого!$3:$100,COLUMN([1]итого!FJ:FJ),0)</f>
        <v>32168396</v>
      </c>
      <c r="DD20" s="2">
        <f t="array" ref="DD20">VLOOKUP("*Москва*",[1]итого!$3:$100,COLUMN([1]итого!FK:FK),0)</f>
        <v>32776196</v>
      </c>
      <c r="DE20" s="2">
        <f t="array" ref="DE20">VLOOKUP("*Москва*",[1]итого!$3:$100,COLUMN([1]итого!FL:FL),0)</f>
        <v>34273558</v>
      </c>
      <c r="DF20" s="2">
        <f t="array" ref="DF20">VLOOKUP("*Москва*",[1]итого!$3:$100,COLUMN([1]итого!FM:FM),0)</f>
        <v>32458417</v>
      </c>
    </row>
    <row r="21" spans="1:110" x14ac:dyDescent="0.25">
      <c r="A21" s="5" t="s">
        <v>19</v>
      </c>
      <c r="B21" s="2">
        <f t="array" ref="B21">VLOOKUP("*Карелия*",[1]итого!$3:$100,COLUMN([1]итого!BI:BI),0)</f>
        <v>5761</v>
      </c>
      <c r="C21" s="2">
        <f t="array" ref="C21">VLOOKUP("*Карелия*",[1]итого!$3:$100,COLUMN([1]итого!BJ:BJ),0)</f>
        <v>4720</v>
      </c>
      <c r="D21" s="2">
        <f t="array" ref="D21">VLOOKUP("*Карелия*",[1]итого!$3:$100,COLUMN([1]итого!BK:BK),0)</f>
        <v>4212</v>
      </c>
      <c r="E21" s="2">
        <f t="array" ref="E21">VLOOKUP("*Карелия*",[1]итого!$3:$100,COLUMN([1]итого!BL:BL),0)</f>
        <v>4551</v>
      </c>
      <c r="F21" s="2">
        <f t="array" ref="F21">VLOOKUP("*Карелия*",[1]итого!$3:$100,COLUMN([1]итого!BM:BM),0)</f>
        <v>4667</v>
      </c>
      <c r="G21" s="2">
        <f t="array" ref="G21">VLOOKUP("*Карелия*",[1]итого!$3:$100,COLUMN([1]итого!BN:BN),0)</f>
        <v>4513</v>
      </c>
      <c r="H21" s="2">
        <f t="array" ref="H21">VLOOKUP("*Карелия*",[1]итого!$3:$100,COLUMN([1]итого!BO:BO),0)</f>
        <v>4507</v>
      </c>
      <c r="I21" s="2">
        <f t="array" ref="I21">VLOOKUP("*Карелия*",[1]итого!$3:$100,COLUMN([1]итого!BP:BP),0)</f>
        <v>4196</v>
      </c>
      <c r="J21" s="2">
        <f t="array" ref="J21">VLOOKUP("*Карелия*",[1]итого!$3:$100,COLUMN([1]итого!BQ:BQ),0)</f>
        <v>5151</v>
      </c>
      <c r="K21" s="2">
        <f t="array" ref="K21">VLOOKUP("*Карелия*",[1]итого!$3:$100,COLUMN([1]итого!BR:BR),0)</f>
        <v>5161</v>
      </c>
      <c r="L21" s="2">
        <f t="array" ref="L21">VLOOKUP("*Карелия*",[1]итого!$3:$100,COLUMN([1]итого!BS:BS),0)</f>
        <v>4645</v>
      </c>
      <c r="M21" s="2">
        <f t="array" ref="M21">VLOOKUP("*Карелия*",[1]итого!$3:$100,COLUMN([1]итого!BT:BT),0)</f>
        <v>4497</v>
      </c>
      <c r="N21" s="2">
        <f t="array" ref="N21">VLOOKUP("*Карелия*",[1]итого!$3:$100,COLUMN([1]итого!BU:BU),0)</f>
        <v>6280</v>
      </c>
      <c r="O21" s="2">
        <f t="array" ref="O21">VLOOKUP("*Карелия*",[1]итого!$3:$100,COLUMN([1]итого!BV:BV),0)</f>
        <v>5453</v>
      </c>
      <c r="P21" s="2">
        <f t="array" ref="P21">VLOOKUP("*Карелия*",[1]итого!$3:$100,COLUMN([1]итого!BW:BW),0)</f>
        <v>5023</v>
      </c>
      <c r="Q21" s="2">
        <f t="array" ref="Q21">VLOOKUP("*Карелия*",[1]итого!$3:$100,COLUMN([1]итого!BX:BX),0)</f>
        <v>5481</v>
      </c>
      <c r="R21" s="2">
        <f t="array" ref="R21">VLOOKUP("*Карелия*",[1]итого!$3:$100,COLUMN([1]итого!BY:BY),0)</f>
        <v>5206</v>
      </c>
      <c r="S21" s="2">
        <f t="array" ref="S21">VLOOKUP("*Карелия*",[1]итого!$3:$100,COLUMN([1]итого!BZ:BZ),0)</f>
        <v>5226</v>
      </c>
      <c r="T21" s="2">
        <f t="array" ref="T21">VLOOKUP("*Карелия*",[1]итого!$3:$100,COLUMN([1]итого!CA:CA),0)</f>
        <v>5521</v>
      </c>
      <c r="U21" s="2">
        <f t="array" ref="U21">VLOOKUP("*Карелия*",[1]итого!$3:$100,COLUMN([1]итого!CB:CB),0)</f>
        <v>5236</v>
      </c>
      <c r="V21" s="2">
        <f t="array" ref="V21">VLOOKUP("*Карелия*",[1]итого!$3:$100,COLUMN([1]итого!CC:CC),0)</f>
        <v>5312</v>
      </c>
      <c r="W21" s="2">
        <f t="array" ref="W21">VLOOKUP("*Карелия*",[1]итого!$3:$100,COLUMN([1]итого!CD:CD),0)</f>
        <v>6249</v>
      </c>
      <c r="X21" s="2">
        <f t="array" ref="X21">VLOOKUP("*Карелия*",[1]итого!$3:$100,COLUMN([1]итого!CE:CE),0)</f>
        <v>5457</v>
      </c>
      <c r="Y21" s="2">
        <f t="array" ref="Y21">VLOOKUP("*Карелия*",[1]итого!$3:$100,COLUMN([1]итого!CF:CF),0)</f>
        <v>5995</v>
      </c>
      <c r="Z21" s="2">
        <f t="array" ref="Z21">VLOOKUP("*Карелия*",[1]итого!$3:$100,COLUMN([1]итого!CG:CG),0)</f>
        <v>7449</v>
      </c>
      <c r="AA21" s="2">
        <f t="array" ref="AA21">VLOOKUP("*Карелия*",[1]итого!$3:$100,COLUMN([1]итого!CH:CH),0)</f>
        <v>7255</v>
      </c>
      <c r="AB21" s="2">
        <f t="array" ref="AB21">VLOOKUP("*Карелия*",[1]итого!$3:$100,COLUMN([1]итого!CI:CI),0)</f>
        <v>7391</v>
      </c>
      <c r="AC21" s="2">
        <f t="array" ref="AC21">VLOOKUP("*Карелия*",[1]итого!$3:$100,COLUMN([1]итого!CJ:CJ),0)</f>
        <v>6868</v>
      </c>
      <c r="AD21" s="2">
        <f t="array" ref="AD21">VLOOKUP("*Карелия*",[1]итого!$3:$100,COLUMN([1]итого!CK:CK),0)</f>
        <v>6762</v>
      </c>
      <c r="AE21" s="2">
        <f t="array" ref="AE21">VLOOKUP("*Карелия*",[1]итого!$3:$100,COLUMN([1]итого!CL:CL),0)</f>
        <v>6584</v>
      </c>
      <c r="AF21" s="2">
        <f t="array" ref="AF21">VLOOKUP("*Карелия*",[1]итого!$3:$100,COLUMN([1]итого!CM:CM),0)</f>
        <v>6304</v>
      </c>
      <c r="AG21" s="2">
        <f t="array" ref="AG21">VLOOKUP("*Карелия*",[1]итого!$3:$100,COLUMN([1]итого!CN:CN),0)</f>
        <v>6224</v>
      </c>
      <c r="AH21" s="2">
        <f t="array" ref="AH21">VLOOKUP("*Карелия*",[1]итого!$3:$100,COLUMN([1]итого!CO:CO),0)</f>
        <v>5914</v>
      </c>
      <c r="AI21" s="2">
        <f t="array" ref="AI21">VLOOKUP("*Карелия*",[1]итого!$3:$100,COLUMN([1]итого!CP:CP),0)</f>
        <v>5297</v>
      </c>
      <c r="AJ21" s="2">
        <f t="array" ref="AJ21">VLOOKUP("*Карелия*",[1]итого!$3:$100,COLUMN([1]итого!CQ:CQ),0)</f>
        <v>5666</v>
      </c>
      <c r="AK21" s="2">
        <f t="array" ref="AK21">VLOOKUP("*Карелия*",[1]итого!$3:$100,COLUMN([1]итого!CR:CR),0)</f>
        <v>6027</v>
      </c>
      <c r="AL21" s="2">
        <f t="array" ref="AL21">VLOOKUP("*Карелия*",[1]итого!$3:$100,COLUMN([1]итого!CS:CS),0)</f>
        <v>8195</v>
      </c>
      <c r="AM21" s="2">
        <f t="array" ref="AM21">VLOOKUP("*Карелия*",[1]итого!$3:$100,COLUMN([1]итого!CT:CT),0)</f>
        <v>7353</v>
      </c>
      <c r="AN21" s="2">
        <f t="array" ref="AN21">VLOOKUP("*Карелия*",[1]итого!$3:$100,COLUMN([1]итого!CU:CU),0)</f>
        <v>7572</v>
      </c>
      <c r="AO21" s="2">
        <f t="array" ref="AO21">VLOOKUP("*Карелия*",[1]итого!$3:$100,COLUMN([1]итого!CV:CV),0)</f>
        <v>7193</v>
      </c>
      <c r="AP21" s="2">
        <f t="array" ref="AP21">VLOOKUP("*Карелия*",[1]итого!$3:$100,COLUMN([1]итого!CW:CW),0)</f>
        <v>6887</v>
      </c>
      <c r="AQ21" s="2">
        <f t="array" ref="AQ21">VLOOKUP("*Карелия*",[1]итого!$3:$100,COLUMN([1]итого!CX:CX),0)</f>
        <v>5920</v>
      </c>
      <c r="AR21" s="2">
        <f t="array" ref="AR21">VLOOKUP("*Карелия*",[1]итого!$3:$100,COLUMN([1]итого!CY:CY),0)</f>
        <v>6029</v>
      </c>
      <c r="AS21" s="2">
        <f t="array" ref="AS21">VLOOKUP("*Карелия*",[1]итого!$3:$100,COLUMN([1]итого!CZ:CZ),0)</f>
        <v>6315</v>
      </c>
      <c r="AT21" s="2">
        <f t="array" ref="AT21">VLOOKUP("*Карелия*",[1]итого!$3:$100,COLUMN([1]итого!DA:DA),0)</f>
        <v>6245</v>
      </c>
      <c r="AU21" s="2">
        <f t="array" ref="AU21">VLOOKUP("*Карелия*",[1]итого!$3:$100,COLUMN([1]итого!DB:DB),0)</f>
        <v>5899</v>
      </c>
      <c r="AV21" s="2">
        <f t="array" ref="AV21">VLOOKUP("*Карелия*",[1]итого!$3:$100,COLUMN([1]итого!DC:DC),0)</f>
        <v>6048</v>
      </c>
      <c r="AW21" s="2">
        <f t="array" ref="AW21">VLOOKUP("*Карелия*",[1]итого!$3:$100,COLUMN([1]итого!DD:DD),0)</f>
        <v>6059</v>
      </c>
      <c r="AX21" s="2">
        <f t="array" ref="AX21">VLOOKUP("*Карелия*",[1]итого!$3:$100,COLUMN([1]итого!DE:DE),0)</f>
        <v>8820</v>
      </c>
      <c r="AY21" s="2">
        <f t="array" ref="AY21">VLOOKUP("*Карелия*",[1]итого!$3:$100,COLUMN([1]итого!DF:DF),0)</f>
        <v>8450</v>
      </c>
      <c r="AZ21" s="2">
        <f t="array" ref="AZ21">VLOOKUP("*Карелия*",[1]итого!$3:$100,COLUMN([1]итого!DG:DG),0)</f>
        <v>8334</v>
      </c>
      <c r="BA21" s="2">
        <f t="array" ref="BA21">VLOOKUP("*Карелия*",[1]итого!$3:$100,COLUMN([1]итого!DH:DH),0)</f>
        <v>7734</v>
      </c>
      <c r="BB21" s="2">
        <f t="array" ref="BB21">VLOOKUP("*Карелия*",[1]итого!$3:$100,COLUMN([1]итого!DI:DI),0)</f>
        <v>7706</v>
      </c>
      <c r="BC21" s="2">
        <f t="array" ref="BC21">VLOOKUP("*Карелия*",[1]итого!$3:$100,COLUMN([1]итого!DJ:DJ),0)</f>
        <v>7174</v>
      </c>
      <c r="BD21" s="2">
        <f t="array" ref="BD21">VLOOKUP("*Карелия*",[1]итого!$3:$100,COLUMN([1]итого!DK:DK),0)</f>
        <v>6328</v>
      </c>
      <c r="BE21" s="2">
        <f t="array" ref="BE21">VLOOKUP("*Карелия*",[1]итого!$3:$100,COLUMN([1]итого!DL:DL),0)</f>
        <v>7177</v>
      </c>
      <c r="BF21" s="2">
        <f t="array" ref="BF21">VLOOKUP("*Карелия*",[1]итого!$3:$100,COLUMN([1]итого!DM:DM),0)</f>
        <v>7210</v>
      </c>
      <c r="BG21" s="2">
        <f t="array" ref="BG21">VLOOKUP("*Карелия*",[1]итого!$3:$100,COLUMN([1]итого!DN:DN),0)</f>
        <v>6751</v>
      </c>
      <c r="BH21" s="2">
        <f t="array" ref="BH21">VLOOKUP("*Карелия*",[1]итого!$3:$100,COLUMN([1]итого!DO:DO),0)</f>
        <v>7159</v>
      </c>
      <c r="BI21" s="2">
        <f t="array" ref="BI21">VLOOKUP("*Карелия*",[1]итого!$3:$100,COLUMN([1]итого!DP:DP),0)</f>
        <v>7224</v>
      </c>
      <c r="BJ21" s="2">
        <f t="array" ref="BJ21">VLOOKUP("*Карелия*",[1]итого!$3:$100,COLUMN([1]итого!DQ:DQ),0)</f>
        <v>9946</v>
      </c>
      <c r="BK21" s="2">
        <f t="array" ref="BK21">VLOOKUP("*Карелия*",[1]итого!$3:$100,COLUMN([1]итого!DR:DR),0)</f>
        <v>7985</v>
      </c>
      <c r="BL21" s="2">
        <f t="array" ref="BL21">VLOOKUP("*Карелия*",[1]итого!$3:$100,COLUMN([1]итого!DS:DS),0)</f>
        <v>8181</v>
      </c>
      <c r="BM21" s="2">
        <f t="array" ref="BM21">VLOOKUP("*Карелия*",[1]итого!$3:$100,COLUMN([1]итого!DT:DT),0)</f>
        <v>10338</v>
      </c>
      <c r="BN21" s="2">
        <f t="array" ref="BN21">VLOOKUP("*Карелия*",[1]итого!$3:$100,COLUMN([1]итого!DU:DU),0)</f>
        <v>8868</v>
      </c>
      <c r="BO21" s="2">
        <f t="array" ref="BO21">VLOOKUP("*Карелия*",[1]итого!$3:$100,COLUMN([1]итого!DV:DV),0)</f>
        <v>8452</v>
      </c>
      <c r="BP21" s="2">
        <f t="array" ref="BP21">VLOOKUP("*Карелия*",[1]итого!$3:$100,COLUMN([1]итого!DW:DW),0)</f>
        <v>7556</v>
      </c>
      <c r="BQ21" s="2">
        <f t="array" ref="BQ21">VLOOKUP("*Карелия*",[1]итого!$3:$100,COLUMN([1]итого!DX:DX),0)</f>
        <v>6544</v>
      </c>
      <c r="BR21" s="2">
        <f t="array" ref="BR21">VLOOKUP("*Карелия*",[1]итого!$3:$100,COLUMN([1]итого!DY:DY),0)</f>
        <v>7793</v>
      </c>
      <c r="BS21" s="2">
        <f t="array" ref="BS21">VLOOKUP("*Карелия*",[1]итого!$3:$100,COLUMN([1]итого!DZ:DZ),0)</f>
        <v>8675</v>
      </c>
      <c r="BT21" s="2">
        <f t="array" ref="BT21">VLOOKUP("*Карелия*",[1]итого!$3:$100,COLUMN([1]итого!EA:EA),0)</f>
        <v>9542</v>
      </c>
      <c r="BU21" s="2">
        <f t="array" ref="BU21">VLOOKUP("*Карелия*",[1]итого!$3:$100,COLUMN([1]итого!EB:EB),0)</f>
        <v>9434</v>
      </c>
      <c r="BV21" s="2">
        <f t="array" ref="BV21">VLOOKUP("*Карелия*",[1]итого!$3:$100,COLUMN([1]итого!EC:EC),0)</f>
        <v>13860</v>
      </c>
      <c r="BW21" s="2">
        <f t="array" ref="BW21">VLOOKUP("*Карелия*",[1]итого!$3:$100,COLUMN([1]итого!ED:ED),0)</f>
        <v>12611</v>
      </c>
      <c r="BX21" s="2">
        <f t="array" ref="BX21">VLOOKUP("*Карелия*",[1]итого!$3:$100,COLUMN([1]итого!EE:EE),0)</f>
        <v>12264</v>
      </c>
      <c r="BY21" s="2">
        <f t="array" ref="BY21">VLOOKUP("*Карелия*",[1]итого!$3:$100,COLUMN([1]итого!EF:EF),0)</f>
        <v>12843</v>
      </c>
      <c r="BZ21" s="2">
        <f t="array" ref="BZ21">VLOOKUP("*Карелия*",[1]итого!$3:$100,COLUMN([1]итого!EG:EG),0)</f>
        <v>12852</v>
      </c>
      <c r="CA21" s="2">
        <f t="array" ref="CA21">VLOOKUP("*Карелия*",[1]итого!$3:$100,COLUMN([1]итого!EH:EH),0)</f>
        <v>12088</v>
      </c>
      <c r="CB21" s="2">
        <f t="array" ref="CB21">VLOOKUP("*Карелия*",[1]итого!$3:$100,COLUMN([1]итого!EI:EI),0)</f>
        <v>11846</v>
      </c>
      <c r="CC21" s="2">
        <f t="array" ref="CC21">VLOOKUP("*Карелия*",[1]итого!$3:$100,COLUMN([1]итого!EJ:EJ),0)</f>
        <v>11290</v>
      </c>
      <c r="CD21" s="2">
        <f t="array" ref="CD21">VLOOKUP("*Карелия*",[1]итого!$3:$100,COLUMN([1]итого!EK:EK),0)</f>
        <v>11723</v>
      </c>
      <c r="CE21" s="2">
        <f t="array" ref="CE21">VLOOKUP("*Карелия*",[1]итого!$3:$100,COLUMN([1]итого!EL:EL),0)</f>
        <v>12082</v>
      </c>
      <c r="CF21" s="2">
        <f t="array" ref="CF21">VLOOKUP("*Карелия*",[1]итого!$3:$100,COLUMN([1]итого!EM:EM),0)</f>
        <v>11613</v>
      </c>
      <c r="CG21" s="2">
        <f t="array" ref="CG21">VLOOKUP("*Карелия*",[1]итого!$3:$100,COLUMN([1]итого!EN:EN),0)</f>
        <v>12465</v>
      </c>
      <c r="CH21" s="2">
        <f t="array" ref="CH21">VLOOKUP("*Карелия*",[1]итого!$3:$100,COLUMN([1]итого!EO:EO),0)</f>
        <v>14940</v>
      </c>
      <c r="CI21" s="2">
        <f t="array" ref="CI21">VLOOKUP("*Карелия*",[1]итого!$3:$100,COLUMN([1]итого!EP:EP),0)</f>
        <v>14274</v>
      </c>
      <c r="CJ21" s="2">
        <f t="array" ref="CJ21">VLOOKUP("*Карелия*",[1]итого!$3:$100,COLUMN([1]итого!EQ:EQ),0)</f>
        <v>13271</v>
      </c>
      <c r="CK21" s="2">
        <f t="array" ref="CK21">VLOOKUP("*Карелия*",[1]итого!$3:$100,COLUMN([1]итого!ER:ER),0)</f>
        <v>13569</v>
      </c>
      <c r="CL21" s="2">
        <f t="array" ref="CL21">VLOOKUP("*Карелия*",[1]итого!$3:$100,COLUMN([1]итого!ES:ES),0)</f>
        <v>13958</v>
      </c>
      <c r="CM21" s="2">
        <f t="array" ref="CM21">VLOOKUP("*Карелия*",[1]итого!$3:$100,COLUMN([1]итого!ET:ET),0)</f>
        <v>13173</v>
      </c>
      <c r="CN21" s="2">
        <f t="array" ref="CN21">VLOOKUP("*Карелия*",[1]итого!$3:$100,COLUMN([1]итого!EU:EU),0)</f>
        <v>11748</v>
      </c>
      <c r="CO21" s="2">
        <f t="array" ref="CO21">VLOOKUP("*Карелия*",[1]итого!$3:$100,COLUMN([1]итого!EV:EV),0)</f>
        <v>11082</v>
      </c>
      <c r="CP21" s="2">
        <f t="array" ref="CP21">VLOOKUP("*Карелия*",[1]итого!$3:$100,COLUMN([1]итого!EW:EW),0)</f>
        <v>13039</v>
      </c>
      <c r="CQ21" s="2">
        <f t="array" ref="CQ21">VLOOKUP("*Карелия*",[1]итого!$3:$100,COLUMN([1]итого!EX:EX),0)</f>
        <v>13715</v>
      </c>
      <c r="CR21" s="2">
        <f t="array" ref="CR21">VLOOKUP("*Карелия*",[1]итого!$3:$100,COLUMN([1]итого!EY:EY),0)</f>
        <v>13742</v>
      </c>
      <c r="CS21" s="2">
        <f t="array" ref="CS21">VLOOKUP("*Карелия*",[1]итого!$3:$100,COLUMN([1]итого!EZ:EZ),0)</f>
        <v>19195</v>
      </c>
      <c r="CT21" s="2">
        <f t="array" ref="CT21">VLOOKUP("*Карелия*",[1]итого!$3:$100,COLUMN([1]итого!FA:FA),0)</f>
        <v>21157</v>
      </c>
      <c r="CU21" s="2">
        <f t="array" ref="CU21">VLOOKUP("*Карелия*",[1]итого!$3:$100,COLUMN([1]итого!FB:FB),0)</f>
        <v>20636</v>
      </c>
      <c r="CV21" s="2">
        <f t="array" ref="CV21">VLOOKUP("*Карелия*",[1]итого!$3:$100,COLUMN([1]итого!FC:FC),0)</f>
        <v>22463</v>
      </c>
      <c r="CW21" s="2">
        <f t="array" ref="CW21">VLOOKUP("*Карелия*",[1]итого!$3:$100,COLUMN([1]итого!FD:FD),0)</f>
        <v>22280</v>
      </c>
      <c r="CX21" s="2">
        <f t="array" ref="CX21">VLOOKUP("*Карелия*",[1]итого!$3:$100,COLUMN([1]итого!FE:FE),0)</f>
        <v>21850</v>
      </c>
      <c r="CY21" s="2">
        <f t="array" ref="CY21">VLOOKUP("*Карелия*",[1]итого!$3:$100,COLUMN([1]итого!FF:FF),0)</f>
        <v>20853</v>
      </c>
      <c r="CZ21" s="2">
        <f t="array" ref="CZ21">VLOOKUP("*Карелия*",[1]итого!$3:$100,COLUMN([1]итого!FG:FG),0)</f>
        <v>20133</v>
      </c>
      <c r="DA21" s="2">
        <f t="array" ref="DA21">VLOOKUP("*Карелия*",[1]итого!$3:$100,COLUMN([1]итого!FH:FH),0)</f>
        <v>21849</v>
      </c>
      <c r="DB21" s="2">
        <f t="array" ref="DB21">VLOOKUP("*Карелия*",[1]итого!$3:$100,COLUMN([1]итого!FI:FI),0)</f>
        <v>22290</v>
      </c>
      <c r="DC21" s="2">
        <f t="array" ref="DC21">VLOOKUP("*Карелия*",[1]итого!$3:$100,COLUMN([1]итого!FJ:FJ),0)</f>
        <v>20225</v>
      </c>
      <c r="DD21" s="2">
        <f t="array" ref="DD21">VLOOKUP("*Карелия*",[1]итого!$3:$100,COLUMN([1]итого!FK:FK),0)</f>
        <v>20890</v>
      </c>
      <c r="DE21" s="2">
        <f t="array" ref="DE21">VLOOKUP("*Карелия*",[1]итого!$3:$100,COLUMN([1]итого!FL:FL),0)</f>
        <v>20528</v>
      </c>
      <c r="DF21" s="2">
        <f t="array" ref="DF21">VLOOKUP("*Карелия*",[1]итого!$3:$100,COLUMN([1]итого!FM:FM),0)</f>
        <v>22348</v>
      </c>
    </row>
    <row r="22" spans="1:110" x14ac:dyDescent="0.25">
      <c r="A22" s="5" t="s">
        <v>20</v>
      </c>
      <c r="B22" s="2">
        <f t="array" ref="B22">VLOOKUP("*Коми*",[1]итого!$3:$100,COLUMN([1]итого!BI:BI),0)</f>
        <v>8429</v>
      </c>
      <c r="C22" s="2">
        <f t="array" ref="C22">VLOOKUP("*Коми*",[1]итого!$3:$100,COLUMN([1]итого!BJ:BJ),0)</f>
        <v>7300</v>
      </c>
      <c r="D22" s="2">
        <f t="array" ref="D22">VLOOKUP("*Коми*",[1]итого!$3:$100,COLUMN([1]итого!BK:BK),0)</f>
        <v>7158</v>
      </c>
      <c r="E22" s="2">
        <f t="array" ref="E22">VLOOKUP("*Коми*",[1]итого!$3:$100,COLUMN([1]итого!BL:BL),0)</f>
        <v>6749</v>
      </c>
      <c r="F22" s="2">
        <f t="array" ref="F22">VLOOKUP("*Коми*",[1]итого!$3:$100,COLUMN([1]итого!BM:BM),0)</f>
        <v>6901</v>
      </c>
      <c r="G22" s="2">
        <f t="array" ref="G22">VLOOKUP("*Коми*",[1]итого!$3:$100,COLUMN([1]итого!BN:BN),0)</f>
        <v>6493</v>
      </c>
      <c r="H22" s="2">
        <f t="array" ref="H22">VLOOKUP("*Коми*",[1]итого!$3:$100,COLUMN([1]итого!BO:BO),0)</f>
        <v>6810</v>
      </c>
      <c r="I22" s="2">
        <f t="array" ref="I22">VLOOKUP("*Коми*",[1]итого!$3:$100,COLUMN([1]итого!BP:BP),0)</f>
        <v>6581</v>
      </c>
      <c r="J22" s="2">
        <f t="array" ref="J22">VLOOKUP("*Коми*",[1]итого!$3:$100,COLUMN([1]итого!BQ:BQ),0)</f>
        <v>6738</v>
      </c>
      <c r="K22" s="2">
        <f t="array" ref="K22">VLOOKUP("*Коми*",[1]итого!$3:$100,COLUMN([1]итого!BR:BR),0)</f>
        <v>7169</v>
      </c>
      <c r="L22" s="2">
        <f t="array" ref="L22">VLOOKUP("*Коми*",[1]итого!$3:$100,COLUMN([1]итого!BS:BS),0)</f>
        <v>6886</v>
      </c>
      <c r="M22" s="2">
        <f t="array" ref="M22">VLOOKUP("*Коми*",[1]итого!$3:$100,COLUMN([1]итого!BT:BT),0)</f>
        <v>7177</v>
      </c>
      <c r="N22" s="2">
        <f t="array" ref="N22">VLOOKUP("*Коми*",[1]итого!$3:$100,COLUMN([1]итого!BU:BU),0)</f>
        <v>8385</v>
      </c>
      <c r="O22" s="2">
        <f t="array" ref="O22">VLOOKUP("*Коми*",[1]итого!$3:$100,COLUMN([1]итого!BV:BV),0)</f>
        <v>7785</v>
      </c>
      <c r="P22" s="2">
        <f t="array" ref="P22">VLOOKUP("*Коми*",[1]итого!$3:$100,COLUMN([1]итого!BW:BW),0)</f>
        <v>8135</v>
      </c>
      <c r="Q22" s="2">
        <f t="array" ref="Q22">VLOOKUP("*Коми*",[1]итого!$3:$100,COLUMN([1]итого!BX:BX),0)</f>
        <v>8087</v>
      </c>
      <c r="R22" s="2">
        <f t="array" ref="R22">VLOOKUP("*Коми*",[1]итого!$3:$100,COLUMN([1]итого!BY:BY),0)</f>
        <v>7985</v>
      </c>
      <c r="S22" s="2">
        <f t="array" ref="S22">VLOOKUP("*Коми*",[1]итого!$3:$100,COLUMN([1]итого!BZ:BZ),0)</f>
        <v>7991</v>
      </c>
      <c r="T22" s="2">
        <f t="array" ref="T22">VLOOKUP("*Коми*",[1]итого!$3:$100,COLUMN([1]итого!CA:CA),0)</f>
        <v>8196</v>
      </c>
      <c r="U22" s="2">
        <f t="array" ref="U22">VLOOKUP("*Коми*",[1]итого!$3:$100,COLUMN([1]итого!CB:CB),0)</f>
        <v>7821</v>
      </c>
      <c r="V22" s="2">
        <f t="array" ref="V22">VLOOKUP("*Коми*",[1]итого!$3:$100,COLUMN([1]итого!CC:CC),0)</f>
        <v>6209</v>
      </c>
      <c r="W22" s="2">
        <f t="array" ref="W22">VLOOKUP("*Коми*",[1]итого!$3:$100,COLUMN([1]итого!CD:CD),0)</f>
        <v>5849</v>
      </c>
      <c r="X22" s="2">
        <f t="array" ref="X22">VLOOKUP("*Коми*",[1]итого!$3:$100,COLUMN([1]итого!CE:CE),0)</f>
        <v>5318</v>
      </c>
      <c r="Y22" s="2">
        <f t="array" ref="Y22">VLOOKUP("*Коми*",[1]итого!$3:$100,COLUMN([1]итого!CF:CF),0)</f>
        <v>6775</v>
      </c>
      <c r="Z22" s="2">
        <f t="array" ref="Z22">VLOOKUP("*Коми*",[1]итого!$3:$100,COLUMN([1]итого!CG:CG),0)</f>
        <v>6870</v>
      </c>
      <c r="AA22" s="2">
        <f t="array" ref="AA22">VLOOKUP("*Коми*",[1]итого!$3:$100,COLUMN([1]итого!CH:CH),0)</f>
        <v>6340</v>
      </c>
      <c r="AB22" s="2">
        <f t="array" ref="AB22">VLOOKUP("*Коми*",[1]итого!$3:$100,COLUMN([1]итого!CI:CI),0)</f>
        <v>7167</v>
      </c>
      <c r="AC22" s="2">
        <f t="array" ref="AC22">VLOOKUP("*Коми*",[1]итого!$3:$100,COLUMN([1]итого!CJ:CJ),0)</f>
        <v>6725</v>
      </c>
      <c r="AD22" s="2">
        <f t="array" ref="AD22">VLOOKUP("*Коми*",[1]итого!$3:$100,COLUMN([1]итого!CK:CK),0)</f>
        <v>11920</v>
      </c>
      <c r="AE22" s="2">
        <f t="array" ref="AE22">VLOOKUP("*Коми*",[1]итого!$3:$100,COLUMN([1]итого!CL:CL),0)</f>
        <v>16406</v>
      </c>
      <c r="AF22" s="2">
        <f t="array" ref="AF22">VLOOKUP("*Коми*",[1]итого!$3:$100,COLUMN([1]итого!CM:CM),0)</f>
        <v>14242</v>
      </c>
      <c r="AG22" s="2">
        <f t="array" ref="AG22">VLOOKUP("*Коми*",[1]итого!$3:$100,COLUMN([1]итого!CN:CN),0)</f>
        <v>15743</v>
      </c>
      <c r="AH22" s="2">
        <f t="array" ref="AH22">VLOOKUP("*Коми*",[1]итого!$3:$100,COLUMN([1]итого!CO:CO),0)</f>
        <v>15714</v>
      </c>
      <c r="AI22" s="2">
        <f t="array" ref="AI22">VLOOKUP("*Коми*",[1]итого!$3:$100,COLUMN([1]итого!CP:CP),0)</f>
        <v>11338</v>
      </c>
      <c r="AJ22" s="2">
        <f t="array" ref="AJ22">VLOOKUP("*Коми*",[1]итого!$3:$100,COLUMN([1]итого!CQ:CQ),0)</f>
        <v>13386</v>
      </c>
      <c r="AK22" s="2">
        <f t="array" ref="AK22">VLOOKUP("*Коми*",[1]итого!$3:$100,COLUMN([1]итого!CR:CR),0)</f>
        <v>14644</v>
      </c>
      <c r="AL22" s="2">
        <f t="array" ref="AL22">VLOOKUP("*Коми*",[1]итого!$3:$100,COLUMN([1]итого!CS:CS),0)</f>
        <v>7891</v>
      </c>
      <c r="AM22" s="2">
        <f t="array" ref="AM22">VLOOKUP("*Коми*",[1]итого!$3:$100,COLUMN([1]итого!CT:CT),0)</f>
        <v>12556</v>
      </c>
      <c r="AN22" s="2">
        <f t="array" ref="AN22">VLOOKUP("*Коми*",[1]итого!$3:$100,COLUMN([1]итого!CU:CU),0)</f>
        <v>7325</v>
      </c>
      <c r="AO22" s="2">
        <f t="array" ref="AO22">VLOOKUP("*Коми*",[1]итого!$3:$100,COLUMN([1]итого!CV:CV),0)</f>
        <v>6673</v>
      </c>
      <c r="AP22" s="2">
        <f t="array" ref="AP22">VLOOKUP("*Коми*",[1]итого!$3:$100,COLUMN([1]итого!CW:CW),0)</f>
        <v>10298</v>
      </c>
      <c r="AQ22" s="2">
        <f t="array" ref="AQ22">VLOOKUP("*Коми*",[1]итого!$3:$100,COLUMN([1]итого!CX:CX),0)</f>
        <v>12805</v>
      </c>
      <c r="AR22" s="2">
        <f t="array" ref="AR22">VLOOKUP("*Коми*",[1]итого!$3:$100,COLUMN([1]итого!CY:CY),0)</f>
        <v>6887</v>
      </c>
      <c r="AS22" s="2">
        <f t="array" ref="AS22">VLOOKUP("*Коми*",[1]итого!$3:$100,COLUMN([1]итого!CZ:CZ),0)</f>
        <v>7149</v>
      </c>
      <c r="AT22" s="2">
        <f t="array" ref="AT22">VLOOKUP("*Коми*",[1]итого!$3:$100,COLUMN([1]итого!DA:DA),0)</f>
        <v>6821</v>
      </c>
      <c r="AU22" s="2">
        <f t="array" ref="AU22">VLOOKUP("*Коми*",[1]итого!$3:$100,COLUMN([1]итого!DB:DB),0)</f>
        <v>7321</v>
      </c>
      <c r="AV22" s="2">
        <f t="array" ref="AV22">VLOOKUP("*Коми*",[1]итого!$3:$100,COLUMN([1]итого!DC:DC),0)</f>
        <v>7669</v>
      </c>
      <c r="AW22" s="2">
        <f t="array" ref="AW22">VLOOKUP("*Коми*",[1]итого!$3:$100,COLUMN([1]итого!DD:DD),0)</f>
        <v>7199</v>
      </c>
      <c r="AX22" s="2">
        <f t="array" ref="AX22">VLOOKUP("*Коми*",[1]итого!$3:$100,COLUMN([1]итого!DE:DE),0)</f>
        <v>8734</v>
      </c>
      <c r="AY22" s="2">
        <f t="array" ref="AY22">VLOOKUP("*Коми*",[1]итого!$3:$100,COLUMN([1]итого!DF:DF),0)</f>
        <v>8652</v>
      </c>
      <c r="AZ22" s="2">
        <f t="array" ref="AZ22">VLOOKUP("*Коми*",[1]итого!$3:$100,COLUMN([1]итого!DG:DG),0)</f>
        <v>7586</v>
      </c>
      <c r="BA22" s="2">
        <f t="array" ref="BA22">VLOOKUP("*Коми*",[1]итого!$3:$100,COLUMN([1]итого!DH:DH),0)</f>
        <v>8022</v>
      </c>
      <c r="BB22" s="2">
        <f t="array" ref="BB22">VLOOKUP("*Коми*",[1]итого!$3:$100,COLUMN([1]итого!DI:DI),0)</f>
        <v>8177</v>
      </c>
      <c r="BC22" s="2">
        <f t="array" ref="BC22">VLOOKUP("*Коми*",[1]итого!$3:$100,COLUMN([1]итого!DJ:DJ),0)</f>
        <v>8793</v>
      </c>
      <c r="BD22" s="2">
        <f t="array" ref="BD22">VLOOKUP("*Коми*",[1]итого!$3:$100,COLUMN([1]итого!DK:DK),0)</f>
        <v>9568</v>
      </c>
      <c r="BE22" s="2">
        <f t="array" ref="BE22">VLOOKUP("*Коми*",[1]итого!$3:$100,COLUMN([1]итого!DL:DL),0)</f>
        <v>7946</v>
      </c>
      <c r="BF22" s="2">
        <f t="array" ref="BF22">VLOOKUP("*Коми*",[1]итого!$3:$100,COLUMN([1]итого!DM:DM),0)</f>
        <v>12342</v>
      </c>
      <c r="BG22" s="2">
        <f t="array" ref="BG22">VLOOKUP("*Коми*",[1]итого!$3:$100,COLUMN([1]итого!DN:DN),0)</f>
        <v>13196</v>
      </c>
      <c r="BH22" s="2">
        <f t="array" ref="BH22">VLOOKUP("*Коми*",[1]итого!$3:$100,COLUMN([1]итого!DO:DO),0)</f>
        <v>9238</v>
      </c>
      <c r="BI22" s="2">
        <f t="array" ref="BI22">VLOOKUP("*Коми*",[1]итого!$3:$100,COLUMN([1]итого!DP:DP),0)</f>
        <v>14848</v>
      </c>
      <c r="BJ22" s="2">
        <f t="array" ref="BJ22">VLOOKUP("*Коми*",[1]итого!$3:$100,COLUMN([1]итого!DQ:DQ),0)</f>
        <v>10915</v>
      </c>
      <c r="BK22" s="2">
        <f t="array" ref="BK22">VLOOKUP("*Коми*",[1]итого!$3:$100,COLUMN([1]итого!DR:DR),0)</f>
        <v>15055</v>
      </c>
      <c r="BL22" s="2">
        <f t="array" ref="BL22">VLOOKUP("*Коми*",[1]итого!$3:$100,COLUMN([1]итого!DS:DS),0)</f>
        <v>11688</v>
      </c>
      <c r="BM22" s="2">
        <f t="array" ref="BM22">VLOOKUP("*Коми*",[1]итого!$3:$100,COLUMN([1]итого!DT:DT),0)</f>
        <v>18805</v>
      </c>
      <c r="BN22" s="2">
        <f t="array" ref="BN22">VLOOKUP("*Коми*",[1]итого!$3:$100,COLUMN([1]итого!DU:DU),0)</f>
        <v>18886</v>
      </c>
      <c r="BO22" s="2">
        <f t="array" ref="BO22">VLOOKUP("*Коми*",[1]итого!$3:$100,COLUMN([1]итого!DV:DV),0)</f>
        <v>14815</v>
      </c>
      <c r="BP22" s="2">
        <f t="array" ref="BP22">VLOOKUP("*Коми*",[1]итого!$3:$100,COLUMN([1]итого!DW:DW),0)</f>
        <v>11528</v>
      </c>
      <c r="BQ22" s="2">
        <f t="array" ref="BQ22">VLOOKUP("*Коми*",[1]итого!$3:$100,COLUMN([1]итого!DX:DX),0)</f>
        <v>14918</v>
      </c>
      <c r="BR22" s="2">
        <f t="array" ref="BR22">VLOOKUP("*Коми*",[1]итого!$3:$100,COLUMN([1]итого!DY:DY),0)</f>
        <v>27238</v>
      </c>
      <c r="BS22" s="2">
        <f t="array" ref="BS22">VLOOKUP("*Коми*",[1]итого!$3:$100,COLUMN([1]итого!DZ:DZ),0)</f>
        <v>16700</v>
      </c>
      <c r="BT22" s="2">
        <f t="array" ref="BT22">VLOOKUP("*Коми*",[1]итого!$3:$100,COLUMN([1]итого!EA:EA),0)</f>
        <v>19558</v>
      </c>
      <c r="BU22" s="2">
        <f t="array" ref="BU22">VLOOKUP("*Коми*",[1]итого!$3:$100,COLUMN([1]итого!EB:EB),0)</f>
        <v>12207</v>
      </c>
      <c r="BV22" s="2">
        <f t="array" ref="BV22">VLOOKUP("*Коми*",[1]итого!$3:$100,COLUMN([1]итого!EC:EC),0)</f>
        <v>15055</v>
      </c>
      <c r="BW22" s="2">
        <f t="array" ref="BW22">VLOOKUP("*Коми*",[1]итого!$3:$100,COLUMN([1]итого!ED:ED),0)</f>
        <v>27801</v>
      </c>
      <c r="BX22" s="2">
        <f t="array" ref="BX22">VLOOKUP("*Коми*",[1]итого!$3:$100,COLUMN([1]итого!EE:EE),0)</f>
        <v>12248</v>
      </c>
      <c r="BY22" s="2">
        <f t="array" ref="BY22">VLOOKUP("*Коми*",[1]итого!$3:$100,COLUMN([1]итого!EF:EF),0)</f>
        <v>17413</v>
      </c>
      <c r="BZ22" s="2">
        <f t="array" ref="BZ22">VLOOKUP("*Коми*",[1]итого!$3:$100,COLUMN([1]итого!EG:EG),0)</f>
        <v>21314</v>
      </c>
      <c r="CA22" s="2">
        <f t="array" ref="CA22">VLOOKUP("*Коми*",[1]итого!$3:$100,COLUMN([1]итого!EH:EH),0)</f>
        <v>12306</v>
      </c>
      <c r="CB22" s="2">
        <f t="array" ref="CB22">VLOOKUP("*Коми*",[1]итого!$3:$100,COLUMN([1]итого!EI:EI),0)</f>
        <v>15794</v>
      </c>
      <c r="CC22" s="2">
        <f t="array" ref="CC22">VLOOKUP("*Коми*",[1]итого!$3:$100,COLUMN([1]итого!EJ:EJ),0)</f>
        <v>12781</v>
      </c>
      <c r="CD22" s="2">
        <f t="array" ref="CD22">VLOOKUP("*Коми*",[1]итого!$3:$100,COLUMN([1]итого!EK:EK),0)</f>
        <v>34860</v>
      </c>
      <c r="CE22" s="2">
        <f t="array" ref="CE22">VLOOKUP("*Коми*",[1]итого!$3:$100,COLUMN([1]итого!EL:EL),0)</f>
        <v>32016</v>
      </c>
      <c r="CF22" s="2">
        <f t="array" ref="CF22">VLOOKUP("*Коми*",[1]итого!$3:$100,COLUMN([1]итого!EM:EM),0)</f>
        <v>33062</v>
      </c>
      <c r="CG22" s="2">
        <f t="array" ref="CG22">VLOOKUP("*Коми*",[1]итого!$3:$100,COLUMN([1]итого!EN:EN),0)</f>
        <v>39958</v>
      </c>
      <c r="CH22" s="2">
        <f t="array" ref="CH22">VLOOKUP("*Коми*",[1]итого!$3:$100,COLUMN([1]итого!EO:EO),0)</f>
        <v>16238</v>
      </c>
      <c r="CI22" s="2">
        <f t="array" ref="CI22">VLOOKUP("*Коми*",[1]итого!$3:$100,COLUMN([1]итого!EP:EP),0)</f>
        <v>25394</v>
      </c>
      <c r="CJ22" s="2">
        <f t="array" ref="CJ22">VLOOKUP("*Коми*",[1]итого!$3:$100,COLUMN([1]итого!EQ:EQ),0)</f>
        <v>17941</v>
      </c>
      <c r="CK22" s="2">
        <f t="array" ref="CK22">VLOOKUP("*Коми*",[1]итого!$3:$100,COLUMN([1]итого!ER:ER),0)</f>
        <v>26011</v>
      </c>
      <c r="CL22" s="2">
        <f t="array" ref="CL22">VLOOKUP("*Коми*",[1]итого!$3:$100,COLUMN([1]итого!ES:ES),0)</f>
        <v>16440</v>
      </c>
      <c r="CM22" s="2">
        <f t="array" ref="CM22">VLOOKUP("*Коми*",[1]итого!$3:$100,COLUMN([1]итого!ET:ET),0)</f>
        <v>15208</v>
      </c>
      <c r="CN22" s="2">
        <f t="array" ref="CN22">VLOOKUP("*Коми*",[1]итого!$3:$100,COLUMN([1]итого!EU:EU),0)</f>
        <v>16714</v>
      </c>
      <c r="CO22" s="2">
        <f t="array" ref="CO22">VLOOKUP("*Коми*",[1]итого!$3:$100,COLUMN([1]итого!EV:EV),0)</f>
        <v>23697</v>
      </c>
      <c r="CP22" s="2">
        <f t="array" ref="CP22">VLOOKUP("*Коми*",[1]итого!$3:$100,COLUMN([1]итого!EW:EW),0)</f>
        <v>25368</v>
      </c>
      <c r="CQ22" s="2">
        <f t="array" ref="CQ22">VLOOKUP("*Коми*",[1]итого!$3:$100,COLUMN([1]итого!EX:EX),0)</f>
        <v>21469</v>
      </c>
      <c r="CR22" s="2">
        <f t="array" ref="CR22">VLOOKUP("*Коми*",[1]итого!$3:$100,COLUMN([1]итого!EY:EY),0)</f>
        <v>20706</v>
      </c>
      <c r="CS22" s="2">
        <f t="array" ref="CS22">VLOOKUP("*Коми*",[1]итого!$3:$100,COLUMN([1]итого!EZ:EZ),0)</f>
        <v>19747</v>
      </c>
      <c r="CT22" s="2">
        <f t="array" ref="CT22">VLOOKUP("*Коми*",[1]итого!$3:$100,COLUMN([1]итого!FA:FA),0)</f>
        <v>14725</v>
      </c>
      <c r="CU22" s="2">
        <f t="array" ref="CU22">VLOOKUP("*Коми*",[1]итого!$3:$100,COLUMN([1]итого!FB:FB),0)</f>
        <v>15850</v>
      </c>
      <c r="CV22" s="2">
        <f t="array" ref="CV22">VLOOKUP("*Коми*",[1]итого!$3:$100,COLUMN([1]итого!FC:FC),0)</f>
        <v>17414</v>
      </c>
      <c r="CW22" s="2">
        <f t="array" ref="CW22">VLOOKUP("*Коми*",[1]итого!$3:$100,COLUMN([1]итого!FD:FD),0)</f>
        <v>17661</v>
      </c>
      <c r="CX22" s="2">
        <f t="array" ref="CX22">VLOOKUP("*Коми*",[1]итого!$3:$100,COLUMN([1]итого!FE:FE),0)</f>
        <v>15638</v>
      </c>
      <c r="CY22" s="2">
        <f t="array" ref="CY22">VLOOKUP("*Коми*",[1]итого!$3:$100,COLUMN([1]итого!FF:FF),0)</f>
        <v>15470</v>
      </c>
      <c r="CZ22" s="2">
        <f t="array" ref="CZ22">VLOOKUP("*Коми*",[1]итого!$3:$100,COLUMN([1]итого!FG:FG),0)</f>
        <v>13138</v>
      </c>
      <c r="DA22" s="2">
        <f t="array" ref="DA22">VLOOKUP("*Коми*",[1]итого!$3:$100,COLUMN([1]итого!FH:FH),0)</f>
        <v>14802</v>
      </c>
      <c r="DB22" s="2">
        <f t="array" ref="DB22">VLOOKUP("*Коми*",[1]итого!$3:$100,COLUMN([1]итого!FI:FI),0)</f>
        <v>14242</v>
      </c>
      <c r="DC22" s="2">
        <f t="array" ref="DC22">VLOOKUP("*Коми*",[1]итого!$3:$100,COLUMN([1]итого!FJ:FJ),0)</f>
        <v>14033</v>
      </c>
      <c r="DD22" s="2">
        <f t="array" ref="DD22">VLOOKUP("*Коми*",[1]итого!$3:$100,COLUMN([1]итого!FK:FK),0)</f>
        <v>17658</v>
      </c>
      <c r="DE22" s="2">
        <f t="array" ref="DE22">VLOOKUP("*Коми*",[1]итого!$3:$100,COLUMN([1]итого!FL:FL),0)</f>
        <v>16165</v>
      </c>
      <c r="DF22" s="2">
        <f t="array" ref="DF22">VLOOKUP("*Коми*",[1]итого!$3:$100,COLUMN([1]итого!FM:FM),0)</f>
        <v>16503</v>
      </c>
    </row>
    <row r="23" spans="1:110" x14ac:dyDescent="0.25">
      <c r="A23" s="5" t="s">
        <v>21</v>
      </c>
      <c r="B23" s="2">
        <f t="array" ref="B23">VLOOKUP("*Архангельская*",[1]итого!$3:$100,COLUMN([1]итого!BI:BI),0)</f>
        <v>9486</v>
      </c>
      <c r="C23" s="2">
        <f t="array" ref="C23">VLOOKUP("*Архангельская*",[1]итого!$3:$100,COLUMN([1]итого!BJ:BJ),0)</f>
        <v>7707</v>
      </c>
      <c r="D23" s="2">
        <f t="array" ref="D23">VLOOKUP("*Архангельская*",[1]итого!$3:$100,COLUMN([1]итого!BK:BK),0)</f>
        <v>8163</v>
      </c>
      <c r="E23" s="2">
        <f t="array" ref="E23">VLOOKUP("*Архангельская*",[1]итого!$3:$100,COLUMN([1]итого!BL:BL),0)</f>
        <v>6844</v>
      </c>
      <c r="F23" s="2">
        <f t="array" ref="F23">VLOOKUP("*Архангельская*",[1]итого!$3:$100,COLUMN([1]итого!BM:BM),0)</f>
        <v>7009</v>
      </c>
      <c r="G23" s="2">
        <f t="array" ref="G23">VLOOKUP("*Архангельская*",[1]итого!$3:$100,COLUMN([1]итого!BN:BN),0)</f>
        <v>7073</v>
      </c>
      <c r="H23" s="2">
        <f t="array" ref="H23">VLOOKUP("*Архангельская*",[1]итого!$3:$100,COLUMN([1]итого!BO:BO),0)</f>
        <v>7552</v>
      </c>
      <c r="I23" s="2">
        <f t="array" ref="I23">VLOOKUP("*Архангельская*",[1]итого!$3:$100,COLUMN([1]итого!BP:BP),0)</f>
        <v>7398</v>
      </c>
      <c r="J23" s="2">
        <f t="array" ref="J23">VLOOKUP("*Архангельская*",[1]итого!$3:$100,COLUMN([1]итого!BQ:BQ),0)</f>
        <v>8535</v>
      </c>
      <c r="K23" s="2">
        <f t="array" ref="K23">VLOOKUP("*Архангельская*",[1]итого!$3:$100,COLUMN([1]итого!BR:BR),0)</f>
        <v>9283</v>
      </c>
      <c r="L23" s="2">
        <f t="array" ref="L23">VLOOKUP("*Архангельская*",[1]итого!$3:$100,COLUMN([1]итого!BS:BS),0)</f>
        <v>8177</v>
      </c>
      <c r="M23" s="2">
        <f t="array" ref="M23">VLOOKUP("*Архангельская*",[1]итого!$3:$100,COLUMN([1]итого!BT:BT),0)</f>
        <v>7309</v>
      </c>
      <c r="N23" s="2">
        <f t="array" ref="N23">VLOOKUP("*Архангельская*",[1]итого!$3:$100,COLUMN([1]итого!BU:BU),0)</f>
        <v>9374</v>
      </c>
      <c r="O23" s="2">
        <f t="array" ref="O23">VLOOKUP("*Архангельская*",[1]итого!$3:$100,COLUMN([1]итого!BV:BV),0)</f>
        <v>9320</v>
      </c>
      <c r="P23" s="2">
        <f t="array" ref="P23">VLOOKUP("*Архангельская*",[1]итого!$3:$100,COLUMN([1]итого!BW:BW),0)</f>
        <v>8959</v>
      </c>
      <c r="Q23" s="2">
        <f t="array" ref="Q23">VLOOKUP("*Архангельская*",[1]итого!$3:$100,COLUMN([1]итого!BX:BX),0)</f>
        <v>9008</v>
      </c>
      <c r="R23" s="2">
        <f t="array" ref="R23">VLOOKUP("*Архангельская*",[1]итого!$3:$100,COLUMN([1]итого!BY:BY),0)</f>
        <v>13636</v>
      </c>
      <c r="S23" s="2">
        <f t="array" ref="S23">VLOOKUP("*Архангельская*",[1]итого!$3:$100,COLUMN([1]итого!BZ:BZ),0)</f>
        <v>8965</v>
      </c>
      <c r="T23" s="2">
        <f t="array" ref="T23">VLOOKUP("*Архангельская*",[1]итого!$3:$100,COLUMN([1]итого!CA:CA),0)</f>
        <v>10479</v>
      </c>
      <c r="U23" s="2">
        <f t="array" ref="U23">VLOOKUP("*Архангельская*",[1]итого!$3:$100,COLUMN([1]итого!CB:CB),0)</f>
        <v>11090</v>
      </c>
      <c r="V23" s="2">
        <f t="array" ref="V23">VLOOKUP("*Архангельская*",[1]итого!$3:$100,COLUMN([1]итого!CC:CC),0)</f>
        <v>10903</v>
      </c>
      <c r="W23" s="2">
        <f t="array" ref="W23">VLOOKUP("*Архангельская*",[1]итого!$3:$100,COLUMN([1]итого!CD:CD),0)</f>
        <v>10447</v>
      </c>
      <c r="X23" s="2">
        <f t="array" ref="X23">VLOOKUP("*Архангельская*",[1]итого!$3:$100,COLUMN([1]итого!CE:CE),0)</f>
        <v>13002</v>
      </c>
      <c r="Y23" s="2">
        <f t="array" ref="Y23">VLOOKUP("*Архангельская*",[1]итого!$3:$100,COLUMN([1]итого!CF:CF),0)</f>
        <v>12632</v>
      </c>
      <c r="Z23" s="2">
        <f t="array" ref="Z23">VLOOKUP("*Архангельская*",[1]итого!$3:$100,COLUMN([1]итого!CG:CG),0)</f>
        <v>16775</v>
      </c>
      <c r="AA23" s="2">
        <f t="array" ref="AA23">VLOOKUP("*Архангельская*",[1]итого!$3:$100,COLUMN([1]итого!CH:CH),0)</f>
        <v>16789</v>
      </c>
      <c r="AB23" s="2">
        <f t="array" ref="AB23">VLOOKUP("*Архангельская*",[1]итого!$3:$100,COLUMN([1]итого!CI:CI),0)</f>
        <v>17940</v>
      </c>
      <c r="AC23" s="2">
        <f t="array" ref="AC23">VLOOKUP("*Архангельская*",[1]итого!$3:$100,COLUMN([1]итого!CJ:CJ),0)</f>
        <v>17163</v>
      </c>
      <c r="AD23" s="2">
        <f t="array" ref="AD23">VLOOKUP("*Архангельская*",[1]итого!$3:$100,COLUMN([1]итого!CK:CK),0)</f>
        <v>17530</v>
      </c>
      <c r="AE23" s="2">
        <f t="array" ref="AE23">VLOOKUP("*Архангельская*",[1]итого!$3:$100,COLUMN([1]итого!CL:CL),0)</f>
        <v>11765</v>
      </c>
      <c r="AF23" s="2">
        <f t="array" ref="AF23">VLOOKUP("*Архангельская*",[1]итого!$3:$100,COLUMN([1]итого!CM:CM),0)</f>
        <v>12501</v>
      </c>
      <c r="AG23" s="2">
        <f t="array" ref="AG23">VLOOKUP("*Архангельская*",[1]итого!$3:$100,COLUMN([1]итого!CN:CN),0)</f>
        <v>12976</v>
      </c>
      <c r="AH23" s="2">
        <f t="array" ref="AH23">VLOOKUP("*Архангельская*",[1]итого!$3:$100,COLUMN([1]итого!CO:CO),0)</f>
        <v>14509</v>
      </c>
      <c r="AI23" s="2">
        <f t="array" ref="AI23">VLOOKUP("*Архангельская*",[1]итого!$3:$100,COLUMN([1]итого!CP:CP),0)</f>
        <v>13717</v>
      </c>
      <c r="AJ23" s="2">
        <f t="array" ref="AJ23">VLOOKUP("*Архангельская*",[1]итого!$3:$100,COLUMN([1]итого!CQ:CQ),0)</f>
        <v>15625</v>
      </c>
      <c r="AK23" s="2">
        <f t="array" ref="AK23">VLOOKUP("*Архангельская*",[1]итого!$3:$100,COLUMN([1]итого!CR:CR),0)</f>
        <v>15131</v>
      </c>
      <c r="AL23" s="2">
        <f t="array" ref="AL23">VLOOKUP("*Архангельская*",[1]итого!$3:$100,COLUMN([1]итого!CS:CS),0)</f>
        <v>17489</v>
      </c>
      <c r="AM23" s="2">
        <f t="array" ref="AM23">VLOOKUP("*Архангельская*",[1]итого!$3:$100,COLUMN([1]итого!CT:CT),0)</f>
        <v>16230</v>
      </c>
      <c r="AN23" s="2">
        <f t="array" ref="AN23">VLOOKUP("*Архангельская*",[1]итого!$3:$100,COLUMN([1]итого!CU:CU),0)</f>
        <v>14351</v>
      </c>
      <c r="AO23" s="2">
        <f t="array" ref="AO23">VLOOKUP("*Архангельская*",[1]итого!$3:$100,COLUMN([1]итого!CV:CV),0)</f>
        <v>16300</v>
      </c>
      <c r="AP23" s="2">
        <f t="array" ref="AP23">VLOOKUP("*Архангельская*",[1]итого!$3:$100,COLUMN([1]итого!CW:CW),0)</f>
        <v>15483</v>
      </c>
      <c r="AQ23" s="2">
        <f t="array" ref="AQ23">VLOOKUP("*Архангельская*",[1]итого!$3:$100,COLUMN([1]итого!CX:CX),0)</f>
        <v>14885</v>
      </c>
      <c r="AR23" s="2">
        <f t="array" ref="AR23">VLOOKUP("*Архангельская*",[1]итого!$3:$100,COLUMN([1]итого!CY:CY),0)</f>
        <v>15963</v>
      </c>
      <c r="AS23" s="2">
        <f t="array" ref="AS23">VLOOKUP("*Архангельская*",[1]итого!$3:$100,COLUMN([1]итого!CZ:CZ),0)</f>
        <v>15974</v>
      </c>
      <c r="AT23" s="2">
        <f t="array" ref="AT23">VLOOKUP("*Архангельская*",[1]итого!$3:$100,COLUMN([1]итого!DA:DA),0)</f>
        <v>14680</v>
      </c>
      <c r="AU23" s="2">
        <f t="array" ref="AU23">VLOOKUP("*Архангельская*",[1]итого!$3:$100,COLUMN([1]итого!DB:DB),0)</f>
        <v>15950</v>
      </c>
      <c r="AV23" s="2">
        <f t="array" ref="AV23">VLOOKUP("*Архангельская*",[1]итого!$3:$100,COLUMN([1]итого!DC:DC),0)</f>
        <v>16276</v>
      </c>
      <c r="AW23" s="2">
        <f t="array" ref="AW23">VLOOKUP("*Архангельская*",[1]итого!$3:$100,COLUMN([1]итого!DD:DD),0)</f>
        <v>15777</v>
      </c>
      <c r="AX23" s="2">
        <f t="array" ref="AX23">VLOOKUP("*Архангельская*",[1]итого!$3:$100,COLUMN([1]итого!DE:DE),0)</f>
        <v>27200</v>
      </c>
      <c r="AY23" s="2">
        <f t="array" ref="AY23">VLOOKUP("*Архангельская*",[1]итого!$3:$100,COLUMN([1]итого!DF:DF),0)</f>
        <v>25971</v>
      </c>
      <c r="AZ23" s="2">
        <f t="array" ref="AZ23">VLOOKUP("*Архангельская*",[1]итого!$3:$100,COLUMN([1]итого!DG:DG),0)</f>
        <v>17443</v>
      </c>
      <c r="BA23" s="2">
        <f t="array" ref="BA23">VLOOKUP("*Архангельская*",[1]итого!$3:$100,COLUMN([1]итого!DH:DH),0)</f>
        <v>16087</v>
      </c>
      <c r="BB23" s="2">
        <f t="array" ref="BB23">VLOOKUP("*Архангельская*",[1]итого!$3:$100,COLUMN([1]итого!DI:DI),0)</f>
        <v>16406</v>
      </c>
      <c r="BC23" s="2">
        <f t="array" ref="BC23">VLOOKUP("*Архангельская*",[1]итого!$3:$100,COLUMN([1]итого!DJ:DJ),0)</f>
        <v>14931</v>
      </c>
      <c r="BD23" s="2">
        <f t="array" ref="BD23">VLOOKUP("*Архангельская*",[1]итого!$3:$100,COLUMN([1]итого!DK:DK),0)</f>
        <v>16799</v>
      </c>
      <c r="BE23" s="2">
        <f t="array" ref="BE23">VLOOKUP("*Архангельская*",[1]итого!$3:$100,COLUMN([1]итого!DL:DL),0)</f>
        <v>16944</v>
      </c>
      <c r="BF23" s="2">
        <f t="array" ref="BF23">VLOOKUP("*Архангельская*",[1]итого!$3:$100,COLUMN([1]итого!DM:DM),0)</f>
        <v>16431</v>
      </c>
      <c r="BG23" s="2">
        <f t="array" ref="BG23">VLOOKUP("*Архангельская*",[1]итого!$3:$100,COLUMN([1]итого!DN:DN),0)</f>
        <v>17356</v>
      </c>
      <c r="BH23" s="2">
        <f t="array" ref="BH23">VLOOKUP("*Архангельская*",[1]итого!$3:$100,COLUMN([1]итого!DO:DO),0)</f>
        <v>17595</v>
      </c>
      <c r="BI23" s="2">
        <f t="array" ref="BI23">VLOOKUP("*Архангельская*",[1]итого!$3:$100,COLUMN([1]итого!DP:DP),0)</f>
        <v>17434</v>
      </c>
      <c r="BJ23" s="2">
        <f t="array" ref="BJ23">VLOOKUP("*Архангельская*",[1]итого!$3:$100,COLUMN([1]итого!DQ:DQ),0)</f>
        <v>19387</v>
      </c>
      <c r="BK23" s="2">
        <f t="array" ref="BK23">VLOOKUP("*Архангельская*",[1]итого!$3:$100,COLUMN([1]итого!DR:DR),0)</f>
        <v>17364</v>
      </c>
      <c r="BL23" s="2">
        <f t="array" ref="BL23">VLOOKUP("*Архангельская*",[1]итого!$3:$100,COLUMN([1]итого!DS:DS),0)</f>
        <v>15250</v>
      </c>
      <c r="BM23" s="2">
        <f t="array" ref="BM23">VLOOKUP("*Архангельская*",[1]итого!$3:$100,COLUMN([1]итого!DT:DT),0)</f>
        <v>26975</v>
      </c>
      <c r="BN23" s="2">
        <f t="array" ref="BN23">VLOOKUP("*Архангельская*",[1]итого!$3:$100,COLUMN([1]итого!DU:DU),0)</f>
        <v>29531</v>
      </c>
      <c r="BO23" s="2">
        <f t="array" ref="BO23">VLOOKUP("*Архангельская*",[1]итого!$3:$100,COLUMN([1]итого!DV:DV),0)</f>
        <v>26383</v>
      </c>
      <c r="BP23" s="2">
        <f t="array" ref="BP23">VLOOKUP("*Архангельская*",[1]итого!$3:$100,COLUMN([1]итого!DW:DW),0)</f>
        <v>20895</v>
      </c>
      <c r="BQ23" s="2">
        <f t="array" ref="BQ23">VLOOKUP("*Архангельская*",[1]итого!$3:$100,COLUMN([1]итого!DX:DX),0)</f>
        <v>19933</v>
      </c>
      <c r="BR23" s="2">
        <f t="array" ref="BR23">VLOOKUP("*Архангельская*",[1]итого!$3:$100,COLUMN([1]итого!DY:DY),0)</f>
        <v>18226</v>
      </c>
      <c r="BS23" s="2">
        <f t="array" ref="BS23">VLOOKUP("*Архангельская*",[1]итого!$3:$100,COLUMN([1]итого!DZ:DZ),0)</f>
        <v>23780</v>
      </c>
      <c r="BT23" s="2">
        <f t="array" ref="BT23">VLOOKUP("*Архангельская*",[1]итого!$3:$100,COLUMN([1]итого!EA:EA),0)</f>
        <v>25567</v>
      </c>
      <c r="BU23" s="2">
        <f t="array" ref="BU23">VLOOKUP("*Архангельская*",[1]итого!$3:$100,COLUMN([1]итого!EB:EB),0)</f>
        <v>24167</v>
      </c>
      <c r="BV23" s="2">
        <f t="array" ref="BV23">VLOOKUP("*Архангельская*",[1]итого!$3:$100,COLUMN([1]итого!EC:EC),0)</f>
        <v>26834</v>
      </c>
      <c r="BW23" s="2">
        <f t="array" ref="BW23">VLOOKUP("*Архангельская*",[1]итого!$3:$100,COLUMN([1]итого!ED:ED),0)</f>
        <v>25060</v>
      </c>
      <c r="BX23" s="2">
        <f t="array" ref="BX23">VLOOKUP("*Архангельская*",[1]итого!$3:$100,COLUMN([1]итого!EE:EE),0)</f>
        <v>23863</v>
      </c>
      <c r="BY23" s="2">
        <f t="array" ref="BY23">VLOOKUP("*Архангельская*",[1]итого!$3:$100,COLUMN([1]итого!EF:EF),0)</f>
        <v>33156</v>
      </c>
      <c r="BZ23" s="2">
        <f t="array" ref="BZ23">VLOOKUP("*Архангельская*",[1]итого!$3:$100,COLUMN([1]итого!EG:EG),0)</f>
        <v>32747</v>
      </c>
      <c r="CA23" s="2">
        <f t="array" ref="CA23">VLOOKUP("*Архангельская*",[1]итого!$3:$100,COLUMN([1]итого!EH:EH),0)</f>
        <v>29997</v>
      </c>
      <c r="CB23" s="2">
        <f t="array" ref="CB23">VLOOKUP("*Архангельская*",[1]итого!$3:$100,COLUMN([1]итого!EI:EI),0)</f>
        <v>32004</v>
      </c>
      <c r="CC23" s="2">
        <f t="array" ref="CC23">VLOOKUP("*Архангельская*",[1]итого!$3:$100,COLUMN([1]итого!EJ:EJ),0)</f>
        <v>25866</v>
      </c>
      <c r="CD23" s="2">
        <f t="array" ref="CD23">VLOOKUP("*Архангельская*",[1]итого!$3:$100,COLUMN([1]итого!EK:EK),0)</f>
        <v>30625</v>
      </c>
      <c r="CE23" s="2">
        <f t="array" ref="CE23">VLOOKUP("*Архангельская*",[1]итого!$3:$100,COLUMN([1]итого!EL:EL),0)</f>
        <v>30039</v>
      </c>
      <c r="CF23" s="2">
        <f t="array" ref="CF23">VLOOKUP("*Архангельская*",[1]итого!$3:$100,COLUMN([1]итого!EM:EM),0)</f>
        <v>28060</v>
      </c>
      <c r="CG23" s="2">
        <f t="array" ref="CG23">VLOOKUP("*Архангельская*",[1]итого!$3:$100,COLUMN([1]итого!EN:EN),0)</f>
        <v>30294</v>
      </c>
      <c r="CH23" s="2">
        <f t="array" ref="CH23">VLOOKUP("*Архангельская*",[1]итого!$3:$100,COLUMN([1]итого!EO:EO),0)</f>
        <v>31335</v>
      </c>
      <c r="CI23" s="2">
        <f t="array" ref="CI23">VLOOKUP("*Архангельская*",[1]итого!$3:$100,COLUMN([1]итого!EP:EP),0)</f>
        <v>29869</v>
      </c>
      <c r="CJ23" s="2">
        <f t="array" ref="CJ23">VLOOKUP("*Архангельская*",[1]итого!$3:$100,COLUMN([1]итого!EQ:EQ),0)</f>
        <v>33216</v>
      </c>
      <c r="CK23" s="2">
        <f t="array" ref="CK23">VLOOKUP("*Архангельская*",[1]итого!$3:$100,COLUMN([1]итого!ER:ER),0)</f>
        <v>32153</v>
      </c>
      <c r="CL23" s="2">
        <f t="array" ref="CL23">VLOOKUP("*Архангельская*",[1]итого!$3:$100,COLUMN([1]итого!ES:ES),0)</f>
        <v>33625</v>
      </c>
      <c r="CM23" s="2">
        <f t="array" ref="CM23">VLOOKUP("*Архангельская*",[1]итого!$3:$100,COLUMN([1]итого!ET:ET),0)</f>
        <v>33891</v>
      </c>
      <c r="CN23" s="2">
        <f t="array" ref="CN23">VLOOKUP("*Архангельская*",[1]итого!$3:$100,COLUMN([1]итого!EU:EU),0)</f>
        <v>40036</v>
      </c>
      <c r="CO23" s="2">
        <f t="array" ref="CO23">VLOOKUP("*Архангельская*",[1]итого!$3:$100,COLUMN([1]итого!EV:EV),0)</f>
        <v>40759</v>
      </c>
      <c r="CP23" s="2">
        <f t="array" ref="CP23">VLOOKUP("*Архангельская*",[1]итого!$3:$100,COLUMN([1]итого!EW:EW),0)</f>
        <v>44196</v>
      </c>
      <c r="CQ23" s="2">
        <f t="array" ref="CQ23">VLOOKUP("*Архангельская*",[1]итого!$3:$100,COLUMN([1]итого!EX:EX),0)</f>
        <v>40245</v>
      </c>
      <c r="CR23" s="2">
        <f t="array" ref="CR23">VLOOKUP("*Архангельская*",[1]итого!$3:$100,COLUMN([1]итого!EY:EY),0)</f>
        <v>46333</v>
      </c>
      <c r="CS23" s="2">
        <f t="array" ref="CS23">VLOOKUP("*Архангельская*",[1]итого!$3:$100,COLUMN([1]итого!EZ:EZ),0)</f>
        <v>46656</v>
      </c>
      <c r="CT23" s="2">
        <f t="array" ref="CT23">VLOOKUP("*Архангельская*",[1]итого!$3:$100,COLUMN([1]итого!FA:FA),0)</f>
        <v>53279</v>
      </c>
      <c r="CU23" s="2">
        <f t="array" ref="CU23">VLOOKUP("*Архангельская*",[1]итого!$3:$100,COLUMN([1]итого!FB:FB),0)</f>
        <v>37748</v>
      </c>
      <c r="CV23" s="2">
        <f t="array" ref="CV23">VLOOKUP("*Архангельская*",[1]итого!$3:$100,COLUMN([1]итого!FC:FC),0)</f>
        <v>34628</v>
      </c>
      <c r="CW23" s="2">
        <f t="array" ref="CW23">VLOOKUP("*Архангельская*",[1]итого!$3:$100,COLUMN([1]итого!FD:FD),0)</f>
        <v>38270</v>
      </c>
      <c r="CX23" s="2">
        <f t="array" ref="CX23">VLOOKUP("*Архангельская*",[1]итого!$3:$100,COLUMN([1]итого!FE:FE),0)</f>
        <v>39855</v>
      </c>
      <c r="CY23" s="2">
        <f t="array" ref="CY23">VLOOKUP("*Архангельская*",[1]итого!$3:$100,COLUMN([1]итого!FF:FF),0)</f>
        <v>38340</v>
      </c>
      <c r="CZ23" s="2">
        <f t="array" ref="CZ23">VLOOKUP("*Архангельская*",[1]итого!$3:$100,COLUMN([1]итого!FG:FG),0)</f>
        <v>40614</v>
      </c>
      <c r="DA23" s="2">
        <f t="array" ref="DA23">VLOOKUP("*Архангельская*",[1]итого!$3:$100,COLUMN([1]итого!FH:FH),0)</f>
        <v>35922</v>
      </c>
      <c r="DB23" s="2">
        <f t="array" ref="DB23">VLOOKUP("*Архангельская*",[1]итого!$3:$100,COLUMN([1]итого!FI:FI),0)</f>
        <v>38331</v>
      </c>
      <c r="DC23" s="2">
        <f t="array" ref="DC23">VLOOKUP("*Архангельская*",[1]итого!$3:$100,COLUMN([1]итого!FJ:FJ),0)</f>
        <v>32355</v>
      </c>
      <c r="DD23" s="2">
        <f t="array" ref="DD23">VLOOKUP("*Архангельская*",[1]итого!$3:$100,COLUMN([1]итого!FK:FK),0)</f>
        <v>31841</v>
      </c>
      <c r="DE23" s="2">
        <f t="array" ref="DE23">VLOOKUP("*Архангельская*",[1]итого!$3:$100,COLUMN([1]итого!FL:FL),0)</f>
        <v>32753</v>
      </c>
      <c r="DF23" s="2">
        <f t="array" ref="DF23">VLOOKUP("*Архангельская*",[1]итого!$3:$100,COLUMN([1]итого!FM:FM),0)</f>
        <v>30369</v>
      </c>
    </row>
    <row r="24" spans="1:110" ht="31.5" x14ac:dyDescent="0.25">
      <c r="A24" s="6" t="s">
        <v>22</v>
      </c>
      <c r="B24" s="2">
        <f t="array" ref="B24">VLOOKUP("*Ненецкий*",[1]итого!$3:$100,COLUMN([1]итого!BI:BI),0)</f>
        <v>865</v>
      </c>
      <c r="C24" s="2">
        <f t="array" ref="C24">VLOOKUP("*Ненецкий*",[1]итого!$3:$100,COLUMN([1]итого!BJ:BJ),0)</f>
        <v>531</v>
      </c>
      <c r="D24" s="2">
        <f t="array" ref="D24">VLOOKUP("*Ненецкий*",[1]итого!$3:$100,COLUMN([1]итого!BK:BK),0)</f>
        <v>677</v>
      </c>
      <c r="E24" s="2">
        <f t="array" ref="E24">VLOOKUP("*Ненецкий*",[1]итого!$3:$100,COLUMN([1]итого!BL:BL),0)</f>
        <v>750</v>
      </c>
      <c r="F24" s="2">
        <f t="array" ref="F24">VLOOKUP("*Ненецкий*",[1]итого!$3:$100,COLUMN([1]итого!BM:BM),0)</f>
        <v>699</v>
      </c>
      <c r="G24" s="2">
        <f t="array" ref="G24">VLOOKUP("*Ненецкий*",[1]итого!$3:$100,COLUMN([1]итого!BN:BN),0)</f>
        <v>674</v>
      </c>
      <c r="H24" s="2">
        <f t="array" ref="H24">VLOOKUP("*Ненецкий*",[1]итого!$3:$100,COLUMN([1]итого!BO:BO),0)</f>
        <v>752</v>
      </c>
      <c r="I24" s="2">
        <f t="array" ref="I24">VLOOKUP("*Ненецкий*",[1]итого!$3:$100,COLUMN([1]итого!BP:BP),0)</f>
        <v>770</v>
      </c>
      <c r="J24" s="2">
        <f t="array" ref="J24">VLOOKUP("*Ненецкий*",[1]итого!$3:$100,COLUMN([1]итого!BQ:BQ),0)</f>
        <v>870</v>
      </c>
      <c r="K24" s="2">
        <f t="array" ref="K24">VLOOKUP("*Ненецкий*",[1]итого!$3:$100,COLUMN([1]итого!BR:BR),0)</f>
        <v>945</v>
      </c>
      <c r="L24" s="2">
        <f t="array" ref="L24">VLOOKUP("*Ненецкий*",[1]итого!$3:$100,COLUMN([1]итого!BS:BS),0)</f>
        <v>917</v>
      </c>
      <c r="M24" s="2">
        <f t="array" ref="M24">VLOOKUP("*Ненецкий*",[1]итого!$3:$100,COLUMN([1]итого!BT:BT),0)</f>
        <v>734</v>
      </c>
      <c r="N24" s="2">
        <f t="array" ref="N24">VLOOKUP("*Ненецкий*",[1]итого!$3:$100,COLUMN([1]итого!BU:BU),0)</f>
        <v>1074</v>
      </c>
      <c r="O24" s="2">
        <f t="array" ref="O24">VLOOKUP("*Ненецкий*",[1]итого!$3:$100,COLUMN([1]итого!BV:BV),0)</f>
        <v>989</v>
      </c>
      <c r="P24" s="2">
        <f t="array" ref="P24">VLOOKUP("*Ненецкий*",[1]итого!$3:$100,COLUMN([1]итого!BW:BW),0)</f>
        <v>725</v>
      </c>
      <c r="Q24" s="2">
        <f t="array" ref="Q24">VLOOKUP("*Ненецкий*",[1]итого!$3:$100,COLUMN([1]итого!BX:BX),0)</f>
        <v>685</v>
      </c>
      <c r="R24" s="2">
        <f t="array" ref="R24">VLOOKUP("*Ненецкий*",[1]итого!$3:$100,COLUMN([1]итого!BY:BY),0)</f>
        <v>741</v>
      </c>
      <c r="S24" s="2">
        <f t="array" ref="S24">VLOOKUP("*Ненецкий*",[1]итого!$3:$100,COLUMN([1]итого!BZ:BZ),0)</f>
        <v>675</v>
      </c>
      <c r="T24" s="2">
        <f t="array" ref="T24">VLOOKUP("*Ненецкий*",[1]итого!$3:$100,COLUMN([1]итого!CA:CA),0)</f>
        <v>577</v>
      </c>
      <c r="U24" s="2">
        <f t="array" ref="U24">VLOOKUP("*Ненецкий*",[1]итого!$3:$100,COLUMN([1]итого!CB:CB),0)</f>
        <v>583</v>
      </c>
      <c r="V24" s="2">
        <f t="array" ref="V24">VLOOKUP("*Ненецкий*",[1]итого!$3:$100,COLUMN([1]итого!CC:CC),0)</f>
        <v>558</v>
      </c>
      <c r="W24" s="2">
        <f t="array" ref="W24">VLOOKUP("*Ненецкий*",[1]итого!$3:$100,COLUMN([1]итого!CD:CD),0)</f>
        <v>508</v>
      </c>
      <c r="X24" s="2">
        <f t="array" ref="X24">VLOOKUP("*Ненецкий*",[1]итого!$3:$100,COLUMN([1]итого!CE:CE),0)</f>
        <v>443</v>
      </c>
      <c r="Y24" s="2">
        <f t="array" ref="Y24">VLOOKUP("*Ненецкий*",[1]итого!$3:$100,COLUMN([1]итого!CF:CF),0)</f>
        <v>501</v>
      </c>
      <c r="Z24" s="2">
        <f t="array" ref="Z24">VLOOKUP("*Ненецкий*",[1]итого!$3:$100,COLUMN([1]итого!CG:CG),0)</f>
        <v>588</v>
      </c>
      <c r="AA24" s="2">
        <f t="array" ref="AA24">VLOOKUP("*Ненецкий*",[1]итого!$3:$100,COLUMN([1]итого!CH:CH),0)</f>
        <v>622</v>
      </c>
      <c r="AB24" s="2">
        <f t="array" ref="AB24">VLOOKUP("*Ненецкий*",[1]итого!$3:$100,COLUMN([1]итого!CI:CI),0)</f>
        <v>491</v>
      </c>
      <c r="AC24" s="2">
        <f t="array" ref="AC24">VLOOKUP("*Ненецкий*",[1]итого!$3:$100,COLUMN([1]итого!CJ:CJ),0)</f>
        <v>520</v>
      </c>
      <c r="AD24" s="2">
        <f t="array" ref="AD24">VLOOKUP("*Ненецкий*",[1]итого!$3:$100,COLUMN([1]итого!CK:CK),0)</f>
        <v>561</v>
      </c>
      <c r="AE24" s="2">
        <f t="array" ref="AE24">VLOOKUP("*Ненецкий*",[1]итого!$3:$100,COLUMN([1]итого!CL:CL),0)</f>
        <v>601</v>
      </c>
      <c r="AF24" s="2">
        <f t="array" ref="AF24">VLOOKUP("*Ненецкий*",[1]итого!$3:$100,COLUMN([1]итого!CM:CM),0)</f>
        <v>585</v>
      </c>
      <c r="AG24" s="2">
        <f t="array" ref="AG24">VLOOKUP("*Ненецкий*",[1]итого!$3:$100,COLUMN([1]итого!CN:CN),0)</f>
        <v>570</v>
      </c>
      <c r="AH24" s="2">
        <f t="array" ref="AH24">VLOOKUP("*Ненецкий*",[1]итого!$3:$100,COLUMN([1]итого!CO:CO),0)</f>
        <v>534</v>
      </c>
      <c r="AI24" s="2">
        <f t="array" ref="AI24">VLOOKUP("*Ненецкий*",[1]итого!$3:$100,COLUMN([1]итого!CP:CP),0)</f>
        <v>467</v>
      </c>
      <c r="AJ24" s="2">
        <f t="array" ref="AJ24">VLOOKUP("*Ненецкий*",[1]итого!$3:$100,COLUMN([1]итого!CQ:CQ),0)</f>
        <v>431</v>
      </c>
      <c r="AK24" s="2">
        <f t="array" ref="AK24">VLOOKUP("*Ненецкий*",[1]итого!$3:$100,COLUMN([1]итого!CR:CR),0)</f>
        <v>451</v>
      </c>
      <c r="AL24" s="2">
        <f t="array" ref="AL24">VLOOKUP("*Ненецкий*",[1]итого!$3:$100,COLUMN([1]итого!CS:CS),0)</f>
        <v>593</v>
      </c>
      <c r="AM24" s="2">
        <f t="array" ref="AM24">VLOOKUP("*Ненецкий*",[1]итого!$3:$100,COLUMN([1]итого!CT:CT),0)</f>
        <v>578</v>
      </c>
      <c r="AN24" s="2">
        <f t="array" ref="AN24">VLOOKUP("*Ненецкий*",[1]итого!$3:$100,COLUMN([1]итого!CU:CU),0)</f>
        <v>469</v>
      </c>
      <c r="AO24" s="2">
        <f t="array" ref="AO24">VLOOKUP("*Ненецкий*",[1]итого!$3:$100,COLUMN([1]итого!CV:CV),0)</f>
        <v>499</v>
      </c>
      <c r="AP24" s="2">
        <f t="array" ref="AP24">VLOOKUP("*Ненецкий*",[1]итого!$3:$100,COLUMN([1]итого!CW:CW),0)</f>
        <v>567</v>
      </c>
      <c r="AQ24" s="2">
        <f t="array" ref="AQ24">VLOOKUP("*Ненецкий*",[1]итого!$3:$100,COLUMN([1]итого!CX:CX),0)</f>
        <v>602</v>
      </c>
      <c r="AR24" s="2">
        <f t="array" ref="AR24">VLOOKUP("*Ненецкий*",[1]итого!$3:$100,COLUMN([1]итого!CY:CY),0)</f>
        <v>559</v>
      </c>
      <c r="AS24" s="2">
        <f t="array" ref="AS24">VLOOKUP("*Ненецкий*",[1]итого!$3:$100,COLUMN([1]итого!CZ:CZ),0)</f>
        <v>518</v>
      </c>
      <c r="AT24" s="2">
        <f t="array" ref="AT24">VLOOKUP("*Ненецкий*",[1]итого!$3:$100,COLUMN([1]итого!DA:DA),0)</f>
        <v>477</v>
      </c>
      <c r="AU24" s="2">
        <f t="array" ref="AU24">VLOOKUP("*Ненецкий*",[1]итого!$3:$100,COLUMN([1]итого!DB:DB),0)</f>
        <v>443</v>
      </c>
      <c r="AV24" s="2">
        <f t="array" ref="AV24">VLOOKUP("*Ненецкий*",[1]итого!$3:$100,COLUMN([1]итого!DC:DC),0)</f>
        <v>505</v>
      </c>
      <c r="AW24" s="2">
        <f t="array" ref="AW24">VLOOKUP("*Ненецкий*",[1]итого!$3:$100,COLUMN([1]итого!DD:DD),0)</f>
        <v>362</v>
      </c>
      <c r="AX24" s="2">
        <f t="array" ref="AX24">VLOOKUP("*Ненецкий*",[1]итого!$3:$100,COLUMN([1]итого!DE:DE),0)</f>
        <v>598</v>
      </c>
      <c r="AY24" s="2">
        <f t="array" ref="AY24">VLOOKUP("*Ненецкий*",[1]итого!$3:$100,COLUMN([1]итого!DF:DF),0)</f>
        <v>613</v>
      </c>
      <c r="AZ24" s="2">
        <f t="array" ref="AZ24">VLOOKUP("*Ненецкий*",[1]итого!$3:$100,COLUMN([1]итого!DG:DG),0)</f>
        <v>537</v>
      </c>
      <c r="BA24" s="2">
        <f t="array" ref="BA24">VLOOKUP("*Ненецкий*",[1]итого!$3:$100,COLUMN([1]итого!DH:DH),0)</f>
        <v>584</v>
      </c>
      <c r="BB24" s="2">
        <f t="array" ref="BB24">VLOOKUP("*Ненецкий*",[1]итого!$3:$100,COLUMN([1]итого!DI:DI),0)</f>
        <v>687</v>
      </c>
      <c r="BC24" s="2">
        <f t="array" ref="BC24">VLOOKUP("*Ненецкий*",[1]итого!$3:$100,COLUMN([1]итого!DJ:DJ),0)</f>
        <v>786</v>
      </c>
      <c r="BD24" s="2">
        <f t="array" ref="BD24">VLOOKUP("*Ненецкий*",[1]итого!$3:$100,COLUMN([1]итого!DK:DK),0)</f>
        <v>445</v>
      </c>
      <c r="BE24" s="2">
        <f t="array" ref="BE24">VLOOKUP("*Ненецкий*",[1]итого!$3:$100,COLUMN([1]итого!DL:DL),0)</f>
        <v>457</v>
      </c>
      <c r="BF24" s="2">
        <f t="array" ref="BF24">VLOOKUP("*Ненецкий*",[1]итого!$3:$100,COLUMN([1]итого!DM:DM),0)</f>
        <v>438</v>
      </c>
      <c r="BG24" s="2">
        <f t="array" ref="BG24">VLOOKUP("*Ненецкий*",[1]итого!$3:$100,COLUMN([1]итого!DN:DN),0)</f>
        <v>534</v>
      </c>
      <c r="BH24" s="2">
        <f t="array" ref="BH24">VLOOKUP("*Ненецкий*",[1]итого!$3:$100,COLUMN([1]итого!DO:DO),0)</f>
        <v>758</v>
      </c>
      <c r="BI24" s="2">
        <f t="array" ref="BI24">VLOOKUP("*Ненецкий*",[1]итого!$3:$100,COLUMN([1]итого!DP:DP),0)</f>
        <v>892</v>
      </c>
      <c r="BJ24" s="2">
        <f t="array" ref="BJ24">VLOOKUP("*Ненецкий*",[1]итого!$3:$100,COLUMN([1]итого!DQ:DQ),0)</f>
        <v>1315</v>
      </c>
      <c r="BK24" s="2">
        <f t="array" ref="BK24">VLOOKUP("*Ненецкий*",[1]итого!$3:$100,COLUMN([1]итого!DR:DR),0)</f>
        <v>970</v>
      </c>
      <c r="BL24" s="2">
        <f t="array" ref="BL24">VLOOKUP("*Ненецкий*",[1]итого!$3:$100,COLUMN([1]итого!DS:DS),0)</f>
        <v>889</v>
      </c>
      <c r="BM24" s="2">
        <f t="array" ref="BM24">VLOOKUP("*Ненецкий*",[1]итого!$3:$100,COLUMN([1]итого!DT:DT),0)</f>
        <v>837</v>
      </c>
      <c r="BN24" s="2">
        <f t="array" ref="BN24">VLOOKUP("*Ненецкий*",[1]итого!$3:$100,COLUMN([1]итого!DU:DU),0)</f>
        <v>482</v>
      </c>
      <c r="BO24" s="2">
        <f t="array" ref="BO24">VLOOKUP("*Ненецкий*",[1]итого!$3:$100,COLUMN([1]итого!DV:DV),0)</f>
        <v>643</v>
      </c>
      <c r="BP24" s="2">
        <f t="array" ref="BP24">VLOOKUP("*Ненецкий*",[1]итого!$3:$100,COLUMN([1]итого!DW:DW),0)</f>
        <v>695</v>
      </c>
      <c r="BQ24" s="2">
        <f t="array" ref="BQ24">VLOOKUP("*Ненецкий*",[1]итого!$3:$100,COLUMN([1]итого!DX:DX),0)</f>
        <v>533</v>
      </c>
      <c r="BR24" s="2">
        <f t="array" ref="BR24">VLOOKUP("*Ненецкий*",[1]итого!$3:$100,COLUMN([1]итого!DY:DY),0)</f>
        <v>751</v>
      </c>
      <c r="BS24" s="2">
        <f t="array" ref="BS24">VLOOKUP("*Ненецкий*",[1]итого!$3:$100,COLUMN([1]итого!DZ:DZ),0)</f>
        <v>582</v>
      </c>
      <c r="BT24" s="2">
        <f t="array" ref="BT24">VLOOKUP("*Ненецкий*",[1]итого!$3:$100,COLUMN([1]итого!EA:EA),0)</f>
        <v>779</v>
      </c>
      <c r="BU24" s="2">
        <f t="array" ref="BU24">VLOOKUP("*Ненецкий*",[1]итого!$3:$100,COLUMN([1]итого!EB:EB),0)</f>
        <v>741</v>
      </c>
      <c r="BV24" s="2">
        <f t="array" ref="BV24">VLOOKUP("*Ненецкий*",[1]итого!$3:$100,COLUMN([1]итого!EC:EC),0)</f>
        <v>943</v>
      </c>
      <c r="BW24" s="2">
        <f t="array" ref="BW24">VLOOKUP("*Ненецкий*",[1]итого!$3:$100,COLUMN([1]итого!ED:ED),0)</f>
        <v>415</v>
      </c>
      <c r="BX24" s="2">
        <f t="array" ref="BX24">VLOOKUP("*Ненецкий*",[1]итого!$3:$100,COLUMN([1]итого!EE:EE),0)</f>
        <v>481</v>
      </c>
      <c r="BY24" s="2">
        <f t="array" ref="BY24">VLOOKUP("*Ненецкий*",[1]итого!$3:$100,COLUMN([1]итого!EF:EF),0)</f>
        <v>939</v>
      </c>
      <c r="BZ24" s="2">
        <f t="array" ref="BZ24">VLOOKUP("*Ненецкий*",[1]итого!$3:$100,COLUMN([1]итого!EG:EG),0)</f>
        <v>858</v>
      </c>
      <c r="CA24" s="2">
        <f t="array" ref="CA24">VLOOKUP("*Ненецкий*",[1]итого!$3:$100,COLUMN([1]итого!EH:EH),0)</f>
        <v>334</v>
      </c>
      <c r="CB24" s="2">
        <f t="array" ref="CB24">VLOOKUP("*Ненецкий*",[1]итого!$3:$100,COLUMN([1]итого!EI:EI),0)</f>
        <v>372</v>
      </c>
      <c r="CC24" s="2">
        <f t="array" ref="CC24">VLOOKUP("*Ненецкий*",[1]итого!$3:$100,COLUMN([1]итого!EJ:EJ),0)</f>
        <v>269</v>
      </c>
      <c r="CD24" s="2">
        <f t="array" ref="CD24">VLOOKUP("*Ненецкий*",[1]итого!$3:$100,COLUMN([1]итого!EK:EK),0)</f>
        <v>448</v>
      </c>
      <c r="CE24" s="2">
        <f t="array" ref="CE24">VLOOKUP("*Ненецкий*",[1]итого!$3:$100,COLUMN([1]итого!EL:EL),0)</f>
        <v>205</v>
      </c>
      <c r="CF24" s="2">
        <f t="array" ref="CF24">VLOOKUP("*Ненецкий*",[1]итого!$3:$100,COLUMN([1]итого!EM:EM),0)</f>
        <v>313</v>
      </c>
      <c r="CG24" s="2">
        <f t="array" ref="CG24">VLOOKUP("*Ненецкий*",[1]итого!$3:$100,COLUMN([1]итого!EN:EN),0)</f>
        <v>441</v>
      </c>
      <c r="CH24" s="2">
        <f t="array" ref="CH24">VLOOKUP("*Ненецкий*",[1]итого!$3:$100,COLUMN([1]итого!EO:EO),0)</f>
        <v>506</v>
      </c>
      <c r="CI24" s="2">
        <f t="array" ref="CI24">VLOOKUP("*Ненецкий*",[1]итого!$3:$100,COLUMN([1]итого!EP:EP),0)</f>
        <v>327</v>
      </c>
      <c r="CJ24" s="2">
        <f t="array" ref="CJ24">VLOOKUP("*Ненецкий*",[1]итого!$3:$100,COLUMN([1]итого!EQ:EQ),0)</f>
        <v>377</v>
      </c>
      <c r="CK24" s="2">
        <f t="array" ref="CK24">VLOOKUP("*Ненецкий*",[1]итого!$3:$100,COLUMN([1]итого!ER:ER),0)</f>
        <v>622</v>
      </c>
      <c r="CL24" s="2">
        <f t="array" ref="CL24">VLOOKUP("*Ненецкий*",[1]итого!$3:$100,COLUMN([1]итого!ES:ES),0)</f>
        <v>415</v>
      </c>
      <c r="CM24" s="2">
        <f t="array" ref="CM24">VLOOKUP("*Ненецкий*",[1]итого!$3:$100,COLUMN([1]итого!ET:ET),0)</f>
        <v>365</v>
      </c>
      <c r="CN24" s="2">
        <f t="array" ref="CN24">VLOOKUP("*Ненецкий*",[1]итого!$3:$100,COLUMN([1]итого!EU:EU),0)</f>
        <v>632</v>
      </c>
      <c r="CO24" s="2">
        <f t="array" ref="CO24">VLOOKUP("*Ненецкий*",[1]итого!$3:$100,COLUMN([1]итого!EV:EV),0)</f>
        <v>510</v>
      </c>
      <c r="CP24" s="2">
        <f t="array" ref="CP24">VLOOKUP("*Ненецкий*",[1]итого!$3:$100,COLUMN([1]итого!EW:EW),0)</f>
        <v>575</v>
      </c>
      <c r="CQ24" s="2">
        <f t="array" ref="CQ24">VLOOKUP("*Ненецкий*",[1]итого!$3:$100,COLUMN([1]итого!EX:EX),0)</f>
        <v>547</v>
      </c>
      <c r="CR24" s="2">
        <f t="array" ref="CR24">VLOOKUP("*Ненецкий*",[1]итого!$3:$100,COLUMN([1]итого!EY:EY),0)</f>
        <v>548</v>
      </c>
      <c r="CS24" s="2">
        <f t="array" ref="CS24">VLOOKUP("*Ненецкий*",[1]итого!$3:$100,COLUMN([1]итого!EZ:EZ),0)</f>
        <v>802</v>
      </c>
      <c r="CT24" s="2">
        <f t="array" ref="CT24">VLOOKUP("*Ненецкий*",[1]итого!$3:$100,COLUMN([1]итого!FA:FA),0)</f>
        <v>930</v>
      </c>
      <c r="CU24" s="2">
        <f t="array" ref="CU24">VLOOKUP("*Ненецкий*",[1]итого!$3:$100,COLUMN([1]итого!FB:FB),0)</f>
        <v>772</v>
      </c>
      <c r="CV24" s="2">
        <f t="array" ref="CV24">VLOOKUP("*Ненецкий*",[1]итого!$3:$100,COLUMN([1]итого!FC:FC),0)</f>
        <v>540</v>
      </c>
      <c r="CW24" s="2">
        <f t="array" ref="CW24">VLOOKUP("*Ненецкий*",[1]итого!$3:$100,COLUMN([1]итого!FD:FD),0)</f>
        <v>450</v>
      </c>
      <c r="CX24" s="2">
        <f t="array" ref="CX24">VLOOKUP("*Ненецкий*",[1]итого!$3:$100,COLUMN([1]итого!FE:FE),0)</f>
        <v>626</v>
      </c>
      <c r="CY24" s="2">
        <f t="array" ref="CY24">VLOOKUP("*Ненецкий*",[1]итого!$3:$100,COLUMN([1]итого!FF:FF),0)</f>
        <v>714</v>
      </c>
      <c r="CZ24" s="2">
        <f t="array" ref="CZ24">VLOOKUP("*Ненецкий*",[1]итого!$3:$100,COLUMN([1]итого!FG:FG),0)</f>
        <v>603</v>
      </c>
      <c r="DA24" s="2">
        <f t="array" ref="DA24">VLOOKUP("*Ненецкий*",[1]итого!$3:$100,COLUMN([1]итого!FH:FH),0)</f>
        <v>609</v>
      </c>
      <c r="DB24" s="2">
        <f t="array" ref="DB24">VLOOKUP("*Ненецкий*",[1]итого!$3:$100,COLUMN([1]итого!FI:FI),0)</f>
        <v>528</v>
      </c>
      <c r="DC24" s="2">
        <f t="array" ref="DC24">VLOOKUP("*Ненецкий*",[1]итого!$3:$100,COLUMN([1]итого!FJ:FJ),0)</f>
        <v>387</v>
      </c>
      <c r="DD24" s="2">
        <f t="array" ref="DD24">VLOOKUP("*Ненецкий*",[1]итого!$3:$100,COLUMN([1]итого!FK:FK),0)</f>
        <v>594</v>
      </c>
      <c r="DE24" s="2">
        <f t="array" ref="DE24">VLOOKUP("*Ненецкий*",[1]итого!$3:$100,COLUMN([1]итого!FL:FL),0)</f>
        <v>460</v>
      </c>
      <c r="DF24" s="2">
        <f t="array" ref="DF24">VLOOKUP("*Ненецкий*",[1]итого!$3:$100,COLUMN([1]итого!FM:FM),0)</f>
        <v>746</v>
      </c>
    </row>
    <row r="25" spans="1:110" ht="31.5" x14ac:dyDescent="0.25">
      <c r="A25" s="6" t="s">
        <v>23</v>
      </c>
      <c r="B25" s="2">
        <f t="array" ref="B25">VLOOKUP("*Архангельская область без*",[1]итого!$3:$100,COLUMN([1]итого!BI:BI),0)</f>
        <v>8621</v>
      </c>
      <c r="C25" s="2">
        <f t="array" ref="C25">VLOOKUP("*Архангельская область без*",[1]итого!$3:$100,COLUMN([1]итого!BJ:BJ),0)</f>
        <v>7175</v>
      </c>
      <c r="D25" s="2">
        <f t="array" ref="D25">VLOOKUP("*Архангельская область без*",[1]итого!$3:$100,COLUMN([1]итого!BK:BK),0)</f>
        <v>7486</v>
      </c>
      <c r="E25" s="2">
        <f t="array" ref="E25">VLOOKUP("*Архангельская область без*",[1]итого!$3:$100,COLUMN([1]итого!BL:BL),0)</f>
        <v>6095</v>
      </c>
      <c r="F25" s="2">
        <f t="array" ref="F25">VLOOKUP("*Архангельская область без*",[1]итого!$3:$100,COLUMN([1]итого!BM:BM),0)</f>
        <v>6310</v>
      </c>
      <c r="G25" s="2">
        <f t="array" ref="G25">VLOOKUP("*Архангельская область без*",[1]итого!$3:$100,COLUMN([1]итого!BN:BN),0)</f>
        <v>6398</v>
      </c>
      <c r="H25" s="2">
        <f t="array" ref="H25">VLOOKUP("*Архангельская область без*",[1]итого!$3:$100,COLUMN([1]итого!BO:BO),0)</f>
        <v>6799</v>
      </c>
      <c r="I25" s="2">
        <f t="array" ref="I25">VLOOKUP("*Архангельская область без*",[1]итого!$3:$100,COLUMN([1]итого!BP:BP),0)</f>
        <v>6628</v>
      </c>
      <c r="J25" s="2">
        <f t="array" ref="J25">VLOOKUP("*Архангельская область без*",[1]итого!$3:$100,COLUMN([1]итого!BQ:BQ),0)</f>
        <v>7666</v>
      </c>
      <c r="K25" s="2">
        <f t="array" ref="K25">VLOOKUP("*Архангельская область без*",[1]итого!$3:$100,COLUMN([1]итого!BR:BR),0)</f>
        <v>8338</v>
      </c>
      <c r="L25" s="2">
        <f t="array" ref="L25">VLOOKUP("*Архангельская область без*",[1]итого!$3:$100,COLUMN([1]итого!BS:BS),0)</f>
        <v>7261</v>
      </c>
      <c r="M25" s="2">
        <f t="array" ref="M25">VLOOKUP("*Архангельская область без*",[1]итого!$3:$100,COLUMN([1]итого!BT:BT),0)</f>
        <v>6575</v>
      </c>
      <c r="N25" s="2">
        <f t="array" ref="N25">VLOOKUP("*Архангельская область без*",[1]итого!$3:$100,COLUMN([1]итого!BU:BU),0)</f>
        <v>8300</v>
      </c>
      <c r="O25" s="2">
        <f t="array" ref="O25">VLOOKUP("*Архангельская область без*",[1]итого!$3:$100,COLUMN([1]итого!BV:BV),0)</f>
        <v>8331</v>
      </c>
      <c r="P25" s="2">
        <f t="array" ref="P25">VLOOKUP("*Архангельская область без*",[1]итого!$3:$100,COLUMN([1]итого!BW:BW),0)</f>
        <v>8234</v>
      </c>
      <c r="Q25" s="2">
        <f t="array" ref="Q25">VLOOKUP("*Архангельская область без*",[1]итого!$3:$100,COLUMN([1]итого!BX:BX),0)</f>
        <v>8323</v>
      </c>
      <c r="R25" s="2">
        <f t="array" ref="R25">VLOOKUP("*Архангельская область без*",[1]итого!$3:$100,COLUMN([1]итого!BY:BY),0)</f>
        <v>12896</v>
      </c>
      <c r="S25" s="2">
        <f t="array" ref="S25">VLOOKUP("*Архангельская область без*",[1]итого!$3:$100,COLUMN([1]итого!BZ:BZ),0)</f>
        <v>8290</v>
      </c>
      <c r="T25" s="2">
        <f t="array" ref="T25">VLOOKUP("*Архангельская область без*",[1]итого!$3:$100,COLUMN([1]итого!CA:CA),0)</f>
        <v>9902</v>
      </c>
      <c r="U25" s="2">
        <f t="array" ref="U25">VLOOKUP("*Архангельская область без*",[1]итого!$3:$100,COLUMN([1]итого!CB:CB),0)</f>
        <v>10507</v>
      </c>
      <c r="V25" s="2">
        <f t="array" ref="V25">VLOOKUP("*Архангельская область без*",[1]итого!$3:$100,COLUMN([1]итого!CC:CC),0)</f>
        <v>10346</v>
      </c>
      <c r="W25" s="2">
        <f t="array" ref="W25">VLOOKUP("*Архангельская область без*",[1]итого!$3:$100,COLUMN([1]итого!CD:CD),0)</f>
        <v>9939</v>
      </c>
      <c r="X25" s="2">
        <f t="array" ref="X25">VLOOKUP("*Архангельская область без*",[1]итого!$3:$100,COLUMN([1]итого!CE:CE),0)</f>
        <v>12559</v>
      </c>
      <c r="Y25" s="2">
        <f t="array" ref="Y25">VLOOKUP("*Архангельская область без*",[1]итого!$3:$100,COLUMN([1]итого!CF:CF),0)</f>
        <v>12130</v>
      </c>
      <c r="Z25" s="2">
        <f t="array" ref="Z25">VLOOKUP("*Архангельская область без*",[1]итого!$3:$100,COLUMN([1]итого!CG:CG),0)</f>
        <v>16187</v>
      </c>
      <c r="AA25" s="2">
        <f t="array" ref="AA25">VLOOKUP("*Архангельская область без*",[1]итого!$3:$100,COLUMN([1]итого!CH:CH),0)</f>
        <v>16166</v>
      </c>
      <c r="AB25" s="2">
        <f t="array" ref="AB25">VLOOKUP("*Архангельская область без*",[1]итого!$3:$100,COLUMN([1]итого!CI:CI),0)</f>
        <v>17449</v>
      </c>
      <c r="AC25" s="2">
        <f t="array" ref="AC25">VLOOKUP("*Архангельская область без*",[1]итого!$3:$100,COLUMN([1]итого!CJ:CJ),0)</f>
        <v>16642</v>
      </c>
      <c r="AD25" s="2">
        <f t="array" ref="AD25">VLOOKUP("*Архангельская область без*",[1]итого!$3:$100,COLUMN([1]итого!CK:CK),0)</f>
        <v>16969</v>
      </c>
      <c r="AE25" s="2">
        <f t="array" ref="AE25">VLOOKUP("*Архангельская область без*",[1]итого!$3:$100,COLUMN([1]итого!CL:CL),0)</f>
        <v>11164</v>
      </c>
      <c r="AF25" s="2">
        <f t="array" ref="AF25">VLOOKUP("*Архангельская область без*",[1]итого!$3:$100,COLUMN([1]итого!CM:CM),0)</f>
        <v>11916</v>
      </c>
      <c r="AG25" s="2">
        <f t="array" ref="AG25">VLOOKUP("*Архангельская область без*",[1]итого!$3:$100,COLUMN([1]итого!CN:CN),0)</f>
        <v>12406</v>
      </c>
      <c r="AH25" s="2">
        <f t="array" ref="AH25">VLOOKUP("*Архангельская область без*",[1]итого!$3:$100,COLUMN([1]итого!CO:CO),0)</f>
        <v>13975</v>
      </c>
      <c r="AI25" s="2">
        <f t="array" ref="AI25">VLOOKUP("*Архангельская область без*",[1]итого!$3:$100,COLUMN([1]итого!CP:CP),0)</f>
        <v>13250</v>
      </c>
      <c r="AJ25" s="2">
        <f t="array" ref="AJ25">VLOOKUP("*Архангельская область без*",[1]итого!$3:$100,COLUMN([1]итого!CQ:CQ),0)</f>
        <v>15194</v>
      </c>
      <c r="AK25" s="2">
        <f t="array" ref="AK25">VLOOKUP("*Архангельская область без*",[1]итого!$3:$100,COLUMN([1]итого!CR:CR),0)</f>
        <v>14680</v>
      </c>
      <c r="AL25" s="2">
        <f t="array" ref="AL25">VLOOKUP("*Архангельская область без*",[1]итого!$3:$100,COLUMN([1]итого!CS:CS),0)</f>
        <v>16896</v>
      </c>
      <c r="AM25" s="2">
        <f t="array" ref="AM25">VLOOKUP("*Архангельская область без*",[1]итого!$3:$100,COLUMN([1]итого!CT:CT),0)</f>
        <v>15652</v>
      </c>
      <c r="AN25" s="2">
        <f t="array" ref="AN25">VLOOKUP("*Архангельская область без*",[1]итого!$3:$100,COLUMN([1]итого!CU:CU),0)</f>
        <v>13882</v>
      </c>
      <c r="AO25" s="2">
        <f t="array" ref="AO25">VLOOKUP("*Архангельская область без*",[1]итого!$3:$100,COLUMN([1]итого!CV:CV),0)</f>
        <v>15801</v>
      </c>
      <c r="AP25" s="2">
        <f t="array" ref="AP25">VLOOKUP("*Архангельская область без*",[1]итого!$3:$100,COLUMN([1]итого!CW:CW),0)</f>
        <v>14916</v>
      </c>
      <c r="AQ25" s="2">
        <f t="array" ref="AQ25">VLOOKUP("*Архангельская область без*",[1]итого!$3:$100,COLUMN([1]итого!CX:CX),0)</f>
        <v>14284</v>
      </c>
      <c r="AR25" s="2">
        <f t="array" ref="AR25">VLOOKUP("*Архангельская область без*",[1]итого!$3:$100,COLUMN([1]итого!CY:CY),0)</f>
        <v>15404</v>
      </c>
      <c r="AS25" s="2">
        <f t="array" ref="AS25">VLOOKUP("*Архангельская область без*",[1]итого!$3:$100,COLUMN([1]итого!CZ:CZ),0)</f>
        <v>15456</v>
      </c>
      <c r="AT25" s="2">
        <f t="array" ref="AT25">VLOOKUP("*Архангельская область без*",[1]итого!$3:$100,COLUMN([1]итого!DA:DA),0)</f>
        <v>14203</v>
      </c>
      <c r="AU25" s="2">
        <f t="array" ref="AU25">VLOOKUP("*Архангельская область без*",[1]итого!$3:$100,COLUMN([1]итого!DB:DB),0)</f>
        <v>15507</v>
      </c>
      <c r="AV25" s="2">
        <f t="array" ref="AV25">VLOOKUP("*Архангельская область без*",[1]итого!$3:$100,COLUMN([1]итого!DC:DC),0)</f>
        <v>15771</v>
      </c>
      <c r="AW25" s="2">
        <f t="array" ref="AW25">VLOOKUP("*Архангельская область без*",[1]итого!$3:$100,COLUMN([1]итого!DD:DD),0)</f>
        <v>15415</v>
      </c>
      <c r="AX25" s="2">
        <f t="array" ref="AX25">VLOOKUP("*Архангельская область без*",[1]итого!$3:$100,COLUMN([1]итого!DE:DE),0)</f>
        <v>26602</v>
      </c>
      <c r="AY25" s="2">
        <f t="array" ref="AY25">VLOOKUP("*Архангельская область без*",[1]итого!$3:$100,COLUMN([1]итого!DF:DF),0)</f>
        <v>25358</v>
      </c>
      <c r="AZ25" s="2">
        <f t="array" ref="AZ25">VLOOKUP("*Архангельская область без*",[1]итого!$3:$100,COLUMN([1]итого!DG:DG),0)</f>
        <v>16905</v>
      </c>
      <c r="BA25" s="2">
        <f t="array" ref="BA25">VLOOKUP("*Архангельская область без*",[1]итого!$3:$100,COLUMN([1]итого!DH:DH),0)</f>
        <v>15503</v>
      </c>
      <c r="BB25" s="2">
        <f t="array" ref="BB25">VLOOKUP("*Архангельская область без*",[1]итого!$3:$100,COLUMN([1]итого!DI:DI),0)</f>
        <v>15719</v>
      </c>
      <c r="BC25" s="2">
        <f t="array" ref="BC25">VLOOKUP("*Архангельская область без*",[1]итого!$3:$100,COLUMN([1]итого!DJ:DJ),0)</f>
        <v>14145</v>
      </c>
      <c r="BD25" s="2">
        <f t="array" ref="BD25">VLOOKUP("*Архангельская область без*",[1]итого!$3:$100,COLUMN([1]итого!DK:DK),0)</f>
        <v>16354</v>
      </c>
      <c r="BE25" s="2">
        <f t="array" ref="BE25">VLOOKUP("*Архангельская область без*",[1]итого!$3:$100,COLUMN([1]итого!DL:DL),0)</f>
        <v>16487</v>
      </c>
      <c r="BF25" s="2">
        <f t="array" ref="BF25">VLOOKUP("*Архангельская область без*",[1]итого!$3:$100,COLUMN([1]итого!DM:DM),0)</f>
        <v>15993</v>
      </c>
      <c r="BG25" s="2">
        <f t="array" ref="BG25">VLOOKUP("*Архангельская область без*",[1]итого!$3:$100,COLUMN([1]итого!DN:DN),0)</f>
        <v>16822</v>
      </c>
      <c r="BH25" s="2">
        <f t="array" ref="BH25">VLOOKUP("*Архангельская область без*",[1]итого!$3:$100,COLUMN([1]итого!DO:DO),0)</f>
        <v>16838</v>
      </c>
      <c r="BI25" s="2">
        <f t="array" ref="BI25">VLOOKUP("*Архангельская область без*",[1]итого!$3:$100,COLUMN([1]итого!DP:DP),0)</f>
        <v>16542</v>
      </c>
      <c r="BJ25" s="2">
        <f t="array" ref="BJ25">VLOOKUP("*Архангельская область без*",[1]итого!$3:$100,COLUMN([1]итого!DQ:DQ),0)</f>
        <v>18071</v>
      </c>
      <c r="BK25" s="2">
        <f t="array" ref="BK25">VLOOKUP("*Архангельская область без*",[1]итого!$3:$100,COLUMN([1]итого!DR:DR),0)</f>
        <v>16393</v>
      </c>
      <c r="BL25" s="2">
        <f t="array" ref="BL25">VLOOKUP("*Архангельская область без*",[1]итого!$3:$100,COLUMN([1]итого!DS:DS),0)</f>
        <v>14361</v>
      </c>
      <c r="BM25" s="2">
        <f t="array" ref="BM25">VLOOKUP("*Архангельская область без*",[1]итого!$3:$100,COLUMN([1]итого!DT:DT),0)</f>
        <v>26137</v>
      </c>
      <c r="BN25" s="2">
        <f t="array" ref="BN25">VLOOKUP("*Архангельская область без*",[1]итого!$3:$100,COLUMN([1]итого!DU:DU),0)</f>
        <v>29050</v>
      </c>
      <c r="BO25" s="2">
        <f t="array" ref="BO25">VLOOKUP("*Архангельская область без*",[1]итого!$3:$100,COLUMN([1]итого!DV:DV),0)</f>
        <v>25740</v>
      </c>
      <c r="BP25" s="2">
        <f t="array" ref="BP25">VLOOKUP("*Архангельская область без*",[1]итого!$3:$100,COLUMN([1]итого!DW:DW),0)</f>
        <v>20200</v>
      </c>
      <c r="BQ25" s="2">
        <f t="array" ref="BQ25">VLOOKUP("*Архангельская область без*",[1]итого!$3:$100,COLUMN([1]итого!DX:DX),0)</f>
        <v>19399</v>
      </c>
      <c r="BR25" s="2">
        <f t="array" ref="BR25">VLOOKUP("*Архангельская область без*",[1]итого!$3:$100,COLUMN([1]итого!DY:DY),0)</f>
        <v>17475</v>
      </c>
      <c r="BS25" s="2">
        <f t="array" ref="BS25">VLOOKUP("*Архангельская область без*",[1]итого!$3:$100,COLUMN([1]итого!DZ:DZ),0)</f>
        <v>23198</v>
      </c>
      <c r="BT25" s="2">
        <f t="array" ref="BT25">VLOOKUP("*Архангельская область без*",[1]итого!$3:$100,COLUMN([1]итого!EA:EA),0)</f>
        <v>24787</v>
      </c>
      <c r="BU25" s="2">
        <f t="array" ref="BU25">VLOOKUP("*Архангельская область без*",[1]итого!$3:$100,COLUMN([1]итого!EB:EB),0)</f>
        <v>23426</v>
      </c>
      <c r="BV25" s="2">
        <f t="array" ref="BV25">VLOOKUP("*Архангельская область без*",[1]итого!$3:$100,COLUMN([1]итого!EC:EC),0)</f>
        <v>25891</v>
      </c>
      <c r="BW25" s="2">
        <f t="array" ref="BW25">VLOOKUP("*Архангельская область без*",[1]итого!$3:$100,COLUMN([1]итого!ED:ED),0)</f>
        <v>24645</v>
      </c>
      <c r="BX25" s="2">
        <f t="array" ref="BX25">VLOOKUP("*Архангельская область без*",[1]итого!$3:$100,COLUMN([1]итого!EE:EE),0)</f>
        <v>23382</v>
      </c>
      <c r="BY25" s="2">
        <f t="array" ref="BY25">VLOOKUP("*Архангельская область без*",[1]итого!$3:$100,COLUMN([1]итого!EF:EF),0)</f>
        <v>32216</v>
      </c>
      <c r="BZ25" s="2">
        <f t="array" ref="BZ25">VLOOKUP("*Архангельская область без*",[1]итого!$3:$100,COLUMN([1]итого!EG:EG),0)</f>
        <v>31889</v>
      </c>
      <c r="CA25" s="2">
        <f t="array" ref="CA25">VLOOKUP("*Архангельская область без*",[1]итого!$3:$100,COLUMN([1]итого!EH:EH),0)</f>
        <v>29664</v>
      </c>
      <c r="CB25" s="2">
        <f t="array" ref="CB25">VLOOKUP("*Архангельская область без*",[1]итого!$3:$100,COLUMN([1]итого!EI:EI),0)</f>
        <v>31632</v>
      </c>
      <c r="CC25" s="2">
        <f t="array" ref="CC25">VLOOKUP("*Архангельская область без*",[1]итого!$3:$100,COLUMN([1]итого!EJ:EJ),0)</f>
        <v>25597</v>
      </c>
      <c r="CD25" s="2">
        <f t="array" ref="CD25">VLOOKUP("*Архангельская область без*",[1]итого!$3:$100,COLUMN([1]итого!EK:EK),0)</f>
        <v>30177</v>
      </c>
      <c r="CE25" s="2">
        <f t="array" ref="CE25">VLOOKUP("*Архангельская область без*",[1]итого!$3:$100,COLUMN([1]итого!EL:EL),0)</f>
        <v>29833</v>
      </c>
      <c r="CF25" s="2">
        <f t="array" ref="CF25">VLOOKUP("*Архангельская область без*",[1]итого!$3:$100,COLUMN([1]итого!EM:EM),0)</f>
        <v>27747</v>
      </c>
      <c r="CG25" s="2">
        <f t="array" ref="CG25">VLOOKUP("*Архангельская область без*",[1]итого!$3:$100,COLUMN([1]итого!EN:EN),0)</f>
        <v>29853</v>
      </c>
      <c r="CH25" s="2">
        <f t="array" ref="CH25">VLOOKUP("*Архангельская область без*",[1]итого!$3:$100,COLUMN([1]итого!EO:EO),0)</f>
        <v>30828</v>
      </c>
      <c r="CI25" s="2">
        <f t="array" ref="CI25">VLOOKUP("*Архангельская область без*",[1]итого!$3:$100,COLUMN([1]итого!EP:EP),0)</f>
        <v>29542</v>
      </c>
      <c r="CJ25" s="2">
        <f t="array" ref="CJ25">VLOOKUP("*Архангельская область без*",[1]итого!$3:$100,COLUMN([1]итого!EQ:EQ),0)</f>
        <v>32839</v>
      </c>
      <c r="CK25" s="2">
        <f t="array" ref="CK25">VLOOKUP("*Архангельская область без*",[1]итого!$3:$100,COLUMN([1]итого!ER:ER),0)</f>
        <v>31531</v>
      </c>
      <c r="CL25" s="2">
        <f t="array" ref="CL25">VLOOKUP("*Архангельская область без*",[1]итого!$3:$100,COLUMN([1]итого!ES:ES),0)</f>
        <v>33211</v>
      </c>
      <c r="CM25" s="2">
        <f t="array" ref="CM25">VLOOKUP("*Архангельская область без*",[1]итого!$3:$100,COLUMN([1]итого!ET:ET),0)</f>
        <v>33526</v>
      </c>
      <c r="CN25" s="2">
        <f t="array" ref="CN25">VLOOKUP("*Архангельская область без*",[1]итого!$3:$100,COLUMN([1]итого!EU:EU),0)</f>
        <v>39404</v>
      </c>
      <c r="CO25" s="2">
        <f t="array" ref="CO25">VLOOKUP("*Архангельская область без*",[1]итого!$3:$100,COLUMN([1]итого!EV:EV),0)</f>
        <v>40249</v>
      </c>
      <c r="CP25" s="2">
        <f t="array" ref="CP25">VLOOKUP("*Архангельская область без*",[1]итого!$3:$100,COLUMN([1]итого!EW:EW),0)</f>
        <v>43620</v>
      </c>
      <c r="CQ25" s="2">
        <f t="array" ref="CQ25">VLOOKUP("*Архангельская область без*",[1]итого!$3:$100,COLUMN([1]итого!EX:EX),0)</f>
        <v>39698</v>
      </c>
      <c r="CR25" s="2">
        <f t="array" ref="CR25">VLOOKUP("*Архангельская область без*",[1]итого!$3:$100,COLUMN([1]итого!EY:EY),0)</f>
        <v>45785</v>
      </c>
      <c r="CS25" s="2">
        <f t="array" ref="CS25">VLOOKUP("*Архангельская область без*",[1]итого!$3:$100,COLUMN([1]итого!EZ:EZ),0)</f>
        <v>45853</v>
      </c>
      <c r="CT25" s="2">
        <f t="array" ref="CT25">VLOOKUP("*Архангельская область без*",[1]итого!$3:$100,COLUMN([1]итого!FA:FA),0)</f>
        <v>52349</v>
      </c>
      <c r="CU25" s="2">
        <f t="array" ref="CU25">VLOOKUP("*Архангельская область без*",[1]итого!$3:$100,COLUMN([1]итого!FB:FB),0)</f>
        <v>36975</v>
      </c>
      <c r="CV25" s="2">
        <f t="array" ref="CV25">VLOOKUP("*Архангельская область без*",[1]итого!$3:$100,COLUMN([1]итого!FC:FC),0)</f>
        <v>34087</v>
      </c>
      <c r="CW25" s="2">
        <f t="array" ref="CW25">VLOOKUP("*Архангельская область без*",[1]итого!$3:$100,COLUMN([1]итого!FD:FD),0)</f>
        <v>37820</v>
      </c>
      <c r="CX25" s="2">
        <f t="array" ref="CX25">VLOOKUP("*Архангельская область без*",[1]итого!$3:$100,COLUMN([1]итого!FE:FE),0)</f>
        <v>39229</v>
      </c>
      <c r="CY25" s="2">
        <f t="array" ref="CY25">VLOOKUP("*Архангельская область без*",[1]итого!$3:$100,COLUMN([1]итого!FF:FF),0)</f>
        <v>37626</v>
      </c>
      <c r="CZ25" s="2">
        <f t="array" ref="CZ25">VLOOKUP("*Архангельская область без*",[1]итого!$3:$100,COLUMN([1]итого!FG:FG),0)</f>
        <v>40011</v>
      </c>
      <c r="DA25" s="2">
        <f t="array" ref="DA25">VLOOKUP("*Архангельская область без*",[1]итого!$3:$100,COLUMN([1]итого!FH:FH),0)</f>
        <v>35313</v>
      </c>
      <c r="DB25" s="2">
        <f t="array" ref="DB25">VLOOKUP("*Архангельская область без*",[1]итого!$3:$100,COLUMN([1]итого!FI:FI),0)</f>
        <v>37803</v>
      </c>
      <c r="DC25" s="2">
        <f t="array" ref="DC25">VLOOKUP("*Архангельская область без*",[1]итого!$3:$100,COLUMN([1]итого!FJ:FJ),0)</f>
        <v>31968</v>
      </c>
      <c r="DD25" s="2">
        <f t="array" ref="DD25">VLOOKUP("*Архангельская область без*",[1]итого!$3:$100,COLUMN([1]итого!FK:FK),0)</f>
        <v>31247</v>
      </c>
      <c r="DE25" s="2">
        <f t="array" ref="DE25">VLOOKUP("*Архангельская область без*",[1]итого!$3:$100,COLUMN([1]итого!FL:FL),0)</f>
        <v>32293</v>
      </c>
      <c r="DF25" s="2">
        <f t="array" ref="DF25">VLOOKUP("*Архангельская область без*",[1]итого!$3:$100,COLUMN([1]итого!FM:FM),0)</f>
        <v>29623</v>
      </c>
    </row>
    <row r="26" spans="1:110" x14ac:dyDescent="0.25">
      <c r="A26" s="5" t="s">
        <v>24</v>
      </c>
      <c r="B26" s="2">
        <f t="array" ref="B26">VLOOKUP("*Вологодская*",[1]итого!$3:$100,COLUMN([1]итого!BI:BI),0)</f>
        <v>53323</v>
      </c>
      <c r="C26" s="2">
        <f t="array" ref="C26">VLOOKUP("*Вологодская*",[1]итого!$3:$100,COLUMN([1]итого!BJ:BJ),0)</f>
        <v>52667</v>
      </c>
      <c r="D26" s="2">
        <f t="array" ref="D26">VLOOKUP("*Вологодская*",[1]итого!$3:$100,COLUMN([1]итого!BK:BK),0)</f>
        <v>103698</v>
      </c>
      <c r="E26" s="2">
        <f t="array" ref="E26">VLOOKUP("*Вологодская*",[1]итого!$3:$100,COLUMN([1]итого!BL:BL),0)</f>
        <v>94795</v>
      </c>
      <c r="F26" s="2">
        <f t="array" ref="F26">VLOOKUP("*Вологодская*",[1]итого!$3:$100,COLUMN([1]итого!BM:BM),0)</f>
        <v>92173</v>
      </c>
      <c r="G26" s="2">
        <f t="array" ref="G26">VLOOKUP("*Вологодская*",[1]итого!$3:$100,COLUMN([1]итого!BN:BN),0)</f>
        <v>90158</v>
      </c>
      <c r="H26" s="2">
        <f t="array" ref="H26">VLOOKUP("*Вологодская*",[1]итого!$3:$100,COLUMN([1]итого!BO:BO),0)</f>
        <v>93183</v>
      </c>
      <c r="I26" s="2">
        <f t="array" ref="I26">VLOOKUP("*Вологодская*",[1]итого!$3:$100,COLUMN([1]итого!BP:BP),0)</f>
        <v>82880</v>
      </c>
      <c r="J26" s="2">
        <f t="array" ref="J26">VLOOKUP("*Вологодская*",[1]итого!$3:$100,COLUMN([1]итого!BQ:BQ),0)</f>
        <v>87379</v>
      </c>
      <c r="K26" s="2">
        <f t="array" ref="K26">VLOOKUP("*Вологодская*",[1]итого!$3:$100,COLUMN([1]итого!BR:BR),0)</f>
        <v>95259</v>
      </c>
      <c r="L26" s="2">
        <f t="array" ref="L26">VLOOKUP("*Вологодская*",[1]итого!$3:$100,COLUMN([1]итого!BS:BS),0)</f>
        <v>78818</v>
      </c>
      <c r="M26" s="2">
        <f t="array" ref="M26">VLOOKUP("*Вологодская*",[1]итого!$3:$100,COLUMN([1]итого!BT:BT),0)</f>
        <v>99327</v>
      </c>
      <c r="N26" s="2">
        <f t="array" ref="N26">VLOOKUP("*Вологодская*",[1]итого!$3:$100,COLUMN([1]итого!BU:BU),0)</f>
        <v>118051</v>
      </c>
      <c r="O26" s="2">
        <f t="array" ref="O26">VLOOKUP("*Вологодская*",[1]итого!$3:$100,COLUMN([1]итого!BV:BV),0)</f>
        <v>117438</v>
      </c>
      <c r="P26" s="2">
        <f t="array" ref="P26">VLOOKUP("*Вологодская*",[1]итого!$3:$100,COLUMN([1]итого!BW:BW),0)</f>
        <v>106060</v>
      </c>
      <c r="Q26" s="2">
        <f t="array" ref="Q26">VLOOKUP("*Вологодская*",[1]итого!$3:$100,COLUMN([1]итого!BX:BX),0)</f>
        <v>75121</v>
      </c>
      <c r="R26" s="2">
        <f t="array" ref="R26">VLOOKUP("*Вологодская*",[1]итого!$3:$100,COLUMN([1]итого!BY:BY),0)</f>
        <v>79005</v>
      </c>
      <c r="S26" s="2">
        <f t="array" ref="S26">VLOOKUP("*Вологодская*",[1]итого!$3:$100,COLUMN([1]итого!BZ:BZ),0)</f>
        <v>89746</v>
      </c>
      <c r="T26" s="2">
        <f t="array" ref="T26">VLOOKUP("*Вологодская*",[1]итого!$3:$100,COLUMN([1]итого!CA:CA),0)</f>
        <v>69521</v>
      </c>
      <c r="U26" s="2">
        <f t="array" ref="U26">VLOOKUP("*Вологодская*",[1]итого!$3:$100,COLUMN([1]итого!CB:CB),0)</f>
        <v>49985</v>
      </c>
      <c r="V26" s="2">
        <f t="array" ref="V26">VLOOKUP("*Вологодская*",[1]итого!$3:$100,COLUMN([1]итого!CC:CC),0)</f>
        <v>124052</v>
      </c>
      <c r="W26" s="2">
        <f t="array" ref="W26">VLOOKUP("*Вологодская*",[1]итого!$3:$100,COLUMN([1]итого!CD:CD),0)</f>
        <v>108067</v>
      </c>
      <c r="X26" s="2">
        <f t="array" ref="X26">VLOOKUP("*Вологодская*",[1]итого!$3:$100,COLUMN([1]итого!CE:CE),0)</f>
        <v>80945</v>
      </c>
      <c r="Y26" s="2">
        <f t="array" ref="Y26">VLOOKUP("*Вологодская*",[1]итого!$3:$100,COLUMN([1]итого!CF:CF),0)</f>
        <v>50204</v>
      </c>
      <c r="Z26" s="2">
        <f t="array" ref="Z26">VLOOKUP("*Вологодская*",[1]итого!$3:$100,COLUMN([1]итого!CG:CG),0)</f>
        <v>45869</v>
      </c>
      <c r="AA26" s="2">
        <f t="array" ref="AA26">VLOOKUP("*Вологодская*",[1]итого!$3:$100,COLUMN([1]итого!CH:CH),0)</f>
        <v>54688</v>
      </c>
      <c r="AB26" s="2">
        <f t="array" ref="AB26">VLOOKUP("*Вологодская*",[1]итого!$3:$100,COLUMN([1]итого!CI:CI),0)</f>
        <v>51288</v>
      </c>
      <c r="AC26" s="2">
        <f t="array" ref="AC26">VLOOKUP("*Вологодская*",[1]итого!$3:$100,COLUMN([1]итого!CJ:CJ),0)</f>
        <v>53555</v>
      </c>
      <c r="AD26" s="2">
        <f t="array" ref="AD26">VLOOKUP("*Вологодская*",[1]итого!$3:$100,COLUMN([1]итого!CK:CK),0)</f>
        <v>53773</v>
      </c>
      <c r="AE26" s="2">
        <f t="array" ref="AE26">VLOOKUP("*Вологодская*",[1]итого!$3:$100,COLUMN([1]итого!CL:CL),0)</f>
        <v>48427</v>
      </c>
      <c r="AF26" s="2">
        <f t="array" ref="AF26">VLOOKUP("*Вологодская*",[1]итого!$3:$100,COLUMN([1]итого!CM:CM),0)</f>
        <v>45530</v>
      </c>
      <c r="AG26" s="2">
        <f t="array" ref="AG26">VLOOKUP("*Вологодская*",[1]итого!$3:$100,COLUMN([1]итого!CN:CN),0)</f>
        <v>42501</v>
      </c>
      <c r="AH26" s="2">
        <f t="array" ref="AH26">VLOOKUP("*Вологодская*",[1]итого!$3:$100,COLUMN([1]итого!CO:CO),0)</f>
        <v>43956</v>
      </c>
      <c r="AI26" s="2">
        <f t="array" ref="AI26">VLOOKUP("*Вологодская*",[1]итого!$3:$100,COLUMN([1]итого!CP:CP),0)</f>
        <v>45731</v>
      </c>
      <c r="AJ26" s="2">
        <f t="array" ref="AJ26">VLOOKUP("*Вологодская*",[1]итого!$3:$100,COLUMN([1]итого!CQ:CQ),0)</f>
        <v>46936</v>
      </c>
      <c r="AK26" s="2">
        <f t="array" ref="AK26">VLOOKUP("*Вологодская*",[1]итого!$3:$100,COLUMN([1]итого!CR:CR),0)</f>
        <v>40244</v>
      </c>
      <c r="AL26" s="2">
        <f t="array" ref="AL26">VLOOKUP("*Вологодская*",[1]итого!$3:$100,COLUMN([1]итого!CS:CS),0)</f>
        <v>47473</v>
      </c>
      <c r="AM26" s="2">
        <f t="array" ref="AM26">VLOOKUP("*Вологодская*",[1]итого!$3:$100,COLUMN([1]итого!CT:CT),0)</f>
        <v>38146</v>
      </c>
      <c r="AN26" s="2">
        <f t="array" ref="AN26">VLOOKUP("*Вологодская*",[1]итого!$3:$100,COLUMN([1]итого!CU:CU),0)</f>
        <v>49557</v>
      </c>
      <c r="AO26" s="2">
        <f t="array" ref="AO26">VLOOKUP("*Вологодская*",[1]итого!$3:$100,COLUMN([1]итого!CV:CV),0)</f>
        <v>46175</v>
      </c>
      <c r="AP26" s="2">
        <f t="array" ref="AP26">VLOOKUP("*Вологодская*",[1]итого!$3:$100,COLUMN([1]итого!CW:CW),0)</f>
        <v>45800</v>
      </c>
      <c r="AQ26" s="2">
        <f t="array" ref="AQ26">VLOOKUP("*Вологодская*",[1]итого!$3:$100,COLUMN([1]итого!CX:CX),0)</f>
        <v>42496</v>
      </c>
      <c r="AR26" s="2">
        <f t="array" ref="AR26">VLOOKUP("*Вологодская*",[1]итого!$3:$100,COLUMN([1]итого!CY:CY),0)</f>
        <v>101204</v>
      </c>
      <c r="AS26" s="2">
        <f t="array" ref="AS26">VLOOKUP("*Вологодская*",[1]итого!$3:$100,COLUMN([1]итого!CZ:CZ),0)</f>
        <v>107148</v>
      </c>
      <c r="AT26" s="2">
        <f t="array" ref="AT26">VLOOKUP("*Вологодская*",[1]итого!$3:$100,COLUMN([1]итого!DA:DA),0)</f>
        <v>112053</v>
      </c>
      <c r="AU26" s="2">
        <f t="array" ref="AU26">VLOOKUP("*Вологодская*",[1]итого!$3:$100,COLUMN([1]итого!DB:DB),0)</f>
        <v>33631</v>
      </c>
      <c r="AV26" s="2">
        <f t="array" ref="AV26">VLOOKUP("*Вологодская*",[1]итого!$3:$100,COLUMN([1]итого!DC:DC),0)</f>
        <v>79395</v>
      </c>
      <c r="AW26" s="2">
        <f t="array" ref="AW26">VLOOKUP("*Вологодская*",[1]итого!$3:$100,COLUMN([1]итого!DD:DD),0)</f>
        <v>64802</v>
      </c>
      <c r="AX26" s="2">
        <f t="array" ref="AX26">VLOOKUP("*Вологодская*",[1]итого!$3:$100,COLUMN([1]итого!DE:DE),0)</f>
        <v>108462</v>
      </c>
      <c r="AY26" s="2">
        <f t="array" ref="AY26">VLOOKUP("*Вологодская*",[1]итого!$3:$100,COLUMN([1]итого!DF:DF),0)</f>
        <v>75110</v>
      </c>
      <c r="AZ26" s="2">
        <f t="array" ref="AZ26">VLOOKUP("*Вологодская*",[1]итого!$3:$100,COLUMN([1]итого!DG:DG),0)</f>
        <v>94656</v>
      </c>
      <c r="BA26" s="2">
        <f t="array" ref="BA26">VLOOKUP("*Вологодская*",[1]итого!$3:$100,COLUMN([1]итого!DH:DH),0)</f>
        <v>103797</v>
      </c>
      <c r="BB26" s="2">
        <f t="array" ref="BB26">VLOOKUP("*Вологодская*",[1]итого!$3:$100,COLUMN([1]итого!DI:DI),0)</f>
        <v>71730</v>
      </c>
      <c r="BC26" s="2">
        <f t="array" ref="BC26">VLOOKUP("*Вологодская*",[1]итого!$3:$100,COLUMN([1]итого!DJ:DJ),0)</f>
        <v>52190</v>
      </c>
      <c r="BD26" s="2">
        <f t="array" ref="BD26">VLOOKUP("*Вологодская*",[1]итого!$3:$100,COLUMN([1]итого!DK:DK),0)</f>
        <v>81047</v>
      </c>
      <c r="BE26" s="2">
        <f t="array" ref="BE26">VLOOKUP("*Вологодская*",[1]итого!$3:$100,COLUMN([1]итого!DL:DL),0)</f>
        <v>143860</v>
      </c>
      <c r="BF26" s="2">
        <f t="array" ref="BF26">VLOOKUP("*Вологодская*",[1]итого!$3:$100,COLUMN([1]итого!DM:DM),0)</f>
        <v>129568</v>
      </c>
      <c r="BG26" s="2">
        <f t="array" ref="BG26">VLOOKUP("*Вологодская*",[1]итого!$3:$100,COLUMN([1]итого!DN:DN),0)</f>
        <v>200378</v>
      </c>
      <c r="BH26" s="2">
        <f t="array" ref="BH26">VLOOKUP("*Вологодская*",[1]итого!$3:$100,COLUMN([1]итого!DO:DO),0)</f>
        <v>145377</v>
      </c>
      <c r="BI26" s="2">
        <f t="array" ref="BI26">VLOOKUP("*Вологодская*",[1]итого!$3:$100,COLUMN([1]итого!DP:DP),0)</f>
        <v>160142</v>
      </c>
      <c r="BJ26" s="2">
        <f t="array" ref="BJ26">VLOOKUP("*Вологодская*",[1]итого!$3:$100,COLUMN([1]итого!DQ:DQ),0)</f>
        <v>206456</v>
      </c>
      <c r="BK26" s="2">
        <f t="array" ref="BK26">VLOOKUP("*Вологодская*",[1]итого!$3:$100,COLUMN([1]итого!DR:DR),0)</f>
        <v>202748</v>
      </c>
      <c r="BL26" s="2">
        <f t="array" ref="BL26">VLOOKUP("*Вологодская*",[1]итого!$3:$100,COLUMN([1]итого!DS:DS),0)</f>
        <v>212742</v>
      </c>
      <c r="BM26" s="2">
        <f t="array" ref="BM26">VLOOKUP("*Вологодская*",[1]итого!$3:$100,COLUMN([1]итого!DT:DT),0)</f>
        <v>126894</v>
      </c>
      <c r="BN26" s="2">
        <f t="array" ref="BN26">VLOOKUP("*Вологодская*",[1]итого!$3:$100,COLUMN([1]итого!DU:DU),0)</f>
        <v>237179</v>
      </c>
      <c r="BO26" s="2">
        <f t="array" ref="BO26">VLOOKUP("*Вологодская*",[1]итого!$3:$100,COLUMN([1]итого!DV:DV),0)</f>
        <v>233284</v>
      </c>
      <c r="BP26" s="2">
        <f t="array" ref="BP26">VLOOKUP("*Вологодская*",[1]итого!$3:$100,COLUMN([1]итого!DW:DW),0)</f>
        <v>124551</v>
      </c>
      <c r="BQ26" s="2">
        <f t="array" ref="BQ26">VLOOKUP("*Вологодская*",[1]итого!$3:$100,COLUMN([1]итого!DX:DX),0)</f>
        <v>124751</v>
      </c>
      <c r="BR26" s="2">
        <f t="array" ref="BR26">VLOOKUP("*Вологодская*",[1]итого!$3:$100,COLUMN([1]итого!DY:DY),0)</f>
        <v>134473</v>
      </c>
      <c r="BS26" s="2">
        <f t="array" ref="BS26">VLOOKUP("*Вологодская*",[1]итого!$3:$100,COLUMN([1]итого!DZ:DZ),0)</f>
        <v>131941</v>
      </c>
      <c r="BT26" s="2">
        <f t="array" ref="BT26">VLOOKUP("*Вологодская*",[1]итого!$3:$100,COLUMN([1]итого!EA:EA),0)</f>
        <v>148230</v>
      </c>
      <c r="BU26" s="2">
        <f t="array" ref="BU26">VLOOKUP("*Вологодская*",[1]итого!$3:$100,COLUMN([1]итого!EB:EB),0)</f>
        <v>122591</v>
      </c>
      <c r="BV26" s="2">
        <f t="array" ref="BV26">VLOOKUP("*Вологодская*",[1]итого!$3:$100,COLUMN([1]итого!EC:EC),0)</f>
        <v>100635</v>
      </c>
      <c r="BW26" s="2">
        <f t="array" ref="BW26">VLOOKUP("*Вологодская*",[1]итого!$3:$100,COLUMN([1]итого!ED:ED),0)</f>
        <v>144318</v>
      </c>
      <c r="BX26" s="2">
        <f t="array" ref="BX26">VLOOKUP("*Вологодская*",[1]итого!$3:$100,COLUMN([1]итого!EE:EE),0)</f>
        <v>144219</v>
      </c>
      <c r="BY26" s="2">
        <f t="array" ref="BY26">VLOOKUP("*Вологодская*",[1]итого!$3:$100,COLUMN([1]итого!EF:EF),0)</f>
        <v>241480</v>
      </c>
      <c r="BZ26" s="2">
        <f t="array" ref="BZ26">VLOOKUP("*Вологодская*",[1]итого!$3:$100,COLUMN([1]итого!EG:EG),0)</f>
        <v>256135</v>
      </c>
      <c r="CA26" s="2">
        <f t="array" ref="CA26">VLOOKUP("*Вологодская*",[1]итого!$3:$100,COLUMN([1]итого!EH:EH),0)</f>
        <v>257317</v>
      </c>
      <c r="CB26" s="2">
        <f t="array" ref="CB26">VLOOKUP("*Вологодская*",[1]итого!$3:$100,COLUMN([1]итого!EI:EI),0)</f>
        <v>178943</v>
      </c>
      <c r="CC26" s="2">
        <f t="array" ref="CC26">VLOOKUP("*Вологодская*",[1]итого!$3:$100,COLUMN([1]итого!EJ:EJ),0)</f>
        <v>228031</v>
      </c>
      <c r="CD26" s="2">
        <f t="array" ref="CD26">VLOOKUP("*Вологодская*",[1]итого!$3:$100,COLUMN([1]итого!EK:EK),0)</f>
        <v>228471</v>
      </c>
      <c r="CE26" s="2">
        <f t="array" ref="CE26">VLOOKUP("*Вологодская*",[1]итого!$3:$100,COLUMN([1]итого!EL:EL),0)</f>
        <v>239705</v>
      </c>
      <c r="CF26" s="2">
        <f t="array" ref="CF26">VLOOKUP("*Вологодская*",[1]итого!$3:$100,COLUMN([1]итого!EM:EM),0)</f>
        <v>260261</v>
      </c>
      <c r="CG26" s="2">
        <f t="array" ref="CG26">VLOOKUP("*Вологодская*",[1]итого!$3:$100,COLUMN([1]итого!EN:EN),0)</f>
        <v>208889</v>
      </c>
      <c r="CH26" s="2">
        <f t="array" ref="CH26">VLOOKUP("*Вологодская*",[1]итого!$3:$100,COLUMN([1]итого!EO:EO),0)</f>
        <v>173879</v>
      </c>
      <c r="CI26" s="2">
        <f t="array" ref="CI26">VLOOKUP("*Вологодская*",[1]итого!$3:$100,COLUMN([1]итого!EP:EP),0)</f>
        <v>159598</v>
      </c>
      <c r="CJ26" s="2">
        <f t="array" ref="CJ26">VLOOKUP("*Вологодская*",[1]итого!$3:$100,COLUMN([1]итого!EQ:EQ),0)</f>
        <v>175969</v>
      </c>
      <c r="CK26" s="2">
        <f t="array" ref="CK26">VLOOKUP("*Вологодская*",[1]итого!$3:$100,COLUMN([1]итого!ER:ER),0)</f>
        <v>183229</v>
      </c>
      <c r="CL26" s="2">
        <f t="array" ref="CL26">VLOOKUP("*Вологодская*",[1]итого!$3:$100,COLUMN([1]итого!ES:ES),0)</f>
        <v>176983</v>
      </c>
      <c r="CM26" s="2">
        <f t="array" ref="CM26">VLOOKUP("*Вологодская*",[1]итого!$3:$100,COLUMN([1]итого!ET:ET),0)</f>
        <v>158757</v>
      </c>
      <c r="CN26" s="2">
        <f t="array" ref="CN26">VLOOKUP("*Вологодская*",[1]итого!$3:$100,COLUMN([1]итого!EU:EU),0)</f>
        <v>289545</v>
      </c>
      <c r="CO26" s="2">
        <f t="array" ref="CO26">VLOOKUP("*Вологодская*",[1]итого!$3:$100,COLUMN([1]итого!EV:EV),0)</f>
        <v>213328</v>
      </c>
      <c r="CP26" s="2">
        <f t="array" ref="CP26">VLOOKUP("*Вологодская*",[1]итого!$3:$100,COLUMN([1]итого!EW:EW),0)</f>
        <v>214004</v>
      </c>
      <c r="CQ26" s="2">
        <f t="array" ref="CQ26">VLOOKUP("*Вологодская*",[1]итого!$3:$100,COLUMN([1]итого!EX:EX),0)</f>
        <v>142435</v>
      </c>
      <c r="CR26" s="2">
        <f t="array" ref="CR26">VLOOKUP("*Вологодская*",[1]итого!$3:$100,COLUMN([1]итого!EY:EY),0)</f>
        <v>146371</v>
      </c>
      <c r="CS26" s="2">
        <f t="array" ref="CS26">VLOOKUP("*Вологодская*",[1]итого!$3:$100,COLUMN([1]итого!EZ:EZ),0)</f>
        <v>146527</v>
      </c>
      <c r="CT26" s="2">
        <f t="array" ref="CT26">VLOOKUP("*Вологодская*",[1]итого!$3:$100,COLUMN([1]итого!FA:FA),0)</f>
        <v>111479</v>
      </c>
      <c r="CU26" s="2">
        <f t="array" ref="CU26">VLOOKUP("*Вологодская*",[1]итого!$3:$100,COLUMN([1]итого!FB:FB),0)</f>
        <v>89746</v>
      </c>
      <c r="CV26" s="2">
        <f t="array" ref="CV26">VLOOKUP("*Вологодская*",[1]итого!$3:$100,COLUMN([1]итого!FC:FC),0)</f>
        <v>112518</v>
      </c>
      <c r="CW26" s="2">
        <f t="array" ref="CW26">VLOOKUP("*Вологодская*",[1]итого!$3:$100,COLUMN([1]итого!FD:FD),0)</f>
        <v>89817</v>
      </c>
      <c r="CX26" s="2">
        <f t="array" ref="CX26">VLOOKUP("*Вологодская*",[1]итого!$3:$100,COLUMN([1]итого!FE:FE),0)</f>
        <v>111282</v>
      </c>
      <c r="CY26" s="2">
        <f t="array" ref="CY26">VLOOKUP("*Вологодская*",[1]итого!$3:$100,COLUMN([1]итого!FF:FF),0)</f>
        <v>102029</v>
      </c>
      <c r="CZ26" s="2">
        <f t="array" ref="CZ26">VLOOKUP("*Вологодская*",[1]итого!$3:$100,COLUMN([1]итого!FG:FG),0)</f>
        <v>86533</v>
      </c>
      <c r="DA26" s="2">
        <f t="array" ref="DA26">VLOOKUP("*Вологодская*",[1]итого!$3:$100,COLUMN([1]итого!FH:FH),0)</f>
        <v>90565</v>
      </c>
      <c r="DB26" s="2">
        <f t="array" ref="DB26">VLOOKUP("*Вологодская*",[1]итого!$3:$100,COLUMN([1]итого!FI:FI),0)</f>
        <v>96609</v>
      </c>
      <c r="DC26" s="2">
        <f t="array" ref="DC26">VLOOKUP("*Вологодская*",[1]итого!$3:$100,COLUMN([1]итого!FJ:FJ),0)</f>
        <v>86685</v>
      </c>
      <c r="DD26" s="2">
        <f t="array" ref="DD26">VLOOKUP("*Вологодская*",[1]итого!$3:$100,COLUMN([1]итого!FK:FK),0)</f>
        <v>67927</v>
      </c>
      <c r="DE26" s="2">
        <f t="array" ref="DE26">VLOOKUP("*Вологодская*",[1]итого!$3:$100,COLUMN([1]итого!FL:FL),0)</f>
        <v>67640</v>
      </c>
      <c r="DF26" s="2">
        <f t="array" ref="DF26">VLOOKUP("*Вологодская*",[1]итого!$3:$100,COLUMN([1]итого!FM:FM),0)</f>
        <v>106460</v>
      </c>
    </row>
    <row r="27" spans="1:110" x14ac:dyDescent="0.25">
      <c r="A27" s="5" t="s">
        <v>25</v>
      </c>
      <c r="B27" s="2">
        <f t="array" ref="B27">VLOOKUP("*Калининградская*",[1]итого!$3:$100,COLUMN([1]итого!BI:BI),0)</f>
        <v>19637</v>
      </c>
      <c r="C27" s="2">
        <f t="array" ref="C27">VLOOKUP("*Калининградская*",[1]итого!$3:$100,COLUMN([1]итого!BJ:BJ),0)</f>
        <v>12478</v>
      </c>
      <c r="D27" s="2">
        <f t="array" ref="D27">VLOOKUP("*Калининградская*",[1]итого!$3:$100,COLUMN([1]итого!BK:BK),0)</f>
        <v>12747</v>
      </c>
      <c r="E27" s="2">
        <f t="array" ref="E27">VLOOKUP("*Калининградская*",[1]итого!$3:$100,COLUMN([1]итого!BL:BL),0)</f>
        <v>15988</v>
      </c>
      <c r="F27" s="2">
        <f t="array" ref="F27">VLOOKUP("*Калининградская*",[1]итого!$3:$100,COLUMN([1]итого!BM:BM),0)</f>
        <v>14698</v>
      </c>
      <c r="G27" s="2">
        <f t="array" ref="G27">VLOOKUP("*Калининградская*",[1]итого!$3:$100,COLUMN([1]итого!BN:BN),0)</f>
        <v>13185</v>
      </c>
      <c r="H27" s="2">
        <f t="array" ref="H27">VLOOKUP("*Калининградская*",[1]итого!$3:$100,COLUMN([1]итого!BO:BO),0)</f>
        <v>20638</v>
      </c>
      <c r="I27" s="2">
        <f t="array" ref="I27">VLOOKUP("*Калининградская*",[1]итого!$3:$100,COLUMN([1]итого!BP:BP),0)</f>
        <v>11974</v>
      </c>
      <c r="J27" s="2">
        <f t="array" ref="J27">VLOOKUP("*Калининградская*",[1]итого!$3:$100,COLUMN([1]итого!BQ:BQ),0)</f>
        <v>12958</v>
      </c>
      <c r="K27" s="2">
        <f t="array" ref="K27">VLOOKUP("*Калининградская*",[1]итого!$3:$100,COLUMN([1]итого!BR:BR),0)</f>
        <v>20670</v>
      </c>
      <c r="L27" s="2">
        <f t="array" ref="L27">VLOOKUP("*Калининградская*",[1]итого!$3:$100,COLUMN([1]итого!BS:BS),0)</f>
        <v>21995</v>
      </c>
      <c r="M27" s="2">
        <f t="array" ref="M27">VLOOKUP("*Калининградская*",[1]итого!$3:$100,COLUMN([1]итого!BT:BT),0)</f>
        <v>24238</v>
      </c>
      <c r="N27" s="2">
        <f t="array" ref="N27">VLOOKUP("*Калининградская*",[1]итого!$3:$100,COLUMN([1]итого!BU:BU),0)</f>
        <v>24414</v>
      </c>
      <c r="O27" s="2">
        <f t="array" ref="O27">VLOOKUP("*Калининградская*",[1]итого!$3:$100,COLUMN([1]итого!BV:BV),0)</f>
        <v>18067</v>
      </c>
      <c r="P27" s="2">
        <f t="array" ref="P27">VLOOKUP("*Калининградская*",[1]итого!$3:$100,COLUMN([1]итого!BW:BW),0)</f>
        <v>21027</v>
      </c>
      <c r="Q27" s="2">
        <f t="array" ref="Q27">VLOOKUP("*Калининградская*",[1]итого!$3:$100,COLUMN([1]итого!BX:BX),0)</f>
        <v>25953</v>
      </c>
      <c r="R27" s="2">
        <f t="array" ref="R27">VLOOKUP("*Калининградская*",[1]итого!$3:$100,COLUMN([1]итого!BY:BY),0)</f>
        <v>26855</v>
      </c>
      <c r="S27" s="2">
        <f t="array" ref="S27">VLOOKUP("*Калининградская*",[1]итого!$3:$100,COLUMN([1]итого!BZ:BZ),0)</f>
        <v>28738</v>
      </c>
      <c r="T27" s="2">
        <f t="array" ref="T27">VLOOKUP("*Калининградская*",[1]итого!$3:$100,COLUMN([1]итого!CA:CA),0)</f>
        <v>32123</v>
      </c>
      <c r="U27" s="2">
        <f t="array" ref="U27">VLOOKUP("*Калининградская*",[1]итого!$3:$100,COLUMN([1]итого!CB:CB),0)</f>
        <v>31797</v>
      </c>
      <c r="V27" s="2">
        <f t="array" ref="V27">VLOOKUP("*Калининградская*",[1]итого!$3:$100,COLUMN([1]итого!CC:CC),0)</f>
        <v>37805</v>
      </c>
      <c r="W27" s="2">
        <f t="array" ref="W27">VLOOKUP("*Калининградская*",[1]итого!$3:$100,COLUMN([1]итого!CD:CD),0)</f>
        <v>42206</v>
      </c>
      <c r="X27" s="2">
        <f t="array" ref="X27">VLOOKUP("*Калининградская*",[1]итого!$3:$100,COLUMN([1]итого!CE:CE),0)</f>
        <v>45178</v>
      </c>
      <c r="Y27" s="2">
        <f t="array" ref="Y27">VLOOKUP("*Калининградская*",[1]итого!$3:$100,COLUMN([1]итого!CF:CF),0)</f>
        <v>46992</v>
      </c>
      <c r="Z27" s="2">
        <f t="array" ref="Z27">VLOOKUP("*Калининградская*",[1]итого!$3:$100,COLUMN([1]итого!CG:CG),0)</f>
        <v>53233</v>
      </c>
      <c r="AA27" s="2">
        <f t="array" ref="AA27">VLOOKUP("*Калининградская*",[1]итого!$3:$100,COLUMN([1]итого!CH:CH),0)</f>
        <v>41831</v>
      </c>
      <c r="AB27" s="2">
        <f t="array" ref="AB27">VLOOKUP("*Калининградская*",[1]итого!$3:$100,COLUMN([1]итого!CI:CI),0)</f>
        <v>39345</v>
      </c>
      <c r="AC27" s="2">
        <f t="array" ref="AC27">VLOOKUP("*Калининградская*",[1]итого!$3:$100,COLUMN([1]итого!CJ:CJ),0)</f>
        <v>35855</v>
      </c>
      <c r="AD27" s="2">
        <f t="array" ref="AD27">VLOOKUP("*Калининградская*",[1]итого!$3:$100,COLUMN([1]итого!CK:CK),0)</f>
        <v>44079</v>
      </c>
      <c r="AE27" s="2">
        <f t="array" ref="AE27">VLOOKUP("*Калининградская*",[1]итого!$3:$100,COLUMN([1]итого!CL:CL),0)</f>
        <v>43465</v>
      </c>
      <c r="AF27" s="2">
        <f t="array" ref="AF27">VLOOKUP("*Калининградская*",[1]итого!$3:$100,COLUMN([1]итого!CM:CM),0)</f>
        <v>42856</v>
      </c>
      <c r="AG27" s="2">
        <f t="array" ref="AG27">VLOOKUP("*Калининградская*",[1]итого!$3:$100,COLUMN([1]итого!CN:CN),0)</f>
        <v>45987</v>
      </c>
      <c r="AH27" s="2">
        <f t="array" ref="AH27">VLOOKUP("*Калининградская*",[1]итого!$3:$100,COLUMN([1]итого!CO:CO),0)</f>
        <v>45652</v>
      </c>
      <c r="AI27" s="2">
        <f t="array" ref="AI27">VLOOKUP("*Калининградская*",[1]итого!$3:$100,COLUMN([1]итого!CP:CP),0)</f>
        <v>43184</v>
      </c>
      <c r="AJ27" s="2">
        <f t="array" ref="AJ27">VLOOKUP("*Калининградская*",[1]итого!$3:$100,COLUMN([1]итого!CQ:CQ),0)</f>
        <v>40535</v>
      </c>
      <c r="AK27" s="2">
        <f t="array" ref="AK27">VLOOKUP("*Калининградская*",[1]итого!$3:$100,COLUMN([1]итого!CR:CR),0)</f>
        <v>40411</v>
      </c>
      <c r="AL27" s="2">
        <f t="array" ref="AL27">VLOOKUP("*Калининградская*",[1]итого!$3:$100,COLUMN([1]итого!CS:CS),0)</f>
        <v>40174</v>
      </c>
      <c r="AM27" s="2">
        <f t="array" ref="AM27">VLOOKUP("*Калининградская*",[1]итого!$3:$100,COLUMN([1]итого!CT:CT),0)</f>
        <v>38891</v>
      </c>
      <c r="AN27" s="2">
        <f t="array" ref="AN27">VLOOKUP("*Калининградская*",[1]итого!$3:$100,COLUMN([1]итого!CU:CU),0)</f>
        <v>38173</v>
      </c>
      <c r="AO27" s="2">
        <f t="array" ref="AO27">VLOOKUP("*Калининградская*",[1]итого!$3:$100,COLUMN([1]итого!CV:CV),0)</f>
        <v>36094</v>
      </c>
      <c r="AP27" s="2">
        <f t="array" ref="AP27">VLOOKUP("*Калининградская*",[1]итого!$3:$100,COLUMN([1]итого!CW:CW),0)</f>
        <v>38845</v>
      </c>
      <c r="AQ27" s="2">
        <f t="array" ref="AQ27">VLOOKUP("*Калининградская*",[1]итого!$3:$100,COLUMN([1]итого!CX:CX),0)</f>
        <v>36176</v>
      </c>
      <c r="AR27" s="2">
        <f t="array" ref="AR27">VLOOKUP("*Калининградская*",[1]итого!$3:$100,COLUMN([1]итого!CY:CY),0)</f>
        <v>37577</v>
      </c>
      <c r="AS27" s="2">
        <f t="array" ref="AS27">VLOOKUP("*Калининградская*",[1]итого!$3:$100,COLUMN([1]итого!CZ:CZ),0)</f>
        <v>46075</v>
      </c>
      <c r="AT27" s="2">
        <f t="array" ref="AT27">VLOOKUP("*Калининградская*",[1]итого!$3:$100,COLUMN([1]итого!DA:DA),0)</f>
        <v>49882</v>
      </c>
      <c r="AU27" s="2">
        <f t="array" ref="AU27">VLOOKUP("*Калининградская*",[1]итого!$3:$100,COLUMN([1]итого!DB:DB),0)</f>
        <v>54659</v>
      </c>
      <c r="AV27" s="2">
        <f t="array" ref="AV27">VLOOKUP("*Калининградская*",[1]итого!$3:$100,COLUMN([1]итого!DC:DC),0)</f>
        <v>46392</v>
      </c>
      <c r="AW27" s="2">
        <f t="array" ref="AW27">VLOOKUP("*Калининградская*",[1]итого!$3:$100,COLUMN([1]итого!DD:DD),0)</f>
        <v>37792</v>
      </c>
      <c r="AX27" s="2">
        <f t="array" ref="AX27">VLOOKUP("*Калининградская*",[1]итого!$3:$100,COLUMN([1]итого!DE:DE),0)</f>
        <v>39684</v>
      </c>
      <c r="AY27" s="2">
        <f t="array" ref="AY27">VLOOKUP("*Калининградская*",[1]итого!$3:$100,COLUMN([1]итого!DF:DF),0)</f>
        <v>38346</v>
      </c>
      <c r="AZ27" s="2">
        <f t="array" ref="AZ27">VLOOKUP("*Калининградская*",[1]итого!$3:$100,COLUMN([1]итого!DG:DG),0)</f>
        <v>42144</v>
      </c>
      <c r="BA27" s="2">
        <f t="array" ref="BA27">VLOOKUP("*Калининградская*",[1]итого!$3:$100,COLUMN([1]итого!DH:DH),0)</f>
        <v>36243</v>
      </c>
      <c r="BB27" s="2">
        <f t="array" ref="BB27">VLOOKUP("*Калининградская*",[1]итого!$3:$100,COLUMN([1]итого!DI:DI),0)</f>
        <v>47720</v>
      </c>
      <c r="BC27" s="2">
        <f t="array" ref="BC27">VLOOKUP("*Калининградская*",[1]итого!$3:$100,COLUMN([1]итого!DJ:DJ),0)</f>
        <v>37691</v>
      </c>
      <c r="BD27" s="2">
        <f t="array" ref="BD27">VLOOKUP("*Калининградская*",[1]итого!$3:$100,COLUMN([1]итого!DK:DK),0)</f>
        <v>37276</v>
      </c>
      <c r="BE27" s="2">
        <f t="array" ref="BE27">VLOOKUP("*Калининградская*",[1]итого!$3:$100,COLUMN([1]итого!DL:DL),0)</f>
        <v>40510</v>
      </c>
      <c r="BF27" s="2">
        <f t="array" ref="BF27">VLOOKUP("*Калининградская*",[1]итого!$3:$100,COLUMN([1]итого!DM:DM),0)</f>
        <v>36201</v>
      </c>
      <c r="BG27" s="2">
        <f t="array" ref="BG27">VLOOKUP("*Калининградская*",[1]итого!$3:$100,COLUMN([1]итого!DN:DN),0)</f>
        <v>43110</v>
      </c>
      <c r="BH27" s="2">
        <f t="array" ref="BH27">VLOOKUP("*Калининградская*",[1]итого!$3:$100,COLUMN([1]итого!DO:DO),0)</f>
        <v>34268</v>
      </c>
      <c r="BI27" s="2">
        <f t="array" ref="BI27">VLOOKUP("*Калининградская*",[1]итого!$3:$100,COLUMN([1]итого!DP:DP),0)</f>
        <v>32762</v>
      </c>
      <c r="BJ27" s="2">
        <f t="array" ref="BJ27">VLOOKUP("*Калининградская*",[1]итого!$3:$100,COLUMN([1]итого!DQ:DQ),0)</f>
        <v>44401</v>
      </c>
      <c r="BK27" s="2">
        <f t="array" ref="BK27">VLOOKUP("*Калининградская*",[1]итого!$3:$100,COLUMN([1]итого!DR:DR),0)</f>
        <v>36755</v>
      </c>
      <c r="BL27" s="2">
        <f t="array" ref="BL27">VLOOKUP("*Калининградская*",[1]итого!$3:$100,COLUMN([1]итого!DS:DS),0)</f>
        <v>28763</v>
      </c>
      <c r="BM27" s="2">
        <f t="array" ref="BM27">VLOOKUP("*Калининградская*",[1]итого!$3:$100,COLUMN([1]итого!DT:DT),0)</f>
        <v>31165</v>
      </c>
      <c r="BN27" s="2">
        <f t="array" ref="BN27">VLOOKUP("*Калининградская*",[1]итого!$3:$100,COLUMN([1]итого!DU:DU),0)</f>
        <v>38106</v>
      </c>
      <c r="BO27" s="2">
        <f t="array" ref="BO27">VLOOKUP("*Калининградская*",[1]итого!$3:$100,COLUMN([1]итого!DV:DV),0)</f>
        <v>35001</v>
      </c>
      <c r="BP27" s="2">
        <f t="array" ref="BP27">VLOOKUP("*Калининградская*",[1]итого!$3:$100,COLUMN([1]итого!DW:DW),0)</f>
        <v>32713</v>
      </c>
      <c r="BQ27" s="2">
        <f t="array" ref="BQ27">VLOOKUP("*Калининградская*",[1]итого!$3:$100,COLUMN([1]итого!DX:DX),0)</f>
        <v>42377</v>
      </c>
      <c r="BR27" s="2">
        <f t="array" ref="BR27">VLOOKUP("*Калининградская*",[1]итого!$3:$100,COLUMN([1]итого!DY:DY),0)</f>
        <v>35736</v>
      </c>
      <c r="BS27" s="2">
        <f t="array" ref="BS27">VLOOKUP("*Калининградская*",[1]итого!$3:$100,COLUMN([1]итого!DZ:DZ),0)</f>
        <v>35717</v>
      </c>
      <c r="BT27" s="2">
        <f t="array" ref="BT27">VLOOKUP("*Калининградская*",[1]итого!$3:$100,COLUMN([1]итого!EA:EA),0)</f>
        <v>41392</v>
      </c>
      <c r="BU27" s="2">
        <f t="array" ref="BU27">VLOOKUP("*Калининградская*",[1]итого!$3:$100,COLUMN([1]итого!EB:EB),0)</f>
        <v>36487</v>
      </c>
      <c r="BV27" s="2">
        <f t="array" ref="BV27">VLOOKUP("*Калининградская*",[1]итого!$3:$100,COLUMN([1]итого!EC:EC),0)</f>
        <v>39962</v>
      </c>
      <c r="BW27" s="2">
        <f t="array" ref="BW27">VLOOKUP("*Калининградская*",[1]итого!$3:$100,COLUMN([1]итого!ED:ED),0)</f>
        <v>37091</v>
      </c>
      <c r="BX27" s="2">
        <f t="array" ref="BX27">VLOOKUP("*Калининградская*",[1]итого!$3:$100,COLUMN([1]итого!EE:EE),0)</f>
        <v>38388</v>
      </c>
      <c r="BY27" s="2">
        <f t="array" ref="BY27">VLOOKUP("*Калининградская*",[1]итого!$3:$100,COLUMN([1]итого!EF:EF),0)</f>
        <v>40859</v>
      </c>
      <c r="BZ27" s="2">
        <f t="array" ref="BZ27">VLOOKUP("*Калининградская*",[1]итого!$3:$100,COLUMN([1]итого!EG:EG),0)</f>
        <v>42347</v>
      </c>
      <c r="CA27" s="2">
        <f t="array" ref="CA27">VLOOKUP("*Калининградская*",[1]итого!$3:$100,COLUMN([1]итого!EH:EH),0)</f>
        <v>39932</v>
      </c>
      <c r="CB27" s="2">
        <f t="array" ref="CB27">VLOOKUP("*Калининградская*",[1]итого!$3:$100,COLUMN([1]итого!EI:EI),0)</f>
        <v>40248</v>
      </c>
      <c r="CC27" s="2">
        <f t="array" ref="CC27">VLOOKUP("*Калининградская*",[1]итого!$3:$100,COLUMN([1]итого!EJ:EJ),0)</f>
        <v>38162</v>
      </c>
      <c r="CD27" s="2">
        <f t="array" ref="CD27">VLOOKUP("*Калининградская*",[1]итого!$3:$100,COLUMN([1]итого!EK:EK),0)</f>
        <v>39167</v>
      </c>
      <c r="CE27" s="2">
        <f t="array" ref="CE27">VLOOKUP("*Калининградская*",[1]итого!$3:$100,COLUMN([1]итого!EL:EL),0)</f>
        <v>39697</v>
      </c>
      <c r="CF27" s="2">
        <f t="array" ref="CF27">VLOOKUP("*Калининградская*",[1]итого!$3:$100,COLUMN([1]итого!EM:EM),0)</f>
        <v>41808</v>
      </c>
      <c r="CG27" s="2">
        <f t="array" ref="CG27">VLOOKUP("*Калининградская*",[1]итого!$3:$100,COLUMN([1]итого!EN:EN),0)</f>
        <v>40922</v>
      </c>
      <c r="CH27" s="2">
        <f t="array" ref="CH27">VLOOKUP("*Калининградская*",[1]итого!$3:$100,COLUMN([1]итого!EO:EO),0)</f>
        <v>50408</v>
      </c>
      <c r="CI27" s="2">
        <f t="array" ref="CI27">VLOOKUP("*Калининградская*",[1]итого!$3:$100,COLUMN([1]итого!EP:EP),0)</f>
        <v>46671</v>
      </c>
      <c r="CJ27" s="2">
        <f t="array" ref="CJ27">VLOOKUP("*Калининградская*",[1]итого!$3:$100,COLUMN([1]итого!EQ:EQ),0)</f>
        <v>46963</v>
      </c>
      <c r="CK27" s="2">
        <f t="array" ref="CK27">VLOOKUP("*Калининградская*",[1]итого!$3:$100,COLUMN([1]итого!ER:ER),0)</f>
        <v>45883</v>
      </c>
      <c r="CL27" s="2">
        <f t="array" ref="CL27">VLOOKUP("*Калининградская*",[1]итого!$3:$100,COLUMN([1]итого!ES:ES),0)</f>
        <v>47646</v>
      </c>
      <c r="CM27" s="2">
        <f t="array" ref="CM27">VLOOKUP("*Калининградская*",[1]итого!$3:$100,COLUMN([1]итого!ET:ET),0)</f>
        <v>46383</v>
      </c>
      <c r="CN27" s="2">
        <f t="array" ref="CN27">VLOOKUP("*Калининградская*",[1]итого!$3:$100,COLUMN([1]итого!EU:EU),0)</f>
        <v>49515</v>
      </c>
      <c r="CO27" s="2">
        <f t="array" ref="CO27">VLOOKUP("*Калининградская*",[1]итого!$3:$100,COLUMN([1]итого!EV:EV),0)</f>
        <v>48893</v>
      </c>
      <c r="CP27" s="2">
        <f t="array" ref="CP27">VLOOKUP("*Калининградская*",[1]итого!$3:$100,COLUMN([1]итого!EW:EW),0)</f>
        <v>56107</v>
      </c>
      <c r="CQ27" s="2">
        <f t="array" ref="CQ27">VLOOKUP("*Калининградская*",[1]итого!$3:$100,COLUMN([1]итого!EX:EX),0)</f>
        <v>54515</v>
      </c>
      <c r="CR27" s="2">
        <f t="array" ref="CR27">VLOOKUP("*Калининградская*",[1]итого!$3:$100,COLUMN([1]итого!EY:EY),0)</f>
        <v>56694</v>
      </c>
      <c r="CS27" s="2">
        <f t="array" ref="CS27">VLOOKUP("*Калининградская*",[1]итого!$3:$100,COLUMN([1]итого!EZ:EZ),0)</f>
        <v>59435</v>
      </c>
      <c r="CT27" s="2">
        <f t="array" ref="CT27">VLOOKUP("*Калининградская*",[1]итого!$3:$100,COLUMN([1]итого!FA:FA),0)</f>
        <v>75801</v>
      </c>
      <c r="CU27" s="2">
        <f t="array" ref="CU27">VLOOKUP("*Калининградская*",[1]итого!$3:$100,COLUMN([1]итого!FB:FB),0)</f>
        <v>67889</v>
      </c>
      <c r="CV27" s="2">
        <f t="array" ref="CV27">VLOOKUP("*Калининградская*",[1]итого!$3:$100,COLUMN([1]итого!FC:FC),0)</f>
        <v>63895</v>
      </c>
      <c r="CW27" s="2">
        <f t="array" ref="CW27">VLOOKUP("*Калининградская*",[1]итого!$3:$100,COLUMN([1]итого!FD:FD),0)</f>
        <v>73350</v>
      </c>
      <c r="CX27" s="2">
        <f t="array" ref="CX27">VLOOKUP("*Калининградская*",[1]итого!$3:$100,COLUMN([1]итого!FE:FE),0)</f>
        <v>65840</v>
      </c>
      <c r="CY27" s="2">
        <f t="array" ref="CY27">VLOOKUP("*Калининградская*",[1]итого!$3:$100,COLUMN([1]итого!FF:FF),0)</f>
        <v>63399</v>
      </c>
      <c r="CZ27" s="2">
        <f t="array" ref="CZ27">VLOOKUP("*Калининградская*",[1]итого!$3:$100,COLUMN([1]итого!FG:FG),0)</f>
        <v>82714</v>
      </c>
      <c r="DA27" s="2">
        <f t="array" ref="DA27">VLOOKUP("*Калининградская*",[1]итого!$3:$100,COLUMN([1]итого!FH:FH),0)</f>
        <v>90588</v>
      </c>
      <c r="DB27" s="2">
        <f t="array" ref="DB27">VLOOKUP("*Калининградская*",[1]итого!$3:$100,COLUMN([1]итого!FI:FI),0)</f>
        <v>87770</v>
      </c>
      <c r="DC27" s="2">
        <f t="array" ref="DC27">VLOOKUP("*Калининградская*",[1]итого!$3:$100,COLUMN([1]итого!FJ:FJ),0)</f>
        <v>65958</v>
      </c>
      <c r="DD27" s="2">
        <f t="array" ref="DD27">VLOOKUP("*Калининградская*",[1]итого!$3:$100,COLUMN([1]итого!FK:FK),0)</f>
        <v>66828</v>
      </c>
      <c r="DE27" s="2">
        <f t="array" ref="DE27">VLOOKUP("*Калининградская*",[1]итого!$3:$100,COLUMN([1]итого!FL:FL),0)</f>
        <v>70464</v>
      </c>
      <c r="DF27" s="2">
        <f t="array" ref="DF27">VLOOKUP("*Калининградская*",[1]итого!$3:$100,COLUMN([1]итого!FM:FM),0)</f>
        <v>73070</v>
      </c>
    </row>
    <row r="28" spans="1:110" x14ac:dyDescent="0.25">
      <c r="A28" s="5" t="s">
        <v>26</v>
      </c>
      <c r="B28" s="2">
        <f t="array" ref="B28">VLOOKUP("*Ленинградская*",[1]итого!$3:$100,COLUMN([1]итого!BI:BI),0)</f>
        <v>31242</v>
      </c>
      <c r="C28" s="2">
        <f t="array" ref="C28">VLOOKUP("*Ленинградская*",[1]итого!$3:$100,COLUMN([1]итого!BJ:BJ),0)</f>
        <v>28422</v>
      </c>
      <c r="D28" s="2">
        <f t="array" ref="D28">VLOOKUP("*Ленинградская*",[1]итого!$3:$100,COLUMN([1]итого!BK:BK),0)</f>
        <v>30139</v>
      </c>
      <c r="E28" s="2">
        <f t="array" ref="E28">VLOOKUP("*Ленинградская*",[1]итого!$3:$100,COLUMN([1]итого!BL:BL),0)</f>
        <v>28255</v>
      </c>
      <c r="F28" s="2">
        <f t="array" ref="F28">VLOOKUP("*Ленинградская*",[1]итого!$3:$100,COLUMN([1]итого!BM:BM),0)</f>
        <v>30797</v>
      </c>
      <c r="G28" s="2">
        <f t="array" ref="G28">VLOOKUP("*Ленинградская*",[1]итого!$3:$100,COLUMN([1]итого!BN:BN),0)</f>
        <v>30680</v>
      </c>
      <c r="H28" s="2">
        <f t="array" ref="H28">VLOOKUP("*Ленинградская*",[1]итого!$3:$100,COLUMN([1]итого!BO:BO),0)</f>
        <v>27875</v>
      </c>
      <c r="I28" s="2">
        <f t="array" ref="I28">VLOOKUP("*Ленинградская*",[1]итого!$3:$100,COLUMN([1]итого!BP:BP),0)</f>
        <v>25142</v>
      </c>
      <c r="J28" s="2">
        <f t="array" ref="J28">VLOOKUP("*Ленинградская*",[1]итого!$3:$100,COLUMN([1]итого!BQ:BQ),0)</f>
        <v>22227</v>
      </c>
      <c r="K28" s="2">
        <f t="array" ref="K28">VLOOKUP("*Ленинградская*",[1]итого!$3:$100,COLUMN([1]итого!BR:BR),0)</f>
        <v>24896</v>
      </c>
      <c r="L28" s="2">
        <f t="array" ref="L28">VLOOKUP("*Ленинградская*",[1]итого!$3:$100,COLUMN([1]итого!BS:BS),0)</f>
        <v>22325</v>
      </c>
      <c r="M28" s="2">
        <f t="array" ref="M28">VLOOKUP("*Ленинградская*",[1]итого!$3:$100,COLUMN([1]итого!BT:BT),0)</f>
        <v>21611</v>
      </c>
      <c r="N28" s="2">
        <f t="array" ref="N28">VLOOKUP("*Ленинградская*",[1]итого!$3:$100,COLUMN([1]итого!BU:BU),0)</f>
        <v>21101</v>
      </c>
      <c r="O28" s="2">
        <f t="array" ref="O28">VLOOKUP("*Ленинградская*",[1]итого!$3:$100,COLUMN([1]итого!BV:BV),0)</f>
        <v>21106</v>
      </c>
      <c r="P28" s="2">
        <f t="array" ref="P28">VLOOKUP("*Ленинградская*",[1]итого!$3:$100,COLUMN([1]итого!BW:BW),0)</f>
        <v>21672</v>
      </c>
      <c r="Q28" s="2">
        <f t="array" ref="Q28">VLOOKUP("*Ленинградская*",[1]итого!$3:$100,COLUMN([1]итого!BX:BX),0)</f>
        <v>22476</v>
      </c>
      <c r="R28" s="2">
        <f t="array" ref="R28">VLOOKUP("*Ленинградская*",[1]итого!$3:$100,COLUMN([1]итого!BY:BY),0)</f>
        <v>23273</v>
      </c>
      <c r="S28" s="2">
        <f t="array" ref="S28">VLOOKUP("*Ленинградская*",[1]итого!$3:$100,COLUMN([1]итого!BZ:BZ),0)</f>
        <v>23909</v>
      </c>
      <c r="T28" s="2">
        <f t="array" ref="T28">VLOOKUP("*Ленинградская*",[1]итого!$3:$100,COLUMN([1]итого!CA:CA),0)</f>
        <v>29234</v>
      </c>
      <c r="U28" s="2">
        <f t="array" ref="U28">VLOOKUP("*Ленинградская*",[1]итого!$3:$100,COLUMN([1]итого!CB:CB),0)</f>
        <v>33944</v>
      </c>
      <c r="V28" s="2">
        <f t="array" ref="V28">VLOOKUP("*Ленинградская*",[1]итого!$3:$100,COLUMN([1]итого!CC:CC),0)</f>
        <v>32671</v>
      </c>
      <c r="W28" s="2">
        <f t="array" ref="W28">VLOOKUP("*Ленинградская*",[1]итого!$3:$100,COLUMN([1]итого!CD:CD),0)</f>
        <v>28516</v>
      </c>
      <c r="X28" s="2">
        <f t="array" ref="X28">VLOOKUP("*Ленинградская*",[1]итого!$3:$100,COLUMN([1]итого!CE:CE),0)</f>
        <v>39920</v>
      </c>
      <c r="Y28" s="2">
        <f t="array" ref="Y28">VLOOKUP("*Ленинградская*",[1]итого!$3:$100,COLUMN([1]итого!CF:CF),0)</f>
        <v>44646</v>
      </c>
      <c r="Z28" s="2">
        <f t="array" ref="Z28">VLOOKUP("*Ленинградская*",[1]итого!$3:$100,COLUMN([1]итого!CG:CG),0)</f>
        <v>41717</v>
      </c>
      <c r="AA28" s="2">
        <f t="array" ref="AA28">VLOOKUP("*Ленинградская*",[1]итого!$3:$100,COLUMN([1]итого!CH:CH),0)</f>
        <v>34460</v>
      </c>
      <c r="AB28" s="2">
        <f t="array" ref="AB28">VLOOKUP("*Ленинградская*",[1]итого!$3:$100,COLUMN([1]итого!CI:CI),0)</f>
        <v>34134</v>
      </c>
      <c r="AC28" s="2">
        <f t="array" ref="AC28">VLOOKUP("*Ленинградская*",[1]итого!$3:$100,COLUMN([1]итого!CJ:CJ),0)</f>
        <v>31787</v>
      </c>
      <c r="AD28" s="2">
        <f t="array" ref="AD28">VLOOKUP("*Ленинградская*",[1]итого!$3:$100,COLUMN([1]итого!CK:CK),0)</f>
        <v>47948</v>
      </c>
      <c r="AE28" s="2">
        <f t="array" ref="AE28">VLOOKUP("*Ленинградская*",[1]итого!$3:$100,COLUMN([1]итого!CL:CL),0)</f>
        <v>48623</v>
      </c>
      <c r="AF28" s="2">
        <f t="array" ref="AF28">VLOOKUP("*Ленинградская*",[1]итого!$3:$100,COLUMN([1]итого!CM:CM),0)</f>
        <v>44451</v>
      </c>
      <c r="AG28" s="2">
        <f t="array" ref="AG28">VLOOKUP("*Ленинградская*",[1]итого!$3:$100,COLUMN([1]итого!CN:CN),0)</f>
        <v>44299</v>
      </c>
      <c r="AH28" s="2">
        <f t="array" ref="AH28">VLOOKUP("*Ленинградская*",[1]итого!$3:$100,COLUMN([1]итого!CO:CO),0)</f>
        <v>44965</v>
      </c>
      <c r="AI28" s="2">
        <f t="array" ref="AI28">VLOOKUP("*Ленинградская*",[1]итого!$3:$100,COLUMN([1]итого!CP:CP),0)</f>
        <v>43830</v>
      </c>
      <c r="AJ28" s="2">
        <f t="array" ref="AJ28">VLOOKUP("*Ленинградская*",[1]итого!$3:$100,COLUMN([1]итого!CQ:CQ),0)</f>
        <v>58616</v>
      </c>
      <c r="AK28" s="2">
        <f t="array" ref="AK28">VLOOKUP("*Ленинградская*",[1]итого!$3:$100,COLUMN([1]итого!CR:CR),0)</f>
        <v>61596</v>
      </c>
      <c r="AL28" s="2">
        <f t="array" ref="AL28">VLOOKUP("*Ленинградская*",[1]итого!$3:$100,COLUMN([1]итого!CS:CS),0)</f>
        <v>43595</v>
      </c>
      <c r="AM28" s="2">
        <f t="array" ref="AM28">VLOOKUP("*Ленинградская*",[1]итого!$3:$100,COLUMN([1]итого!CT:CT),0)</f>
        <v>44715</v>
      </c>
      <c r="AN28" s="2">
        <f t="array" ref="AN28">VLOOKUP("*Ленинградская*",[1]итого!$3:$100,COLUMN([1]итого!CU:CU),0)</f>
        <v>42125</v>
      </c>
      <c r="AO28" s="2">
        <f t="array" ref="AO28">VLOOKUP("*Ленинградская*",[1]итого!$3:$100,COLUMN([1]итого!CV:CV),0)</f>
        <v>44628</v>
      </c>
      <c r="AP28" s="2">
        <f t="array" ref="AP28">VLOOKUP("*Ленинградская*",[1]итого!$3:$100,COLUMN([1]итого!CW:CW),0)</f>
        <v>57505</v>
      </c>
      <c r="AQ28" s="2">
        <f t="array" ref="AQ28">VLOOKUP("*Ленинградская*",[1]итого!$3:$100,COLUMN([1]итого!CX:CX),0)</f>
        <v>55255</v>
      </c>
      <c r="AR28" s="2">
        <f t="array" ref="AR28">VLOOKUP("*Ленинградская*",[1]итого!$3:$100,COLUMN([1]итого!CY:CY),0)</f>
        <v>50084</v>
      </c>
      <c r="AS28" s="2">
        <f t="array" ref="AS28">VLOOKUP("*Ленинградская*",[1]итого!$3:$100,COLUMN([1]итого!CZ:CZ),0)</f>
        <v>43106</v>
      </c>
      <c r="AT28" s="2">
        <f t="array" ref="AT28">VLOOKUP("*Ленинградская*",[1]итого!$3:$100,COLUMN([1]итого!DA:DA),0)</f>
        <v>34270</v>
      </c>
      <c r="AU28" s="2">
        <f t="array" ref="AU28">VLOOKUP("*Ленинградская*",[1]итого!$3:$100,COLUMN([1]итого!DB:DB),0)</f>
        <v>34166</v>
      </c>
      <c r="AV28" s="2">
        <f t="array" ref="AV28">VLOOKUP("*Ленинградская*",[1]итого!$3:$100,COLUMN([1]итого!DC:DC),0)</f>
        <v>40796</v>
      </c>
      <c r="AW28" s="2">
        <f t="array" ref="AW28">VLOOKUP("*Ленинградская*",[1]итого!$3:$100,COLUMN([1]итого!DD:DD),0)</f>
        <v>44039</v>
      </c>
      <c r="AX28" s="2">
        <f t="array" ref="AX28">VLOOKUP("*Ленинградская*",[1]итого!$3:$100,COLUMN([1]итого!DE:DE),0)</f>
        <v>26152</v>
      </c>
      <c r="AY28" s="2">
        <f t="array" ref="AY28">VLOOKUP("*Ленинградская*",[1]итого!$3:$100,COLUMN([1]итого!DF:DF),0)</f>
        <v>24708</v>
      </c>
      <c r="AZ28" s="2">
        <f t="array" ref="AZ28">VLOOKUP("*Ленинградская*",[1]итого!$3:$100,COLUMN([1]итого!DG:DG),0)</f>
        <v>24528</v>
      </c>
      <c r="BA28" s="2">
        <f t="array" ref="BA28">VLOOKUP("*Ленинградская*",[1]итого!$3:$100,COLUMN([1]итого!DH:DH),0)</f>
        <v>24930</v>
      </c>
      <c r="BB28" s="2">
        <f t="array" ref="BB28">VLOOKUP("*Ленинградская*",[1]итого!$3:$100,COLUMN([1]итого!DI:DI),0)</f>
        <v>26910</v>
      </c>
      <c r="BC28" s="2">
        <f t="array" ref="BC28">VLOOKUP("*Ленинградская*",[1]итого!$3:$100,COLUMN([1]итого!DJ:DJ),0)</f>
        <v>25535</v>
      </c>
      <c r="BD28" s="2">
        <f t="array" ref="BD28">VLOOKUP("*Ленинградская*",[1]итого!$3:$100,COLUMN([1]итого!DK:DK),0)</f>
        <v>26650</v>
      </c>
      <c r="BE28" s="2">
        <f t="array" ref="BE28">VLOOKUP("*Ленинградская*",[1]итого!$3:$100,COLUMN([1]итого!DL:DL),0)</f>
        <v>31091</v>
      </c>
      <c r="BF28" s="2">
        <f t="array" ref="BF28">VLOOKUP("*Ленинградская*",[1]итого!$3:$100,COLUMN([1]итого!DM:DM),0)</f>
        <v>31396</v>
      </c>
      <c r="BG28" s="2">
        <f t="array" ref="BG28">VLOOKUP("*Ленинградская*",[1]итого!$3:$100,COLUMN([1]итого!DN:DN),0)</f>
        <v>30651</v>
      </c>
      <c r="BH28" s="2">
        <f t="array" ref="BH28">VLOOKUP("*Ленинградская*",[1]итого!$3:$100,COLUMN([1]итого!DO:DO),0)</f>
        <v>31911</v>
      </c>
      <c r="BI28" s="2">
        <f t="array" ref="BI28">VLOOKUP("*Ленинградская*",[1]итого!$3:$100,COLUMN([1]итого!DP:DP),0)</f>
        <v>29775</v>
      </c>
      <c r="BJ28" s="2">
        <f t="array" ref="BJ28">VLOOKUP("*Ленинградская*",[1]итого!$3:$100,COLUMN([1]итого!DQ:DQ),0)</f>
        <v>31919</v>
      </c>
      <c r="BK28" s="2">
        <f t="array" ref="BK28">VLOOKUP("*Ленинградская*",[1]итого!$3:$100,COLUMN([1]итого!DR:DR),0)</f>
        <v>35251</v>
      </c>
      <c r="BL28" s="2">
        <f t="array" ref="BL28">VLOOKUP("*Ленинградская*",[1]итого!$3:$100,COLUMN([1]итого!DS:DS),0)</f>
        <v>32310</v>
      </c>
      <c r="BM28" s="2">
        <f t="array" ref="BM28">VLOOKUP("*Ленинградская*",[1]итого!$3:$100,COLUMN([1]итого!DT:DT),0)</f>
        <v>48435</v>
      </c>
      <c r="BN28" s="2">
        <f t="array" ref="BN28">VLOOKUP("*Ленинградская*",[1]итого!$3:$100,COLUMN([1]итого!DU:DU),0)</f>
        <v>47320</v>
      </c>
      <c r="BO28" s="2">
        <f t="array" ref="BO28">VLOOKUP("*Ленинградская*",[1]итого!$3:$100,COLUMN([1]итого!DV:DV),0)</f>
        <v>35696</v>
      </c>
      <c r="BP28" s="2">
        <f t="array" ref="BP28">VLOOKUP("*Ленинградская*",[1]итого!$3:$100,COLUMN([1]итого!DW:DW),0)</f>
        <v>36937</v>
      </c>
      <c r="BQ28" s="2">
        <f t="array" ref="BQ28">VLOOKUP("*Ленинградская*",[1]итого!$3:$100,COLUMN([1]итого!DX:DX),0)</f>
        <v>35798</v>
      </c>
      <c r="BR28" s="2">
        <f t="array" ref="BR28">VLOOKUP("*Ленинградская*",[1]итого!$3:$100,COLUMN([1]итого!DY:DY),0)</f>
        <v>33941</v>
      </c>
      <c r="BS28" s="2">
        <f t="array" ref="BS28">VLOOKUP("*Ленинградская*",[1]итого!$3:$100,COLUMN([1]итого!DZ:DZ),0)</f>
        <v>38100</v>
      </c>
      <c r="BT28" s="2">
        <f t="array" ref="BT28">VLOOKUP("*Ленинградская*",[1]итого!$3:$100,COLUMN([1]итого!EA:EA),0)</f>
        <v>37605</v>
      </c>
      <c r="BU28" s="2">
        <f t="array" ref="BU28">VLOOKUP("*Ленинградская*",[1]итого!$3:$100,COLUMN([1]итого!EB:EB),0)</f>
        <v>25702</v>
      </c>
      <c r="BV28" s="2">
        <f t="array" ref="BV28">VLOOKUP("*Ленинградская*",[1]итого!$3:$100,COLUMN([1]итого!EC:EC),0)</f>
        <v>27559</v>
      </c>
      <c r="BW28" s="2">
        <f t="array" ref="BW28">VLOOKUP("*Ленинградская*",[1]итого!$3:$100,COLUMN([1]итого!ED:ED),0)</f>
        <v>27607</v>
      </c>
      <c r="BX28" s="2">
        <f t="array" ref="BX28">VLOOKUP("*Ленинградская*",[1]итого!$3:$100,COLUMN([1]итого!EE:EE),0)</f>
        <v>29770</v>
      </c>
      <c r="BY28" s="2">
        <f t="array" ref="BY28">VLOOKUP("*Ленинградская*",[1]итого!$3:$100,COLUMN([1]итого!EF:EF),0)</f>
        <v>36728</v>
      </c>
      <c r="BZ28" s="2">
        <f t="array" ref="BZ28">VLOOKUP("*Ленинградская*",[1]итого!$3:$100,COLUMN([1]итого!EG:EG),0)</f>
        <v>44741</v>
      </c>
      <c r="CA28" s="2">
        <f t="array" ref="CA28">VLOOKUP("*Ленинградская*",[1]итого!$3:$100,COLUMN([1]итого!EH:EH),0)</f>
        <v>53707</v>
      </c>
      <c r="CB28" s="2">
        <f t="array" ref="CB28">VLOOKUP("*Ленинградская*",[1]итого!$3:$100,COLUMN([1]итого!EI:EI),0)</f>
        <v>56496</v>
      </c>
      <c r="CC28" s="2">
        <f t="array" ref="CC28">VLOOKUP("*Ленинградская*",[1]итого!$3:$100,COLUMN([1]итого!EJ:EJ),0)</f>
        <v>59688</v>
      </c>
      <c r="CD28" s="2">
        <f t="array" ref="CD28">VLOOKUP("*Ленинградская*",[1]итого!$3:$100,COLUMN([1]итого!EK:EK),0)</f>
        <v>62939</v>
      </c>
      <c r="CE28" s="2">
        <f t="array" ref="CE28">VLOOKUP("*Ленинградская*",[1]итого!$3:$100,COLUMN([1]итого!EL:EL),0)</f>
        <v>60549</v>
      </c>
      <c r="CF28" s="2">
        <f t="array" ref="CF28">VLOOKUP("*Ленинградская*",[1]итого!$3:$100,COLUMN([1]итого!EM:EM),0)</f>
        <v>64034</v>
      </c>
      <c r="CG28" s="2">
        <f t="array" ref="CG28">VLOOKUP("*Ленинградская*",[1]итого!$3:$100,COLUMN([1]итого!EN:EN),0)</f>
        <v>68053</v>
      </c>
      <c r="CH28" s="2">
        <f t="array" ref="CH28">VLOOKUP("*Ленинградская*",[1]итого!$3:$100,COLUMN([1]итого!EO:EO),0)</f>
        <v>72824</v>
      </c>
      <c r="CI28" s="2">
        <f t="array" ref="CI28">VLOOKUP("*Ленинградская*",[1]итого!$3:$100,COLUMN([1]итого!EP:EP),0)</f>
        <v>66729</v>
      </c>
      <c r="CJ28" s="2">
        <f t="array" ref="CJ28">VLOOKUP("*Ленинградская*",[1]итого!$3:$100,COLUMN([1]итого!EQ:EQ),0)</f>
        <v>76403</v>
      </c>
      <c r="CK28" s="2">
        <f t="array" ref="CK28">VLOOKUP("*Ленинградская*",[1]итого!$3:$100,COLUMN([1]итого!ER:ER),0)</f>
        <v>70363</v>
      </c>
      <c r="CL28" s="2">
        <f t="array" ref="CL28">VLOOKUP("*Ленинградская*",[1]итого!$3:$100,COLUMN([1]итого!ES:ES),0)</f>
        <v>61369</v>
      </c>
      <c r="CM28" s="2">
        <f t="array" ref="CM28">VLOOKUP("*Ленинградская*",[1]итого!$3:$100,COLUMN([1]итого!ET:ET),0)</f>
        <v>93452</v>
      </c>
      <c r="CN28" s="2">
        <f t="array" ref="CN28">VLOOKUP("*Ленинградская*",[1]итого!$3:$100,COLUMN([1]итого!EU:EU),0)</f>
        <v>96790</v>
      </c>
      <c r="CO28" s="2">
        <f t="array" ref="CO28">VLOOKUP("*Ленинградская*",[1]итого!$3:$100,COLUMN([1]итого!EV:EV),0)</f>
        <v>113833</v>
      </c>
      <c r="CP28" s="2">
        <f t="array" ref="CP28">VLOOKUP("*Ленинградская*",[1]итого!$3:$100,COLUMN([1]итого!EW:EW),0)</f>
        <v>119001</v>
      </c>
      <c r="CQ28" s="2">
        <f t="array" ref="CQ28">VLOOKUP("*Ленинградская*",[1]итого!$3:$100,COLUMN([1]итого!EX:EX),0)</f>
        <v>117875</v>
      </c>
      <c r="CR28" s="2">
        <f t="array" ref="CR28">VLOOKUP("*Ленинградская*",[1]итого!$3:$100,COLUMN([1]итого!EY:EY),0)</f>
        <v>133251</v>
      </c>
      <c r="CS28" s="2">
        <f t="array" ref="CS28">VLOOKUP("*Ленинградская*",[1]итого!$3:$100,COLUMN([1]итого!EZ:EZ),0)</f>
        <v>121256</v>
      </c>
      <c r="CT28" s="2">
        <f t="array" ref="CT28">VLOOKUP("*Ленинградская*",[1]итого!$3:$100,COLUMN([1]итого!FA:FA),0)</f>
        <v>117035</v>
      </c>
      <c r="CU28" s="2">
        <f t="array" ref="CU28">VLOOKUP("*Ленинградская*",[1]итого!$3:$100,COLUMN([1]итого!FB:FB),0)</f>
        <v>137889</v>
      </c>
      <c r="CV28" s="2">
        <f t="array" ref="CV28">VLOOKUP("*Ленинградская*",[1]итого!$3:$100,COLUMN([1]итого!FC:FC),0)</f>
        <v>128004</v>
      </c>
      <c r="CW28" s="2">
        <f t="array" ref="CW28">VLOOKUP("*Ленинградская*",[1]итого!$3:$100,COLUMN([1]итого!FD:FD),0)</f>
        <v>100491</v>
      </c>
      <c r="CX28" s="2">
        <f t="array" ref="CX28">VLOOKUP("*Ленинградская*",[1]итого!$3:$100,COLUMN([1]итого!FE:FE),0)</f>
        <v>112079</v>
      </c>
      <c r="CY28" s="2">
        <f t="array" ref="CY28">VLOOKUP("*Ленинградская*",[1]итого!$3:$100,COLUMN([1]итого!FF:FF),0)</f>
        <v>117017</v>
      </c>
      <c r="CZ28" s="2">
        <f t="array" ref="CZ28">VLOOKUP("*Ленинградская*",[1]итого!$3:$100,COLUMN([1]итого!FG:FG),0)</f>
        <v>126050</v>
      </c>
      <c r="DA28" s="2">
        <f t="array" ref="DA28">VLOOKUP("*Ленинградская*",[1]итого!$3:$100,COLUMN([1]итого!FH:FH),0)</f>
        <v>124559</v>
      </c>
      <c r="DB28" s="2">
        <f t="array" ref="DB28">VLOOKUP("*Ленинградская*",[1]итого!$3:$100,COLUMN([1]итого!FI:FI),0)</f>
        <v>129121</v>
      </c>
      <c r="DC28" s="2">
        <f t="array" ref="DC28">VLOOKUP("*Ленинградская*",[1]итого!$3:$100,COLUMN([1]итого!FJ:FJ),0)</f>
        <v>136354</v>
      </c>
      <c r="DD28" s="2">
        <f t="array" ref="DD28">VLOOKUP("*Ленинградская*",[1]итого!$3:$100,COLUMN([1]итого!FK:FK),0)</f>
        <v>140553</v>
      </c>
      <c r="DE28" s="2">
        <f t="array" ref="DE28">VLOOKUP("*Ленинградская*",[1]итого!$3:$100,COLUMN([1]итого!FL:FL),0)</f>
        <v>144153</v>
      </c>
      <c r="DF28" s="2">
        <f t="array" ref="DF28">VLOOKUP("*Ленинградская*",[1]итого!$3:$100,COLUMN([1]итого!FM:FM),0)</f>
        <v>148504</v>
      </c>
    </row>
    <row r="29" spans="1:110" x14ac:dyDescent="0.25">
      <c r="A29" s="5" t="s">
        <v>27</v>
      </c>
      <c r="B29" s="2">
        <f t="array" ref="B29">VLOOKUP("*Мурманская*",[1]итого!$3:$100,COLUMN([1]итого!BI:BI),0)</f>
        <v>14891</v>
      </c>
      <c r="C29" s="2">
        <f t="array" ref="C29">VLOOKUP("*Мурманская*",[1]итого!$3:$100,COLUMN([1]итого!BJ:BJ),0)</f>
        <v>11936</v>
      </c>
      <c r="D29" s="2">
        <f t="array" ref="D29">VLOOKUP("*Мурманская*",[1]итого!$3:$100,COLUMN([1]итого!BK:BK),0)</f>
        <v>10246</v>
      </c>
      <c r="E29" s="2">
        <f t="array" ref="E29">VLOOKUP("*Мурманская*",[1]итого!$3:$100,COLUMN([1]итого!BL:BL),0)</f>
        <v>11261</v>
      </c>
      <c r="F29" s="2">
        <f t="array" ref="F29">VLOOKUP("*Мурманская*",[1]итого!$3:$100,COLUMN([1]итого!BM:BM),0)</f>
        <v>11109</v>
      </c>
      <c r="G29" s="2">
        <f t="array" ref="G29">VLOOKUP("*Мурманская*",[1]итого!$3:$100,COLUMN([1]итого!BN:BN),0)</f>
        <v>10176</v>
      </c>
      <c r="H29" s="2">
        <f t="array" ref="H29">VLOOKUP("*Мурманская*",[1]итого!$3:$100,COLUMN([1]итого!BO:BO),0)</f>
        <v>13878</v>
      </c>
      <c r="I29" s="2">
        <f t="array" ref="I29">VLOOKUP("*Мурманская*",[1]итого!$3:$100,COLUMN([1]итого!BP:BP),0)</f>
        <v>15531</v>
      </c>
      <c r="J29" s="2">
        <f t="array" ref="J29">VLOOKUP("*Мурманская*",[1]итого!$3:$100,COLUMN([1]итого!BQ:BQ),0)</f>
        <v>17679</v>
      </c>
      <c r="K29" s="2">
        <f t="array" ref="K29">VLOOKUP("*Мурманская*",[1]итого!$3:$100,COLUMN([1]итого!BR:BR),0)</f>
        <v>16370</v>
      </c>
      <c r="L29" s="2">
        <f t="array" ref="L29">VLOOKUP("*Мурманская*",[1]итого!$3:$100,COLUMN([1]итого!BS:BS),0)</f>
        <v>15639</v>
      </c>
      <c r="M29" s="2">
        <f t="array" ref="M29">VLOOKUP("*Мурманская*",[1]итого!$3:$100,COLUMN([1]итого!BT:BT),0)</f>
        <v>15143</v>
      </c>
      <c r="N29" s="2">
        <f t="array" ref="N29">VLOOKUP("*Мурманская*",[1]итого!$3:$100,COLUMN([1]итого!BU:BU),0)</f>
        <v>15837</v>
      </c>
      <c r="O29" s="2">
        <f t="array" ref="O29">VLOOKUP("*Мурманская*",[1]итого!$3:$100,COLUMN([1]итого!BV:BV),0)</f>
        <v>14518</v>
      </c>
      <c r="P29" s="2">
        <f t="array" ref="P29">VLOOKUP("*Мурманская*",[1]итого!$3:$100,COLUMN([1]итого!BW:BW),0)</f>
        <v>12964</v>
      </c>
      <c r="Q29" s="2">
        <f t="array" ref="Q29">VLOOKUP("*Мурманская*",[1]итого!$3:$100,COLUMN([1]итого!BX:BX),0)</f>
        <v>13707</v>
      </c>
      <c r="R29" s="2">
        <f t="array" ref="R29">VLOOKUP("*Мурманская*",[1]итого!$3:$100,COLUMN([1]итого!BY:BY),0)</f>
        <v>13979</v>
      </c>
      <c r="S29" s="2">
        <f t="array" ref="S29">VLOOKUP("*Мурманская*",[1]итого!$3:$100,COLUMN([1]итого!BZ:BZ),0)</f>
        <v>13192</v>
      </c>
      <c r="T29" s="2">
        <f t="array" ref="T29">VLOOKUP("*Мурманская*",[1]итого!$3:$100,COLUMN([1]итого!CA:CA),0)</f>
        <v>10304</v>
      </c>
      <c r="U29" s="2">
        <f t="array" ref="U29">VLOOKUP("*Мурманская*",[1]итого!$3:$100,COLUMN([1]итого!CB:CB),0)</f>
        <v>10411</v>
      </c>
      <c r="V29" s="2">
        <f t="array" ref="V29">VLOOKUP("*Мурманская*",[1]итого!$3:$100,COLUMN([1]итого!CC:CC),0)</f>
        <v>10987</v>
      </c>
      <c r="W29" s="2">
        <f t="array" ref="W29">VLOOKUP("*Мурманская*",[1]итого!$3:$100,COLUMN([1]итого!CD:CD),0)</f>
        <v>10413</v>
      </c>
      <c r="X29" s="2">
        <f t="array" ref="X29">VLOOKUP("*Мурманская*",[1]итого!$3:$100,COLUMN([1]итого!CE:CE),0)</f>
        <v>12779</v>
      </c>
      <c r="Y29" s="2">
        <f t="array" ref="Y29">VLOOKUP("*Мурманская*",[1]итого!$3:$100,COLUMN([1]итого!CF:CF),0)</f>
        <v>12153</v>
      </c>
      <c r="Z29" s="2">
        <f t="array" ref="Z29">VLOOKUP("*Мурманская*",[1]итого!$3:$100,COLUMN([1]итого!CG:CG),0)</f>
        <v>14235</v>
      </c>
      <c r="AA29" s="2">
        <f t="array" ref="AA29">VLOOKUP("*Мурманская*",[1]итого!$3:$100,COLUMN([1]итого!CH:CH),0)</f>
        <v>12819</v>
      </c>
      <c r="AB29" s="2">
        <f t="array" ref="AB29">VLOOKUP("*Мурманская*",[1]итого!$3:$100,COLUMN([1]итого!CI:CI),0)</f>
        <v>12016</v>
      </c>
      <c r="AC29" s="2">
        <f t="array" ref="AC29">VLOOKUP("*Мурманская*",[1]итого!$3:$100,COLUMN([1]итого!CJ:CJ),0)</f>
        <v>11527</v>
      </c>
      <c r="AD29" s="2">
        <f t="array" ref="AD29">VLOOKUP("*Мурманская*",[1]итого!$3:$100,COLUMN([1]итого!CK:CK),0)</f>
        <v>12949</v>
      </c>
      <c r="AE29" s="2">
        <f t="array" ref="AE29">VLOOKUP("*Мурманская*",[1]итого!$3:$100,COLUMN([1]итого!CL:CL),0)</f>
        <v>13327</v>
      </c>
      <c r="AF29" s="2">
        <f t="array" ref="AF29">VLOOKUP("*Мурманская*",[1]итого!$3:$100,COLUMN([1]итого!CM:CM),0)</f>
        <v>11138</v>
      </c>
      <c r="AG29" s="2">
        <f t="array" ref="AG29">VLOOKUP("*Мурманская*",[1]итого!$3:$100,COLUMN([1]итого!CN:CN),0)</f>
        <v>12124</v>
      </c>
      <c r="AH29" s="2">
        <f t="array" ref="AH29">VLOOKUP("*Мурманская*",[1]итого!$3:$100,COLUMN([1]итого!CO:CO),0)</f>
        <v>14703</v>
      </c>
      <c r="AI29" s="2">
        <f t="array" ref="AI29">VLOOKUP("*Мурманская*",[1]итого!$3:$100,COLUMN([1]итого!CP:CP),0)</f>
        <v>13045</v>
      </c>
      <c r="AJ29" s="2">
        <f t="array" ref="AJ29">VLOOKUP("*Мурманская*",[1]итого!$3:$100,COLUMN([1]итого!CQ:CQ),0)</f>
        <v>13507</v>
      </c>
      <c r="AK29" s="2">
        <f t="array" ref="AK29">VLOOKUP("*Мурманская*",[1]итого!$3:$100,COLUMN([1]итого!CR:CR),0)</f>
        <v>13954</v>
      </c>
      <c r="AL29" s="2">
        <f t="array" ref="AL29">VLOOKUP("*Мурманская*",[1]итого!$3:$100,COLUMN([1]итого!CS:CS),0)</f>
        <v>15810</v>
      </c>
      <c r="AM29" s="2">
        <f t="array" ref="AM29">VLOOKUP("*Мурманская*",[1]итого!$3:$100,COLUMN([1]итого!CT:CT),0)</f>
        <v>13381</v>
      </c>
      <c r="AN29" s="2">
        <f t="array" ref="AN29">VLOOKUP("*Мурманская*",[1]итого!$3:$100,COLUMN([1]итого!CU:CU),0)</f>
        <v>13671</v>
      </c>
      <c r="AO29" s="2">
        <f t="array" ref="AO29">VLOOKUP("*Мурманская*",[1]итого!$3:$100,COLUMN([1]итого!CV:CV),0)</f>
        <v>16912</v>
      </c>
      <c r="AP29" s="2">
        <f t="array" ref="AP29">VLOOKUP("*Мурманская*",[1]итого!$3:$100,COLUMN([1]итого!CW:CW),0)</f>
        <v>15332</v>
      </c>
      <c r="AQ29" s="2">
        <f t="array" ref="AQ29">VLOOKUP("*Мурманская*",[1]итого!$3:$100,COLUMN([1]итого!CX:CX),0)</f>
        <v>15417</v>
      </c>
      <c r="AR29" s="2">
        <f t="array" ref="AR29">VLOOKUP("*Мурманская*",[1]итого!$3:$100,COLUMN([1]итого!CY:CY),0)</f>
        <v>17373</v>
      </c>
      <c r="AS29" s="2">
        <f t="array" ref="AS29">VLOOKUP("*Мурманская*",[1]итого!$3:$100,COLUMN([1]итого!CZ:CZ),0)</f>
        <v>18422</v>
      </c>
      <c r="AT29" s="2">
        <f t="array" ref="AT29">VLOOKUP("*Мурманская*",[1]итого!$3:$100,COLUMN([1]итого!DA:DA),0)</f>
        <v>20179</v>
      </c>
      <c r="AU29" s="2">
        <f t="array" ref="AU29">VLOOKUP("*Мурманская*",[1]итого!$3:$100,COLUMN([1]итого!DB:DB),0)</f>
        <v>19730</v>
      </c>
      <c r="AV29" s="2">
        <f t="array" ref="AV29">VLOOKUP("*Мурманская*",[1]итого!$3:$100,COLUMN([1]итого!DC:DC),0)</f>
        <v>22263</v>
      </c>
      <c r="AW29" s="2">
        <f t="array" ref="AW29">VLOOKUP("*Мурманская*",[1]итого!$3:$100,COLUMN([1]итого!DD:DD),0)</f>
        <v>20131</v>
      </c>
      <c r="AX29" s="2">
        <f t="array" ref="AX29">VLOOKUP("*Мурманская*",[1]итого!$3:$100,COLUMN([1]итого!DE:DE),0)</f>
        <v>25614</v>
      </c>
      <c r="AY29" s="2">
        <f t="array" ref="AY29">VLOOKUP("*Мурманская*",[1]итого!$3:$100,COLUMN([1]итого!DF:DF),0)</f>
        <v>20353</v>
      </c>
      <c r="AZ29" s="2">
        <f t="array" ref="AZ29">VLOOKUP("*Мурманская*",[1]итого!$3:$100,COLUMN([1]итого!DG:DG),0)</f>
        <v>20822</v>
      </c>
      <c r="BA29" s="2">
        <f t="array" ref="BA29">VLOOKUP("*Мурманская*",[1]итого!$3:$100,COLUMN([1]итого!DH:DH),0)</f>
        <v>20157</v>
      </c>
      <c r="BB29" s="2">
        <f t="array" ref="BB29">VLOOKUP("*Мурманская*",[1]итого!$3:$100,COLUMN([1]итого!DI:DI),0)</f>
        <v>19532</v>
      </c>
      <c r="BC29" s="2">
        <f t="array" ref="BC29">VLOOKUP("*Мурманская*",[1]итого!$3:$100,COLUMN([1]итого!DJ:DJ),0)</f>
        <v>18207</v>
      </c>
      <c r="BD29" s="2">
        <f t="array" ref="BD29">VLOOKUP("*Мурманская*",[1]итого!$3:$100,COLUMN([1]итого!DK:DK),0)</f>
        <v>17274</v>
      </c>
      <c r="BE29" s="2">
        <f t="array" ref="BE29">VLOOKUP("*Мурманская*",[1]итого!$3:$100,COLUMN([1]итого!DL:DL),0)</f>
        <v>17025</v>
      </c>
      <c r="BF29" s="2">
        <f t="array" ref="BF29">VLOOKUP("*Мурманская*",[1]итого!$3:$100,COLUMN([1]итого!DM:DM),0)</f>
        <v>15040</v>
      </c>
      <c r="BG29" s="2">
        <f t="array" ref="BG29">VLOOKUP("*Мурманская*",[1]итого!$3:$100,COLUMN([1]итого!DN:DN),0)</f>
        <v>16981</v>
      </c>
      <c r="BH29" s="2">
        <f t="array" ref="BH29">VLOOKUP("*Мурманская*",[1]итого!$3:$100,COLUMN([1]итого!DO:DO),0)</f>
        <v>16977</v>
      </c>
      <c r="BI29" s="2">
        <f t="array" ref="BI29">VLOOKUP("*Мурманская*",[1]итого!$3:$100,COLUMN([1]итого!DP:DP),0)</f>
        <v>14704</v>
      </c>
      <c r="BJ29" s="2">
        <f t="array" ref="BJ29">VLOOKUP("*Мурманская*",[1]итого!$3:$100,COLUMN([1]итого!DQ:DQ),0)</f>
        <v>18809</v>
      </c>
      <c r="BK29" s="2">
        <f t="array" ref="BK29">VLOOKUP("*Мурманская*",[1]итого!$3:$100,COLUMN([1]итого!DR:DR),0)</f>
        <v>16561</v>
      </c>
      <c r="BL29" s="2">
        <f t="array" ref="BL29">VLOOKUP("*Мурманская*",[1]итого!$3:$100,COLUMN([1]итого!DS:DS),0)</f>
        <v>15082</v>
      </c>
      <c r="BM29" s="2">
        <f t="array" ref="BM29">VLOOKUP("*Мурманская*",[1]итого!$3:$100,COLUMN([1]итого!DT:DT),0)</f>
        <v>15779</v>
      </c>
      <c r="BN29" s="2">
        <f t="array" ref="BN29">VLOOKUP("*Мурманская*",[1]итого!$3:$100,COLUMN([1]итого!DU:DU),0)</f>
        <v>14397</v>
      </c>
      <c r="BO29" s="2">
        <f t="array" ref="BO29">VLOOKUP("*Мурманская*",[1]итого!$3:$100,COLUMN([1]итого!DV:DV),0)</f>
        <v>12166</v>
      </c>
      <c r="BP29" s="2">
        <f t="array" ref="BP29">VLOOKUP("*Мурманская*",[1]итого!$3:$100,COLUMN([1]итого!DW:DW),0)</f>
        <v>11867</v>
      </c>
      <c r="BQ29" s="2">
        <f t="array" ref="BQ29">VLOOKUP("*Мурманская*",[1]итого!$3:$100,COLUMN([1]итого!DX:DX),0)</f>
        <v>11477</v>
      </c>
      <c r="BR29" s="2">
        <f t="array" ref="BR29">VLOOKUP("*Мурманская*",[1]итого!$3:$100,COLUMN([1]итого!DY:DY),0)</f>
        <v>11516</v>
      </c>
      <c r="BS29" s="2">
        <f t="array" ref="BS29">VLOOKUP("*Мурманская*",[1]итого!$3:$100,COLUMN([1]итого!DZ:DZ),0)</f>
        <v>9543</v>
      </c>
      <c r="BT29" s="2">
        <f t="array" ref="BT29">VLOOKUP("*Мурманская*",[1]итого!$3:$100,COLUMN([1]итого!EA:EA),0)</f>
        <v>8763</v>
      </c>
      <c r="BU29" s="2">
        <f t="array" ref="BU29">VLOOKUP("*Мурманская*",[1]итого!$3:$100,COLUMN([1]итого!EB:EB),0)</f>
        <v>11349</v>
      </c>
      <c r="BV29" s="2">
        <f t="array" ref="BV29">VLOOKUP("*Мурманская*",[1]итого!$3:$100,COLUMN([1]итого!EC:EC),0)</f>
        <v>15229</v>
      </c>
      <c r="BW29" s="2">
        <f t="array" ref="BW29">VLOOKUP("*Мурманская*",[1]итого!$3:$100,COLUMN([1]итого!ED:ED),0)</f>
        <v>10775</v>
      </c>
      <c r="BX29" s="2">
        <f t="array" ref="BX29">VLOOKUP("*Мурманская*",[1]итого!$3:$100,COLUMN([1]итого!EE:EE),0)</f>
        <v>16733</v>
      </c>
      <c r="BY29" s="2">
        <f t="array" ref="BY29">VLOOKUP("*Мурманская*",[1]итого!$3:$100,COLUMN([1]итого!EF:EF),0)</f>
        <v>16627</v>
      </c>
      <c r="BZ29" s="2">
        <f t="array" ref="BZ29">VLOOKUP("*Мурманская*",[1]итого!$3:$100,COLUMN([1]итого!EG:EG),0)</f>
        <v>17234</v>
      </c>
      <c r="CA29" s="2">
        <f t="array" ref="CA29">VLOOKUP("*Мурманская*",[1]итого!$3:$100,COLUMN([1]итого!EH:EH),0)</f>
        <v>17379</v>
      </c>
      <c r="CB29" s="2">
        <f t="array" ref="CB29">VLOOKUP("*Мурманская*",[1]итого!$3:$100,COLUMN([1]итого!EI:EI),0)</f>
        <v>20413</v>
      </c>
      <c r="CC29" s="2">
        <f t="array" ref="CC29">VLOOKUP("*Мурманская*",[1]итого!$3:$100,COLUMN([1]итого!EJ:EJ),0)</f>
        <v>19835</v>
      </c>
      <c r="CD29" s="2">
        <f t="array" ref="CD29">VLOOKUP("*Мурманская*",[1]итого!$3:$100,COLUMN([1]итого!EK:EK),0)</f>
        <v>25953</v>
      </c>
      <c r="CE29" s="2">
        <f t="array" ref="CE29">VLOOKUP("*Мурманская*",[1]итого!$3:$100,COLUMN([1]итого!EL:EL),0)</f>
        <v>27523</v>
      </c>
      <c r="CF29" s="2">
        <f t="array" ref="CF29">VLOOKUP("*Мурманская*",[1]итого!$3:$100,COLUMN([1]итого!EM:EM),0)</f>
        <v>34261</v>
      </c>
      <c r="CG29" s="2">
        <f t="array" ref="CG29">VLOOKUP("*Мурманская*",[1]итого!$3:$100,COLUMN([1]итого!EN:EN),0)</f>
        <v>32142</v>
      </c>
      <c r="CH29" s="2">
        <f t="array" ref="CH29">VLOOKUP("*Мурманская*",[1]итого!$3:$100,COLUMN([1]итого!EO:EO),0)</f>
        <v>29065</v>
      </c>
      <c r="CI29" s="2">
        <f t="array" ref="CI29">VLOOKUP("*Мурманская*",[1]итого!$3:$100,COLUMN([1]итого!EP:EP),0)</f>
        <v>25954</v>
      </c>
      <c r="CJ29" s="2">
        <f t="array" ref="CJ29">VLOOKUP("*Мурманская*",[1]итого!$3:$100,COLUMN([1]итого!EQ:EQ),0)</f>
        <v>27972</v>
      </c>
      <c r="CK29" s="2">
        <f t="array" ref="CK29">VLOOKUP("*Мурманская*",[1]итого!$3:$100,COLUMN([1]итого!ER:ER),0)</f>
        <v>24561</v>
      </c>
      <c r="CL29" s="2">
        <f t="array" ref="CL29">VLOOKUP("*Мурманская*",[1]итого!$3:$100,COLUMN([1]итого!ES:ES),0)</f>
        <v>29496</v>
      </c>
      <c r="CM29" s="2">
        <f t="array" ref="CM29">VLOOKUP("*Мурманская*",[1]итого!$3:$100,COLUMN([1]итого!ET:ET),0)</f>
        <v>30350</v>
      </c>
      <c r="CN29" s="2">
        <f t="array" ref="CN29">VLOOKUP("*Мурманская*",[1]итого!$3:$100,COLUMN([1]итого!EU:EU),0)</f>
        <v>27769</v>
      </c>
      <c r="CO29" s="2">
        <f t="array" ref="CO29">VLOOKUP("*Мурманская*",[1]итого!$3:$100,COLUMN([1]итого!EV:EV),0)</f>
        <v>27392</v>
      </c>
      <c r="CP29" s="2">
        <f t="array" ref="CP29">VLOOKUP("*Мурманская*",[1]итого!$3:$100,COLUMN([1]итого!EW:EW),0)</f>
        <v>33275</v>
      </c>
      <c r="CQ29" s="2">
        <f t="array" ref="CQ29">VLOOKUP("*Мурманская*",[1]итого!$3:$100,COLUMN([1]итого!EX:EX),0)</f>
        <v>34406</v>
      </c>
      <c r="CR29" s="2">
        <f t="array" ref="CR29">VLOOKUP("*Мурманская*",[1]итого!$3:$100,COLUMN([1]итого!EY:EY),0)</f>
        <v>32845</v>
      </c>
      <c r="CS29" s="2">
        <f t="array" ref="CS29">VLOOKUP("*Мурманская*",[1]итого!$3:$100,COLUMN([1]итого!EZ:EZ),0)</f>
        <v>36613</v>
      </c>
      <c r="CT29" s="2">
        <f t="array" ref="CT29">VLOOKUP("*Мурманская*",[1]итого!$3:$100,COLUMN([1]итого!FA:FA),0)</f>
        <v>39958</v>
      </c>
      <c r="CU29" s="2">
        <f t="array" ref="CU29">VLOOKUP("*Мурманская*",[1]итого!$3:$100,COLUMN([1]итого!FB:FB),0)</f>
        <v>40094</v>
      </c>
      <c r="CV29" s="2">
        <f t="array" ref="CV29">VLOOKUP("*Мурманская*",[1]итого!$3:$100,COLUMN([1]итого!FC:FC),0)</f>
        <v>37989</v>
      </c>
      <c r="CW29" s="2">
        <f t="array" ref="CW29">VLOOKUP("*Мурманская*",[1]итого!$3:$100,COLUMN([1]итого!FD:FD),0)</f>
        <v>38161</v>
      </c>
      <c r="CX29" s="2">
        <f t="array" ref="CX29">VLOOKUP("*Мурманская*",[1]итого!$3:$100,COLUMN([1]итого!FE:FE),0)</f>
        <v>40022</v>
      </c>
      <c r="CY29" s="2">
        <f t="array" ref="CY29">VLOOKUP("*Мурманская*",[1]итого!$3:$100,COLUMN([1]итого!FF:FF),0)</f>
        <v>40338</v>
      </c>
      <c r="CZ29" s="2">
        <f t="array" ref="CZ29">VLOOKUP("*Мурманская*",[1]итого!$3:$100,COLUMN([1]итого!FG:FG),0)</f>
        <v>40599</v>
      </c>
      <c r="DA29" s="2">
        <f t="array" ref="DA29">VLOOKUP("*Мурманская*",[1]итого!$3:$100,COLUMN([1]итого!FH:FH),0)</f>
        <v>39153</v>
      </c>
      <c r="DB29" s="2">
        <f t="array" ref="DB29">VLOOKUP("*Мурманская*",[1]итого!$3:$100,COLUMN([1]итого!FI:FI),0)</f>
        <v>34174</v>
      </c>
      <c r="DC29" s="2">
        <f t="array" ref="DC29">VLOOKUP("*Мурманская*",[1]итого!$3:$100,COLUMN([1]итого!FJ:FJ),0)</f>
        <v>31912</v>
      </c>
      <c r="DD29" s="2">
        <f t="array" ref="DD29">VLOOKUP("*Мурманская*",[1]итого!$3:$100,COLUMN([1]итого!FK:FK),0)</f>
        <v>31554</v>
      </c>
      <c r="DE29" s="2">
        <f t="array" ref="DE29">VLOOKUP("*Мурманская*",[1]итого!$3:$100,COLUMN([1]итого!FL:FL),0)</f>
        <v>35144</v>
      </c>
      <c r="DF29" s="2">
        <f t="array" ref="DF29">VLOOKUP("*Мурманская*",[1]итого!$3:$100,COLUMN([1]итого!FM:FM),0)</f>
        <v>35397</v>
      </c>
    </row>
    <row r="30" spans="1:110" x14ac:dyDescent="0.25">
      <c r="A30" s="5" t="s">
        <v>28</v>
      </c>
      <c r="B30" s="2">
        <f t="array" ref="B30">VLOOKUP("*Новгородская*",[1]итого!$3:$100,COLUMN([1]итого!BI:BI),0)</f>
        <v>6865</v>
      </c>
      <c r="C30" s="2">
        <f t="array" ref="C30">VLOOKUP("*Новгородская*",[1]итого!$3:$100,COLUMN([1]итого!BJ:BJ),0)</f>
        <v>5888</v>
      </c>
      <c r="D30" s="2">
        <f t="array" ref="D30">VLOOKUP("*Новгородская*",[1]итого!$3:$100,COLUMN([1]итого!BK:BK),0)</f>
        <v>4982</v>
      </c>
      <c r="E30" s="2">
        <f t="array" ref="E30">VLOOKUP("*Новгородская*",[1]итого!$3:$100,COLUMN([1]итого!BL:BL),0)</f>
        <v>4660</v>
      </c>
      <c r="F30" s="2">
        <f t="array" ref="F30">VLOOKUP("*Новгородская*",[1]итого!$3:$100,COLUMN([1]итого!BM:BM),0)</f>
        <v>5096</v>
      </c>
      <c r="G30" s="2">
        <f t="array" ref="G30">VLOOKUP("*Новгородская*",[1]итого!$3:$100,COLUMN([1]итого!BN:BN),0)</f>
        <v>5398</v>
      </c>
      <c r="H30" s="2">
        <f t="array" ref="H30">VLOOKUP("*Новгородская*",[1]итого!$3:$100,COLUMN([1]итого!BO:BO),0)</f>
        <v>5517</v>
      </c>
      <c r="I30" s="2">
        <f t="array" ref="I30">VLOOKUP("*Новгородская*",[1]итого!$3:$100,COLUMN([1]итого!BP:BP),0)</f>
        <v>4674</v>
      </c>
      <c r="J30" s="2">
        <f t="array" ref="J30">VLOOKUP("*Новгородская*",[1]итого!$3:$100,COLUMN([1]итого!BQ:BQ),0)</f>
        <v>5180</v>
      </c>
      <c r="K30" s="2">
        <f t="array" ref="K30">VLOOKUP("*Новгородская*",[1]итого!$3:$100,COLUMN([1]итого!BR:BR),0)</f>
        <v>5446</v>
      </c>
      <c r="L30" s="2">
        <f t="array" ref="L30">VLOOKUP("*Новгородская*",[1]итого!$3:$100,COLUMN([1]итого!BS:BS),0)</f>
        <v>5797</v>
      </c>
      <c r="M30" s="2">
        <f t="array" ref="M30">VLOOKUP("*Новгородская*",[1]итого!$3:$100,COLUMN([1]итого!BT:BT),0)</f>
        <v>5642</v>
      </c>
      <c r="N30" s="2">
        <f t="array" ref="N30">VLOOKUP("*Новгородская*",[1]итого!$3:$100,COLUMN([1]итого!BU:BU),0)</f>
        <v>5947</v>
      </c>
      <c r="O30" s="2">
        <f t="array" ref="O30">VLOOKUP("*Новгородская*",[1]итого!$3:$100,COLUMN([1]итого!BV:BV),0)</f>
        <v>5548</v>
      </c>
      <c r="P30" s="2">
        <f t="array" ref="P30">VLOOKUP("*Новгородская*",[1]итого!$3:$100,COLUMN([1]итого!BW:BW),0)</f>
        <v>5462</v>
      </c>
      <c r="Q30" s="2">
        <f t="array" ref="Q30">VLOOKUP("*Новгородская*",[1]итого!$3:$100,COLUMN([1]итого!BX:BX),0)</f>
        <v>5300</v>
      </c>
      <c r="R30" s="2">
        <f t="array" ref="R30">VLOOKUP("*Новгородская*",[1]итого!$3:$100,COLUMN([1]итого!BY:BY),0)</f>
        <v>6685</v>
      </c>
      <c r="S30" s="2">
        <f t="array" ref="S30">VLOOKUP("*Новгородская*",[1]итого!$3:$100,COLUMN([1]итого!BZ:BZ),0)</f>
        <v>6184</v>
      </c>
      <c r="T30" s="2">
        <f t="array" ref="T30">VLOOKUP("*Новгородская*",[1]итого!$3:$100,COLUMN([1]итого!CA:CA),0)</f>
        <v>5874</v>
      </c>
      <c r="U30" s="2">
        <f t="array" ref="U30">VLOOKUP("*Новгородская*",[1]итого!$3:$100,COLUMN([1]итого!CB:CB),0)</f>
        <v>6830</v>
      </c>
      <c r="V30" s="2">
        <f t="array" ref="V30">VLOOKUP("*Новгородская*",[1]итого!$3:$100,COLUMN([1]итого!CC:CC),0)</f>
        <v>5698</v>
      </c>
      <c r="W30" s="2">
        <f t="array" ref="W30">VLOOKUP("*Новгородская*",[1]итого!$3:$100,COLUMN([1]итого!CD:CD),0)</f>
        <v>5931</v>
      </c>
      <c r="X30" s="2">
        <f t="array" ref="X30">VLOOKUP("*Новгородская*",[1]итого!$3:$100,COLUMN([1]итого!CE:CE),0)</f>
        <v>5461</v>
      </c>
      <c r="Y30" s="2">
        <f t="array" ref="Y30">VLOOKUP("*Новгородская*",[1]итого!$3:$100,COLUMN([1]итого!CF:CF),0)</f>
        <v>6309</v>
      </c>
      <c r="Z30" s="2">
        <f t="array" ref="Z30">VLOOKUP("*Новгородская*",[1]итого!$3:$100,COLUMN([1]итого!CG:CG),0)</f>
        <v>6341</v>
      </c>
      <c r="AA30" s="2">
        <f t="array" ref="AA30">VLOOKUP("*Новгородская*",[1]итого!$3:$100,COLUMN([1]итого!CH:CH),0)</f>
        <v>6098</v>
      </c>
      <c r="AB30" s="2">
        <f t="array" ref="AB30">VLOOKUP("*Новгородская*",[1]итого!$3:$100,COLUMN([1]итого!CI:CI),0)</f>
        <v>6115</v>
      </c>
      <c r="AC30" s="2">
        <f t="array" ref="AC30">VLOOKUP("*Новгородская*",[1]итого!$3:$100,COLUMN([1]итого!CJ:CJ),0)</f>
        <v>6444</v>
      </c>
      <c r="AD30" s="2">
        <f t="array" ref="AD30">VLOOKUP("*Новгородская*",[1]итого!$3:$100,COLUMN([1]итого!CK:CK),0)</f>
        <v>6205</v>
      </c>
      <c r="AE30" s="2">
        <f t="array" ref="AE30">VLOOKUP("*Новгородская*",[1]итого!$3:$100,COLUMN([1]итого!CL:CL),0)</f>
        <v>7743</v>
      </c>
      <c r="AF30" s="2">
        <f t="array" ref="AF30">VLOOKUP("*Новгородская*",[1]итого!$3:$100,COLUMN([1]итого!CM:CM),0)</f>
        <v>7435</v>
      </c>
      <c r="AG30" s="2">
        <f t="array" ref="AG30">VLOOKUP("*Новгородская*",[1]итого!$3:$100,COLUMN([1]итого!CN:CN),0)</f>
        <v>7194</v>
      </c>
      <c r="AH30" s="2">
        <f t="array" ref="AH30">VLOOKUP("*Новгородская*",[1]итого!$3:$100,COLUMN([1]итого!CO:CO),0)</f>
        <v>7407</v>
      </c>
      <c r="AI30" s="2">
        <f t="array" ref="AI30">VLOOKUP("*Новгородская*",[1]итого!$3:$100,COLUMN([1]итого!CP:CP),0)</f>
        <v>7270</v>
      </c>
      <c r="AJ30" s="2">
        <f t="array" ref="AJ30">VLOOKUP("*Новгородская*",[1]итого!$3:$100,COLUMN([1]итого!CQ:CQ),0)</f>
        <v>7298</v>
      </c>
      <c r="AK30" s="2">
        <f t="array" ref="AK30">VLOOKUP("*Новгородская*",[1]итого!$3:$100,COLUMN([1]итого!CR:CR),0)</f>
        <v>7347</v>
      </c>
      <c r="AL30" s="2">
        <f t="array" ref="AL30">VLOOKUP("*Новгородская*",[1]итого!$3:$100,COLUMN([1]итого!CS:CS),0)</f>
        <v>7218</v>
      </c>
      <c r="AM30" s="2">
        <f t="array" ref="AM30">VLOOKUP("*Новгородская*",[1]итого!$3:$100,COLUMN([1]итого!CT:CT),0)</f>
        <v>6903</v>
      </c>
      <c r="AN30" s="2">
        <f t="array" ref="AN30">VLOOKUP("*Новгородская*",[1]итого!$3:$100,COLUMN([1]итого!CU:CU),0)</f>
        <v>6972</v>
      </c>
      <c r="AO30" s="2">
        <f t="array" ref="AO30">VLOOKUP("*Новгородская*",[1]итого!$3:$100,COLUMN([1]итого!CV:CV),0)</f>
        <v>7333</v>
      </c>
      <c r="AP30" s="2">
        <f t="array" ref="AP30">VLOOKUP("*Новгородская*",[1]итого!$3:$100,COLUMN([1]итого!CW:CW),0)</f>
        <v>7516</v>
      </c>
      <c r="AQ30" s="2">
        <f t="array" ref="AQ30">VLOOKUP("*Новгородская*",[1]итого!$3:$100,COLUMN([1]итого!CX:CX),0)</f>
        <v>7782</v>
      </c>
      <c r="AR30" s="2">
        <f t="array" ref="AR30">VLOOKUP("*Новгородская*",[1]итого!$3:$100,COLUMN([1]итого!CY:CY),0)</f>
        <v>7904</v>
      </c>
      <c r="AS30" s="2">
        <f t="array" ref="AS30">VLOOKUP("*Новгородская*",[1]итого!$3:$100,COLUMN([1]итого!CZ:CZ),0)</f>
        <v>8482</v>
      </c>
      <c r="AT30" s="2">
        <f t="array" ref="AT30">VLOOKUP("*Новгородская*",[1]итого!$3:$100,COLUMN([1]итого!DA:DA),0)</f>
        <v>8257</v>
      </c>
      <c r="AU30" s="2">
        <f t="array" ref="AU30">VLOOKUP("*Новгородская*",[1]итого!$3:$100,COLUMN([1]итого!DB:DB),0)</f>
        <v>9105</v>
      </c>
      <c r="AV30" s="2">
        <f t="array" ref="AV30">VLOOKUP("*Новгородская*",[1]итого!$3:$100,COLUMN([1]итого!DC:DC),0)</f>
        <v>7769</v>
      </c>
      <c r="AW30" s="2">
        <f t="array" ref="AW30">VLOOKUP("*Новгородская*",[1]итого!$3:$100,COLUMN([1]итого!DD:DD),0)</f>
        <v>7447</v>
      </c>
      <c r="AX30" s="2">
        <f t="array" ref="AX30">VLOOKUP("*Новгородская*",[1]итого!$3:$100,COLUMN([1]итого!DE:DE),0)</f>
        <v>8767</v>
      </c>
      <c r="AY30" s="2">
        <f t="array" ref="AY30">VLOOKUP("*Новгородская*",[1]итого!$3:$100,COLUMN([1]итого!DF:DF),0)</f>
        <v>10606</v>
      </c>
      <c r="AZ30" s="2">
        <f t="array" ref="AZ30">VLOOKUP("*Новгородская*",[1]итого!$3:$100,COLUMN([1]итого!DG:DG),0)</f>
        <v>10856</v>
      </c>
      <c r="BA30" s="2">
        <f t="array" ref="BA30">VLOOKUP("*Новгородская*",[1]итого!$3:$100,COLUMN([1]итого!DH:DH),0)</f>
        <v>10489</v>
      </c>
      <c r="BB30" s="2">
        <f t="array" ref="BB30">VLOOKUP("*Новгородская*",[1]итого!$3:$100,COLUMN([1]итого!DI:DI),0)</f>
        <v>10628</v>
      </c>
      <c r="BC30" s="2">
        <f t="array" ref="BC30">VLOOKUP("*Новгородская*",[1]итого!$3:$100,COLUMN([1]итого!DJ:DJ),0)</f>
        <v>10399</v>
      </c>
      <c r="BD30" s="2">
        <f t="array" ref="BD30">VLOOKUP("*Новгородская*",[1]итого!$3:$100,COLUMN([1]итого!DK:DK),0)</f>
        <v>11597</v>
      </c>
      <c r="BE30" s="2">
        <f t="array" ref="BE30">VLOOKUP("*Новгородская*",[1]итого!$3:$100,COLUMN([1]итого!DL:DL),0)</f>
        <v>11088</v>
      </c>
      <c r="BF30" s="2">
        <f t="array" ref="BF30">VLOOKUP("*Новгородская*",[1]итого!$3:$100,COLUMN([1]итого!DM:DM),0)</f>
        <v>11906</v>
      </c>
      <c r="BG30" s="2">
        <f t="array" ref="BG30">VLOOKUP("*Новгородская*",[1]итого!$3:$100,COLUMN([1]итого!DN:DN),0)</f>
        <v>11880</v>
      </c>
      <c r="BH30" s="2">
        <f t="array" ref="BH30">VLOOKUP("*Новгородская*",[1]итого!$3:$100,COLUMN([1]итого!DO:DO),0)</f>
        <v>11331</v>
      </c>
      <c r="BI30" s="2">
        <f t="array" ref="BI30">VLOOKUP("*Новгородская*",[1]итого!$3:$100,COLUMN([1]итого!DP:DP),0)</f>
        <v>10823</v>
      </c>
      <c r="BJ30" s="2">
        <f t="array" ref="BJ30">VLOOKUP("*Новгородская*",[1]итого!$3:$100,COLUMN([1]итого!DQ:DQ),0)</f>
        <v>12566</v>
      </c>
      <c r="BK30" s="2">
        <f t="array" ref="BK30">VLOOKUP("*Новгородская*",[1]итого!$3:$100,COLUMN([1]итого!DR:DR),0)</f>
        <v>11398</v>
      </c>
      <c r="BL30" s="2">
        <f t="array" ref="BL30">VLOOKUP("*Новгородская*",[1]итого!$3:$100,COLUMN([1]итого!DS:DS),0)</f>
        <v>10509</v>
      </c>
      <c r="BM30" s="2">
        <f t="array" ref="BM30">VLOOKUP("*Новгородская*",[1]итого!$3:$100,COLUMN([1]итого!DT:DT),0)</f>
        <v>11497</v>
      </c>
      <c r="BN30" s="2">
        <f t="array" ref="BN30">VLOOKUP("*Новгородская*",[1]итого!$3:$100,COLUMN([1]итого!DU:DU),0)</f>
        <v>11863</v>
      </c>
      <c r="BO30" s="2">
        <f t="array" ref="BO30">VLOOKUP("*Новгородская*",[1]итого!$3:$100,COLUMN([1]итого!DV:DV),0)</f>
        <v>12371</v>
      </c>
      <c r="BP30" s="2">
        <f t="array" ref="BP30">VLOOKUP("*Новгородская*",[1]итого!$3:$100,COLUMN([1]итого!DW:DW),0)</f>
        <v>13070</v>
      </c>
      <c r="BQ30" s="2">
        <f t="array" ref="BQ30">VLOOKUP("*Новгородская*",[1]итого!$3:$100,COLUMN([1]итого!DX:DX),0)</f>
        <v>13043</v>
      </c>
      <c r="BR30" s="2">
        <f t="array" ref="BR30">VLOOKUP("*Новгородская*",[1]итого!$3:$100,COLUMN([1]итого!DY:DY),0)</f>
        <v>14095</v>
      </c>
      <c r="BS30" s="2">
        <f t="array" ref="BS30">VLOOKUP("*Новгородская*",[1]итого!$3:$100,COLUMN([1]итого!DZ:DZ),0)</f>
        <v>14886</v>
      </c>
      <c r="BT30" s="2">
        <f t="array" ref="BT30">VLOOKUP("*Новгородская*",[1]итого!$3:$100,COLUMN([1]итого!EA:EA),0)</f>
        <v>14045</v>
      </c>
      <c r="BU30" s="2">
        <f t="array" ref="BU30">VLOOKUP("*Новгородская*",[1]итого!$3:$100,COLUMN([1]итого!EB:EB),0)</f>
        <v>13951</v>
      </c>
      <c r="BV30" s="2">
        <f t="array" ref="BV30">VLOOKUP("*Новгородская*",[1]итого!$3:$100,COLUMN([1]итого!EC:EC),0)</f>
        <v>15561</v>
      </c>
      <c r="BW30" s="2">
        <f t="array" ref="BW30">VLOOKUP("*Новгородская*",[1]итого!$3:$100,COLUMN([1]итого!ED:ED),0)</f>
        <v>14063</v>
      </c>
      <c r="BX30" s="2">
        <f t="array" ref="BX30">VLOOKUP("*Новгородская*",[1]итого!$3:$100,COLUMN([1]итого!EE:EE),0)</f>
        <v>13840</v>
      </c>
      <c r="BY30" s="2">
        <f t="array" ref="BY30">VLOOKUP("*Новгородская*",[1]итого!$3:$100,COLUMN([1]итого!EF:EF),0)</f>
        <v>12884</v>
      </c>
      <c r="BZ30" s="2">
        <f t="array" ref="BZ30">VLOOKUP("*Новгородская*",[1]итого!$3:$100,COLUMN([1]итого!EG:EG),0)</f>
        <v>13979</v>
      </c>
      <c r="CA30" s="2">
        <f t="array" ref="CA30">VLOOKUP("*Новгородская*",[1]итого!$3:$100,COLUMN([1]итого!EH:EH),0)</f>
        <v>13396</v>
      </c>
      <c r="CB30" s="2">
        <f t="array" ref="CB30">VLOOKUP("*Новгородская*",[1]итого!$3:$100,COLUMN([1]итого!EI:EI),0)</f>
        <v>12960</v>
      </c>
      <c r="CC30" s="2">
        <f t="array" ref="CC30">VLOOKUP("*Новгородская*",[1]итого!$3:$100,COLUMN([1]итого!EJ:EJ),0)</f>
        <v>11722</v>
      </c>
      <c r="CD30" s="2">
        <f t="array" ref="CD30">VLOOKUP("*Новгородская*",[1]итого!$3:$100,COLUMN([1]итого!EK:EK),0)</f>
        <v>13324</v>
      </c>
      <c r="CE30" s="2">
        <f t="array" ref="CE30">VLOOKUP("*Новгородская*",[1]итого!$3:$100,COLUMN([1]итого!EL:EL),0)</f>
        <v>13947</v>
      </c>
      <c r="CF30" s="2">
        <f t="array" ref="CF30">VLOOKUP("*Новгородская*",[1]итого!$3:$100,COLUMN([1]итого!EM:EM),0)</f>
        <v>14818</v>
      </c>
      <c r="CG30" s="2">
        <f t="array" ref="CG30">VLOOKUP("*Новгородская*",[1]итого!$3:$100,COLUMN([1]итого!EN:EN),0)</f>
        <v>14178</v>
      </c>
      <c r="CH30" s="2">
        <f t="array" ref="CH30">VLOOKUP("*Новгородская*",[1]итого!$3:$100,COLUMN([1]итого!EO:EO),0)</f>
        <v>16172</v>
      </c>
      <c r="CI30" s="2">
        <f t="array" ref="CI30">VLOOKUP("*Новгородская*",[1]итого!$3:$100,COLUMN([1]итого!EP:EP),0)</f>
        <v>14315</v>
      </c>
      <c r="CJ30" s="2">
        <f t="array" ref="CJ30">VLOOKUP("*Новгородская*",[1]итого!$3:$100,COLUMN([1]итого!EQ:EQ),0)</f>
        <v>14794</v>
      </c>
      <c r="CK30" s="2">
        <f t="array" ref="CK30">VLOOKUP("*Новгородская*",[1]итого!$3:$100,COLUMN([1]итого!ER:ER),0)</f>
        <v>15248</v>
      </c>
      <c r="CL30" s="2">
        <f t="array" ref="CL30">VLOOKUP("*Новгородская*",[1]итого!$3:$100,COLUMN([1]итого!ES:ES),0)</f>
        <v>15816</v>
      </c>
      <c r="CM30" s="2">
        <f t="array" ref="CM30">VLOOKUP("*Новгородская*",[1]итого!$3:$100,COLUMN([1]итого!ET:ET),0)</f>
        <v>16302</v>
      </c>
      <c r="CN30" s="2">
        <f t="array" ref="CN30">VLOOKUP("*Новгородская*",[1]итого!$3:$100,COLUMN([1]итого!EU:EU),0)</f>
        <v>17635</v>
      </c>
      <c r="CO30" s="2">
        <f t="array" ref="CO30">VLOOKUP("*Новгородская*",[1]итого!$3:$100,COLUMN([1]итого!EV:EV),0)</f>
        <v>16559</v>
      </c>
      <c r="CP30" s="2">
        <f t="array" ref="CP30">VLOOKUP("*Новгородская*",[1]итого!$3:$100,COLUMN([1]итого!EW:EW),0)</f>
        <v>16722</v>
      </c>
      <c r="CQ30" s="2">
        <f t="array" ref="CQ30">VLOOKUP("*Новгородская*",[1]итого!$3:$100,COLUMN([1]итого!EX:EX),0)</f>
        <v>17049</v>
      </c>
      <c r="CR30" s="2">
        <f t="array" ref="CR30">VLOOKUP("*Новгородская*",[1]итого!$3:$100,COLUMN([1]итого!EY:EY),0)</f>
        <v>19836</v>
      </c>
      <c r="CS30" s="2">
        <f t="array" ref="CS30">VLOOKUP("*Новгородская*",[1]итого!$3:$100,COLUMN([1]итого!EZ:EZ),0)</f>
        <v>18256</v>
      </c>
      <c r="CT30" s="2">
        <f t="array" ref="CT30">VLOOKUP("*Новгородская*",[1]итого!$3:$100,COLUMN([1]итого!FA:FA),0)</f>
        <v>17149</v>
      </c>
      <c r="CU30" s="2">
        <f t="array" ref="CU30">VLOOKUP("*Новгородская*",[1]итого!$3:$100,COLUMN([1]итого!FB:FB),0)</f>
        <v>17102</v>
      </c>
      <c r="CV30" s="2">
        <f t="array" ref="CV30">VLOOKUP("*Новгородская*",[1]итого!$3:$100,COLUMN([1]итого!FC:FC),0)</f>
        <v>16852</v>
      </c>
      <c r="CW30" s="2">
        <f t="array" ref="CW30">VLOOKUP("*Новгородская*",[1]итого!$3:$100,COLUMN([1]итого!FD:FD),0)</f>
        <v>18798</v>
      </c>
      <c r="CX30" s="2">
        <f t="array" ref="CX30">VLOOKUP("*Новгородская*",[1]итого!$3:$100,COLUMN([1]итого!FE:FE),0)</f>
        <v>20204</v>
      </c>
      <c r="CY30" s="2">
        <f t="array" ref="CY30">VLOOKUP("*Новгородская*",[1]итого!$3:$100,COLUMN([1]итого!FF:FF),0)</f>
        <v>20651</v>
      </c>
      <c r="CZ30" s="2">
        <f t="array" ref="CZ30">VLOOKUP("*Новгородская*",[1]итого!$3:$100,COLUMN([1]итого!FG:FG),0)</f>
        <v>20454</v>
      </c>
      <c r="DA30" s="2">
        <f t="array" ref="DA30">VLOOKUP("*Новгородская*",[1]итого!$3:$100,COLUMN([1]итого!FH:FH),0)</f>
        <v>22001</v>
      </c>
      <c r="DB30" s="2">
        <f t="array" ref="DB30">VLOOKUP("*Новгородская*",[1]итого!$3:$100,COLUMN([1]итого!FI:FI),0)</f>
        <v>21765</v>
      </c>
      <c r="DC30" s="2">
        <f t="array" ref="DC30">VLOOKUP("*Новгородская*",[1]итого!$3:$100,COLUMN([1]итого!FJ:FJ),0)</f>
        <v>20929</v>
      </c>
      <c r="DD30" s="2">
        <f t="array" ref="DD30">VLOOKUP("*Новгородская*",[1]итого!$3:$100,COLUMN([1]итого!FK:FK),0)</f>
        <v>21377</v>
      </c>
      <c r="DE30" s="2">
        <f t="array" ref="DE30">VLOOKUP("*Новгородская*",[1]итого!$3:$100,COLUMN([1]итого!FL:FL),0)</f>
        <v>20915</v>
      </c>
      <c r="DF30" s="2">
        <f t="array" ref="DF30">VLOOKUP("*Новгородская*",[1]итого!$3:$100,COLUMN([1]итого!FM:FM),0)</f>
        <v>22260</v>
      </c>
    </row>
    <row r="31" spans="1:110" x14ac:dyDescent="0.25">
      <c r="A31" s="5" t="s">
        <v>29</v>
      </c>
      <c r="B31" s="2">
        <f t="array" ref="B31">VLOOKUP("*Псковская*",[1]итого!$3:$100,COLUMN([1]итого!BI:BI),0)</f>
        <v>8047</v>
      </c>
      <c r="C31" s="2">
        <f t="array" ref="C31">VLOOKUP("*Псковская*",[1]итого!$3:$100,COLUMN([1]итого!BJ:BJ),0)</f>
        <v>5704</v>
      </c>
      <c r="D31" s="2">
        <f t="array" ref="D31">VLOOKUP("*Псковская*",[1]итого!$3:$100,COLUMN([1]итого!BK:BK),0)</f>
        <v>5578</v>
      </c>
      <c r="E31" s="2">
        <f t="array" ref="E31">VLOOKUP("*Псковская*",[1]итого!$3:$100,COLUMN([1]итого!BL:BL),0)</f>
        <v>5821</v>
      </c>
      <c r="F31" s="2">
        <f t="array" ref="F31">VLOOKUP("*Псковская*",[1]итого!$3:$100,COLUMN([1]итого!BM:BM),0)</f>
        <v>5946</v>
      </c>
      <c r="G31" s="2">
        <f t="array" ref="G31">VLOOKUP("*Псковская*",[1]итого!$3:$100,COLUMN([1]итого!BN:BN),0)</f>
        <v>6318</v>
      </c>
      <c r="H31" s="2">
        <f t="array" ref="H31">VLOOKUP("*Псковская*",[1]итого!$3:$100,COLUMN([1]итого!BO:BO),0)</f>
        <v>5835</v>
      </c>
      <c r="I31" s="2">
        <f t="array" ref="I31">VLOOKUP("*Псковская*",[1]итого!$3:$100,COLUMN([1]итого!BP:BP),0)</f>
        <v>6100</v>
      </c>
      <c r="J31" s="2">
        <f t="array" ref="J31">VLOOKUP("*Псковская*",[1]итого!$3:$100,COLUMN([1]итого!BQ:BQ),0)</f>
        <v>5762</v>
      </c>
      <c r="K31" s="2">
        <f t="array" ref="K31">VLOOKUP("*Псковская*",[1]итого!$3:$100,COLUMN([1]итого!BR:BR),0)</f>
        <v>6226</v>
      </c>
      <c r="L31" s="2">
        <f t="array" ref="L31">VLOOKUP("*Псковская*",[1]итого!$3:$100,COLUMN([1]итого!BS:BS),0)</f>
        <v>6383</v>
      </c>
      <c r="M31" s="2">
        <f t="array" ref="M31">VLOOKUP("*Псковская*",[1]итого!$3:$100,COLUMN([1]итого!BT:BT),0)</f>
        <v>6623</v>
      </c>
      <c r="N31" s="2">
        <f t="array" ref="N31">VLOOKUP("*Псковская*",[1]итого!$3:$100,COLUMN([1]итого!BU:BU),0)</f>
        <v>7358</v>
      </c>
      <c r="O31" s="2">
        <f t="array" ref="O31">VLOOKUP("*Псковская*",[1]итого!$3:$100,COLUMN([1]итого!BV:BV),0)</f>
        <v>6783</v>
      </c>
      <c r="P31" s="2">
        <f t="array" ref="P31">VLOOKUP("*Псковская*",[1]итого!$3:$100,COLUMN([1]итого!BW:BW),0)</f>
        <v>7147</v>
      </c>
      <c r="Q31" s="2">
        <f t="array" ref="Q31">VLOOKUP("*Псковская*",[1]итого!$3:$100,COLUMN([1]итого!BX:BX),0)</f>
        <v>8058</v>
      </c>
      <c r="R31" s="2">
        <f t="array" ref="R31">VLOOKUP("*Псковская*",[1]итого!$3:$100,COLUMN([1]итого!BY:BY),0)</f>
        <v>8264</v>
      </c>
      <c r="S31" s="2">
        <f t="array" ref="S31">VLOOKUP("*Псковская*",[1]итого!$3:$100,COLUMN([1]итого!BZ:BZ),0)</f>
        <v>8344</v>
      </c>
      <c r="T31" s="2">
        <f t="array" ref="T31">VLOOKUP("*Псковская*",[1]итого!$3:$100,COLUMN([1]итого!CA:CA),0)</f>
        <v>8248</v>
      </c>
      <c r="U31" s="2">
        <f t="array" ref="U31">VLOOKUP("*Псковская*",[1]итого!$3:$100,COLUMN([1]итого!CB:CB),0)</f>
        <v>8228</v>
      </c>
      <c r="V31" s="2">
        <f t="array" ref="V31">VLOOKUP("*Псковская*",[1]итого!$3:$100,COLUMN([1]итого!CC:CC),0)</f>
        <v>8020</v>
      </c>
      <c r="W31" s="2">
        <f t="array" ref="W31">VLOOKUP("*Псковская*",[1]итого!$3:$100,COLUMN([1]итого!CD:CD),0)</f>
        <v>7561</v>
      </c>
      <c r="X31" s="2">
        <f t="array" ref="X31">VLOOKUP("*Псковская*",[1]итого!$3:$100,COLUMN([1]итого!CE:CE),0)</f>
        <v>7914</v>
      </c>
      <c r="Y31" s="2">
        <f t="array" ref="Y31">VLOOKUP("*Псковская*",[1]итого!$3:$100,COLUMN([1]итого!CF:CF),0)</f>
        <v>7972</v>
      </c>
      <c r="Z31" s="2">
        <f t="array" ref="Z31">VLOOKUP("*Псковская*",[1]итого!$3:$100,COLUMN([1]итого!CG:CG),0)</f>
        <v>8190</v>
      </c>
      <c r="AA31" s="2">
        <f t="array" ref="AA31">VLOOKUP("*Псковская*",[1]итого!$3:$100,COLUMN([1]итого!CH:CH),0)</f>
        <v>8423</v>
      </c>
      <c r="AB31" s="2">
        <f t="array" ref="AB31">VLOOKUP("*Псковская*",[1]итого!$3:$100,COLUMN([1]итого!CI:CI),0)</f>
        <v>7331</v>
      </c>
      <c r="AC31" s="2">
        <f t="array" ref="AC31">VLOOKUP("*Псковская*",[1]итого!$3:$100,COLUMN([1]итого!CJ:CJ),0)</f>
        <v>7418</v>
      </c>
      <c r="AD31" s="2">
        <f t="array" ref="AD31">VLOOKUP("*Псковская*",[1]итого!$3:$100,COLUMN([1]итого!CK:CK),0)</f>
        <v>7974</v>
      </c>
      <c r="AE31" s="2">
        <f t="array" ref="AE31">VLOOKUP("*Псковская*",[1]итого!$3:$100,COLUMN([1]итого!CL:CL),0)</f>
        <v>7809</v>
      </c>
      <c r="AF31" s="2">
        <f t="array" ref="AF31">VLOOKUP("*Псковская*",[1]итого!$3:$100,COLUMN([1]итого!CM:CM),0)</f>
        <v>7110</v>
      </c>
      <c r="AG31" s="2">
        <f t="array" ref="AG31">VLOOKUP("*Псковская*",[1]итого!$3:$100,COLUMN([1]итого!CN:CN),0)</f>
        <v>6989</v>
      </c>
      <c r="AH31" s="2">
        <f t="array" ref="AH31">VLOOKUP("*Псковская*",[1]итого!$3:$100,COLUMN([1]итого!CO:CO),0)</f>
        <v>7680</v>
      </c>
      <c r="AI31" s="2">
        <f t="array" ref="AI31">VLOOKUP("*Псковская*",[1]итого!$3:$100,COLUMN([1]итого!CP:CP),0)</f>
        <v>7414</v>
      </c>
      <c r="AJ31" s="2">
        <f t="array" ref="AJ31">VLOOKUP("*Псковская*",[1]итого!$3:$100,COLUMN([1]итого!CQ:CQ),0)</f>
        <v>7876</v>
      </c>
      <c r="AK31" s="2">
        <f t="array" ref="AK31">VLOOKUP("*Псковская*",[1]итого!$3:$100,COLUMN([1]итого!CR:CR),0)</f>
        <v>8396</v>
      </c>
      <c r="AL31" s="2">
        <f t="array" ref="AL31">VLOOKUP("*Псковская*",[1]итого!$3:$100,COLUMN([1]итого!CS:CS),0)</f>
        <v>9052</v>
      </c>
      <c r="AM31" s="2">
        <f t="array" ref="AM31">VLOOKUP("*Псковская*",[1]итого!$3:$100,COLUMN([1]итого!CT:CT),0)</f>
        <v>8997</v>
      </c>
      <c r="AN31" s="2">
        <f t="array" ref="AN31">VLOOKUP("*Псковская*",[1]итого!$3:$100,COLUMN([1]итого!CU:CU),0)</f>
        <v>8217</v>
      </c>
      <c r="AO31" s="2">
        <f t="array" ref="AO31">VLOOKUP("*Псковская*",[1]итого!$3:$100,COLUMN([1]итого!CV:CV),0)</f>
        <v>8281</v>
      </c>
      <c r="AP31" s="2">
        <f t="array" ref="AP31">VLOOKUP("*Псковская*",[1]итого!$3:$100,COLUMN([1]итого!CW:CW),0)</f>
        <v>8488</v>
      </c>
      <c r="AQ31" s="2">
        <f t="array" ref="AQ31">VLOOKUP("*Псковская*",[1]итого!$3:$100,COLUMN([1]итого!CX:CX),0)</f>
        <v>8613</v>
      </c>
      <c r="AR31" s="2">
        <f t="array" ref="AR31">VLOOKUP("*Псковская*",[1]итого!$3:$100,COLUMN([1]итого!CY:CY),0)</f>
        <v>8365</v>
      </c>
      <c r="AS31" s="2">
        <f t="array" ref="AS31">VLOOKUP("*Псковская*",[1]итого!$3:$100,COLUMN([1]итого!CZ:CZ),0)</f>
        <v>8575</v>
      </c>
      <c r="AT31" s="2">
        <f t="array" ref="AT31">VLOOKUP("*Псковская*",[1]итого!$3:$100,COLUMN([1]итого!DA:DA),0)</f>
        <v>7827</v>
      </c>
      <c r="AU31" s="2">
        <f t="array" ref="AU31">VLOOKUP("*Псковская*",[1]итого!$3:$100,COLUMN([1]итого!DB:DB),0)</f>
        <v>8658</v>
      </c>
      <c r="AV31" s="2">
        <f t="array" ref="AV31">VLOOKUP("*Псковская*",[1]итого!$3:$100,COLUMN([1]итого!DC:DC),0)</f>
        <v>8763</v>
      </c>
      <c r="AW31" s="2">
        <f t="array" ref="AW31">VLOOKUP("*Псковская*",[1]итого!$3:$100,COLUMN([1]итого!DD:DD),0)</f>
        <v>8595</v>
      </c>
      <c r="AX31" s="2">
        <f t="array" ref="AX31">VLOOKUP("*Псковская*",[1]итого!$3:$100,COLUMN([1]итого!DE:DE),0)</f>
        <v>9899</v>
      </c>
      <c r="AY31" s="2">
        <f t="array" ref="AY31">VLOOKUP("*Псковская*",[1]итого!$3:$100,COLUMN([1]итого!DF:DF),0)</f>
        <v>9204</v>
      </c>
      <c r="AZ31" s="2">
        <f t="array" ref="AZ31">VLOOKUP("*Псковская*",[1]итого!$3:$100,COLUMN([1]итого!DG:DG),0)</f>
        <v>8876</v>
      </c>
      <c r="BA31" s="2">
        <f t="array" ref="BA31">VLOOKUP("*Псковская*",[1]итого!$3:$100,COLUMN([1]итого!DH:DH),0)</f>
        <v>8332</v>
      </c>
      <c r="BB31" s="2">
        <f t="array" ref="BB31">VLOOKUP("*Псковская*",[1]итого!$3:$100,COLUMN([1]итого!DI:DI),0)</f>
        <v>8293</v>
      </c>
      <c r="BC31" s="2">
        <f t="array" ref="BC31">VLOOKUP("*Псковская*",[1]итого!$3:$100,COLUMN([1]итого!DJ:DJ),0)</f>
        <v>8152</v>
      </c>
      <c r="BD31" s="2">
        <f t="array" ref="BD31">VLOOKUP("*Псковская*",[1]итого!$3:$100,COLUMN([1]итого!DK:DK),0)</f>
        <v>7796</v>
      </c>
      <c r="BE31" s="2">
        <f t="array" ref="BE31">VLOOKUP("*Псковская*",[1]итого!$3:$100,COLUMN([1]итого!DL:DL),0)</f>
        <v>8019</v>
      </c>
      <c r="BF31" s="2">
        <f t="array" ref="BF31">VLOOKUP("*Псковская*",[1]итого!$3:$100,COLUMN([1]итого!DM:DM),0)</f>
        <v>7990</v>
      </c>
      <c r="BG31" s="2">
        <f t="array" ref="BG31">VLOOKUP("*Псковская*",[1]итого!$3:$100,COLUMN([1]итого!DN:DN),0)</f>
        <v>8340</v>
      </c>
      <c r="BH31" s="2">
        <f t="array" ref="BH31">VLOOKUP("*Псковская*",[1]итого!$3:$100,COLUMN([1]итого!DO:DO),0)</f>
        <v>8133</v>
      </c>
      <c r="BI31" s="2">
        <f t="array" ref="BI31">VLOOKUP("*Псковская*",[1]итого!$3:$100,COLUMN([1]итого!DP:DP),0)</f>
        <v>8742</v>
      </c>
      <c r="BJ31" s="2">
        <f t="array" ref="BJ31">VLOOKUP("*Псковская*",[1]итого!$3:$100,COLUMN([1]итого!DQ:DQ),0)</f>
        <v>9641</v>
      </c>
      <c r="BK31" s="2">
        <f t="array" ref="BK31">VLOOKUP("*Псковская*",[1]итого!$3:$100,COLUMN([1]итого!DR:DR),0)</f>
        <v>8838</v>
      </c>
      <c r="BL31" s="2">
        <f t="array" ref="BL31">VLOOKUP("*Псковская*",[1]итого!$3:$100,COLUMN([1]итого!DS:DS),0)</f>
        <v>8049</v>
      </c>
      <c r="BM31" s="2">
        <f t="array" ref="BM31">VLOOKUP("*Псковская*",[1]итого!$3:$100,COLUMN([1]итого!DT:DT),0)</f>
        <v>9264</v>
      </c>
      <c r="BN31" s="2">
        <f t="array" ref="BN31">VLOOKUP("*Псковская*",[1]итого!$3:$100,COLUMN([1]итого!DU:DU),0)</f>
        <v>9775</v>
      </c>
      <c r="BO31" s="2">
        <f t="array" ref="BO31">VLOOKUP("*Псковская*",[1]итого!$3:$100,COLUMN([1]итого!DV:DV),0)</f>
        <v>10620</v>
      </c>
      <c r="BP31" s="2">
        <f t="array" ref="BP31">VLOOKUP("*Псковская*",[1]итого!$3:$100,COLUMN([1]итого!DW:DW),0)</f>
        <v>9418</v>
      </c>
      <c r="BQ31" s="2">
        <f t="array" ref="BQ31">VLOOKUP("*Псковская*",[1]итого!$3:$100,COLUMN([1]итого!DX:DX),0)</f>
        <v>9111</v>
      </c>
      <c r="BR31" s="2">
        <f t="array" ref="BR31">VLOOKUP("*Псковская*",[1]итого!$3:$100,COLUMN([1]итого!DY:DY),0)</f>
        <v>9256</v>
      </c>
      <c r="BS31" s="2">
        <f t="array" ref="BS31">VLOOKUP("*Псковская*",[1]итого!$3:$100,COLUMN([1]итого!DZ:DZ),0)</f>
        <v>11371</v>
      </c>
      <c r="BT31" s="2">
        <f t="array" ref="BT31">VLOOKUP("*Псковская*",[1]итого!$3:$100,COLUMN([1]итого!EA:EA),0)</f>
        <v>11025</v>
      </c>
      <c r="BU31" s="2">
        <f t="array" ref="BU31">VLOOKUP("*Псковская*",[1]итого!$3:$100,COLUMN([1]итого!EB:EB),0)</f>
        <v>10660</v>
      </c>
      <c r="BV31" s="2">
        <f t="array" ref="BV31">VLOOKUP("*Псковская*",[1]итого!$3:$100,COLUMN([1]итого!EC:EC),0)</f>
        <v>14106</v>
      </c>
      <c r="BW31" s="2">
        <f t="array" ref="BW31">VLOOKUP("*Псковская*",[1]итого!$3:$100,COLUMN([1]итого!ED:ED),0)</f>
        <v>12952</v>
      </c>
      <c r="BX31" s="2">
        <f t="array" ref="BX31">VLOOKUP("*Псковская*",[1]итого!$3:$100,COLUMN([1]итого!EE:EE),0)</f>
        <v>12352</v>
      </c>
      <c r="BY31" s="2">
        <f t="array" ref="BY31">VLOOKUP("*Псковская*",[1]итого!$3:$100,COLUMN([1]итого!EF:EF),0)</f>
        <v>12358</v>
      </c>
      <c r="BZ31" s="2">
        <f t="array" ref="BZ31">VLOOKUP("*Псковская*",[1]итого!$3:$100,COLUMN([1]итого!EG:EG),0)</f>
        <v>11197</v>
      </c>
      <c r="CA31" s="2">
        <f t="array" ref="CA31">VLOOKUP("*Псковская*",[1]итого!$3:$100,COLUMN([1]итого!EH:EH),0)</f>
        <v>11136</v>
      </c>
      <c r="CB31" s="2">
        <f t="array" ref="CB31">VLOOKUP("*Псковская*",[1]итого!$3:$100,COLUMN([1]итого!EI:EI),0)</f>
        <v>11556</v>
      </c>
      <c r="CC31" s="2">
        <f t="array" ref="CC31">VLOOKUP("*Псковская*",[1]итого!$3:$100,COLUMN([1]итого!EJ:EJ),0)</f>
        <v>11673</v>
      </c>
      <c r="CD31" s="2">
        <f t="array" ref="CD31">VLOOKUP("*Псковская*",[1]итого!$3:$100,COLUMN([1]итого!EK:EK),0)</f>
        <v>12762</v>
      </c>
      <c r="CE31" s="2">
        <f t="array" ref="CE31">VLOOKUP("*Псковская*",[1]итого!$3:$100,COLUMN([1]итого!EL:EL),0)</f>
        <v>13581</v>
      </c>
      <c r="CF31" s="2">
        <f t="array" ref="CF31">VLOOKUP("*Псковская*",[1]итого!$3:$100,COLUMN([1]итого!EM:EM),0)</f>
        <v>13136</v>
      </c>
      <c r="CG31" s="2">
        <f t="array" ref="CG31">VLOOKUP("*Псковская*",[1]итого!$3:$100,COLUMN([1]итого!EN:EN),0)</f>
        <v>12891</v>
      </c>
      <c r="CH31" s="2">
        <f t="array" ref="CH31">VLOOKUP("*Псковская*",[1]итого!$3:$100,COLUMN([1]итого!EO:EO),0)</f>
        <v>15312</v>
      </c>
      <c r="CI31" s="2">
        <f t="array" ref="CI31">VLOOKUP("*Псковская*",[1]итого!$3:$100,COLUMN([1]итого!EP:EP),0)</f>
        <v>13657</v>
      </c>
      <c r="CJ31" s="2">
        <f t="array" ref="CJ31">VLOOKUP("*Псковская*",[1]итого!$3:$100,COLUMN([1]итого!EQ:EQ),0)</f>
        <v>13053</v>
      </c>
      <c r="CK31" s="2">
        <f t="array" ref="CK31">VLOOKUP("*Псковская*",[1]итого!$3:$100,COLUMN([1]итого!ER:ER),0)</f>
        <v>14827</v>
      </c>
      <c r="CL31" s="2">
        <f t="array" ref="CL31">VLOOKUP("*Псковская*",[1]итого!$3:$100,COLUMN([1]итого!ES:ES),0)</f>
        <v>14772</v>
      </c>
      <c r="CM31" s="2">
        <f t="array" ref="CM31">VLOOKUP("*Псковская*",[1]итого!$3:$100,COLUMN([1]итого!ET:ET),0)</f>
        <v>14463</v>
      </c>
      <c r="CN31" s="2">
        <f t="array" ref="CN31">VLOOKUP("*Псковская*",[1]итого!$3:$100,COLUMN([1]итого!EU:EU),0)</f>
        <v>14665</v>
      </c>
      <c r="CO31" s="2">
        <f t="array" ref="CO31">VLOOKUP("*Псковская*",[1]итого!$3:$100,COLUMN([1]итого!EV:EV),0)</f>
        <v>14243</v>
      </c>
      <c r="CP31" s="2">
        <f t="array" ref="CP31">VLOOKUP("*Псковская*",[1]итого!$3:$100,COLUMN([1]итого!EW:EW),0)</f>
        <v>14756</v>
      </c>
      <c r="CQ31" s="2">
        <f t="array" ref="CQ31">VLOOKUP("*Псковская*",[1]итого!$3:$100,COLUMN([1]итого!EX:EX),0)</f>
        <v>13241</v>
      </c>
      <c r="CR31" s="2">
        <f t="array" ref="CR31">VLOOKUP("*Псковская*",[1]итого!$3:$100,COLUMN([1]итого!EY:EY),0)</f>
        <v>14554</v>
      </c>
      <c r="CS31" s="2">
        <f t="array" ref="CS31">VLOOKUP("*Псковская*",[1]итого!$3:$100,COLUMN([1]итого!EZ:EZ),0)</f>
        <v>15328</v>
      </c>
      <c r="CT31" s="2">
        <f t="array" ref="CT31">VLOOKUP("*Псковская*",[1]итого!$3:$100,COLUMN([1]итого!FA:FA),0)</f>
        <v>17788</v>
      </c>
      <c r="CU31" s="2">
        <f t="array" ref="CU31">VLOOKUP("*Псковская*",[1]итого!$3:$100,COLUMN([1]итого!FB:FB),0)</f>
        <v>16525</v>
      </c>
      <c r="CV31" s="2">
        <f t="array" ref="CV31">VLOOKUP("*Псковская*",[1]итого!$3:$100,COLUMN([1]итого!FC:FC),0)</f>
        <v>17217</v>
      </c>
      <c r="CW31" s="2">
        <f t="array" ref="CW31">VLOOKUP("*Псковская*",[1]итого!$3:$100,COLUMN([1]итого!FD:FD),0)</f>
        <v>15120</v>
      </c>
      <c r="CX31" s="2">
        <f t="array" ref="CX31">VLOOKUP("*Псковская*",[1]итого!$3:$100,COLUMN([1]итого!FE:FE),0)</f>
        <v>17592</v>
      </c>
      <c r="CY31" s="2">
        <f t="array" ref="CY31">VLOOKUP("*Псковская*",[1]итого!$3:$100,COLUMN([1]итого!FF:FF),0)</f>
        <v>17844</v>
      </c>
      <c r="CZ31" s="2">
        <f t="array" ref="CZ31">VLOOKUP("*Псковская*",[1]итого!$3:$100,COLUMN([1]итого!FG:FG),0)</f>
        <v>17165</v>
      </c>
      <c r="DA31" s="2">
        <f t="array" ref="DA31">VLOOKUP("*Псковская*",[1]итого!$3:$100,COLUMN([1]итого!FH:FH),0)</f>
        <v>18555</v>
      </c>
      <c r="DB31" s="2">
        <f t="array" ref="DB31">VLOOKUP("*Псковская*",[1]итого!$3:$100,COLUMN([1]итого!FI:FI),0)</f>
        <v>18206</v>
      </c>
      <c r="DC31" s="2">
        <f t="array" ref="DC31">VLOOKUP("*Псковская*",[1]итого!$3:$100,COLUMN([1]итого!FJ:FJ),0)</f>
        <v>19047</v>
      </c>
      <c r="DD31" s="2">
        <f t="array" ref="DD31">VLOOKUP("*Псковская*",[1]итого!$3:$100,COLUMN([1]итого!FK:FK),0)</f>
        <v>21124</v>
      </c>
      <c r="DE31" s="2">
        <f t="array" ref="DE31">VLOOKUP("*Псковская*",[1]итого!$3:$100,COLUMN([1]итого!FL:FL),0)</f>
        <v>21394</v>
      </c>
      <c r="DF31" s="2">
        <f t="array" ref="DF31">VLOOKUP("*Псковская*",[1]итого!$3:$100,COLUMN([1]итого!FM:FM),0)</f>
        <v>28017</v>
      </c>
    </row>
    <row r="32" spans="1:110" x14ac:dyDescent="0.25">
      <c r="A32" s="5" t="s">
        <v>30</v>
      </c>
      <c r="B32" s="2">
        <f t="array" ref="B32">VLOOKUP("*Санкт-Петербург*",[1]итого!$3:$100,COLUMN([1]итого!BI:BI),0)</f>
        <v>583297</v>
      </c>
      <c r="C32" s="2">
        <f t="array" ref="C32">VLOOKUP("*Санкт-Петербург*",[1]итого!$3:$100,COLUMN([1]итого!BJ:BJ),0)</f>
        <v>516658</v>
      </c>
      <c r="D32" s="2">
        <f t="array" ref="D32">VLOOKUP("*Санкт-Петербург*",[1]итого!$3:$100,COLUMN([1]итого!BK:BK),0)</f>
        <v>507833</v>
      </c>
      <c r="E32" s="2">
        <f t="array" ref="E32">VLOOKUP("*Санкт-Петербург*",[1]итого!$3:$100,COLUMN([1]итого!BL:BL),0)</f>
        <v>546717</v>
      </c>
      <c r="F32" s="2">
        <f t="array" ref="F32">VLOOKUP("*Санкт-Петербург*",[1]итого!$3:$100,COLUMN([1]итого!BM:BM),0)</f>
        <v>533523</v>
      </c>
      <c r="G32" s="2">
        <f t="array" ref="G32">VLOOKUP("*Санкт-Петербург*",[1]итого!$3:$100,COLUMN([1]итого!BN:BN),0)</f>
        <v>553769</v>
      </c>
      <c r="H32" s="2">
        <f t="array" ref="H32">VLOOKUP("*Санкт-Петербург*",[1]итого!$3:$100,COLUMN([1]итого!BO:BO),0)</f>
        <v>523012</v>
      </c>
      <c r="I32" s="2">
        <f t="array" ref="I32">VLOOKUP("*Санкт-Петербург*",[1]итого!$3:$100,COLUMN([1]итого!BP:BP),0)</f>
        <v>523621</v>
      </c>
      <c r="J32" s="2">
        <f t="array" ref="J32">VLOOKUP("*Санкт-Петербург*",[1]итого!$3:$100,COLUMN([1]итого!BQ:BQ),0)</f>
        <v>555577</v>
      </c>
      <c r="K32" s="2">
        <f t="array" ref="K32">VLOOKUP("*Санкт-Петербург*",[1]итого!$3:$100,COLUMN([1]итого!BR:BR),0)</f>
        <v>511953</v>
      </c>
      <c r="L32" s="2">
        <f t="array" ref="L32">VLOOKUP("*Санкт-Петербург*",[1]итого!$3:$100,COLUMN([1]итого!BS:BS),0)</f>
        <v>514982</v>
      </c>
      <c r="M32" s="2">
        <f t="array" ref="M32">VLOOKUP("*Санкт-Петербург*",[1]итого!$3:$100,COLUMN([1]итого!BT:BT),0)</f>
        <v>522641</v>
      </c>
      <c r="N32" s="2">
        <f t="array" ref="N32">VLOOKUP("*Санкт-Петербург*",[1]итого!$3:$100,COLUMN([1]итого!BU:BU),0)</f>
        <v>577851</v>
      </c>
      <c r="O32" s="2">
        <f t="array" ref="O32">VLOOKUP("*Санкт-Петербург*",[1]итого!$3:$100,COLUMN([1]итого!BV:BV),0)</f>
        <v>546599</v>
      </c>
      <c r="P32" s="2">
        <f t="array" ref="P32">VLOOKUP("*Санкт-Петербург*",[1]итого!$3:$100,COLUMN([1]итого!BW:BW),0)</f>
        <v>564474</v>
      </c>
      <c r="Q32" s="2">
        <f t="array" ref="Q32">VLOOKUP("*Санкт-Петербург*",[1]итого!$3:$100,COLUMN([1]итого!BX:BX),0)</f>
        <v>588789</v>
      </c>
      <c r="R32" s="2">
        <f t="array" ref="R32">VLOOKUP("*Санкт-Петербург*",[1]итого!$3:$100,COLUMN([1]итого!BY:BY),0)</f>
        <v>599933</v>
      </c>
      <c r="S32" s="2">
        <f t="array" ref="S32">VLOOKUP("*Санкт-Петербург*",[1]итого!$3:$100,COLUMN([1]итого!BZ:BZ),0)</f>
        <v>607482</v>
      </c>
      <c r="T32" s="2">
        <f t="array" ref="T32">VLOOKUP("*Санкт-Петербург*",[1]итого!$3:$100,COLUMN([1]итого!CA:CA),0)</f>
        <v>587372</v>
      </c>
      <c r="U32" s="2">
        <f t="array" ref="U32">VLOOKUP("*Санкт-Петербург*",[1]итого!$3:$100,COLUMN([1]итого!CB:CB),0)</f>
        <v>587574</v>
      </c>
      <c r="V32" s="2">
        <f t="array" ref="V32">VLOOKUP("*Санкт-Петербург*",[1]итого!$3:$100,COLUMN([1]итого!CC:CC),0)</f>
        <v>649621</v>
      </c>
      <c r="W32" s="2">
        <f t="array" ref="W32">VLOOKUP("*Санкт-Петербург*",[1]итого!$3:$100,COLUMN([1]итого!CD:CD),0)</f>
        <v>606841</v>
      </c>
      <c r="X32" s="2">
        <f t="array" ref="X32">VLOOKUP("*Санкт-Петербург*",[1]итого!$3:$100,COLUMN([1]итого!CE:CE),0)</f>
        <v>600871</v>
      </c>
      <c r="Y32" s="2">
        <f t="array" ref="Y32">VLOOKUP("*Санкт-Петербург*",[1]итого!$3:$100,COLUMN([1]итого!CF:CF),0)</f>
        <v>643618</v>
      </c>
      <c r="Z32" s="2">
        <f t="array" ref="Z32">VLOOKUP("*Санкт-Петербург*",[1]итого!$3:$100,COLUMN([1]итого!CG:CG),0)</f>
        <v>703816</v>
      </c>
      <c r="AA32" s="2">
        <f t="array" ref="AA32">VLOOKUP("*Санкт-Петербург*",[1]итого!$3:$100,COLUMN([1]итого!CH:CH),0)</f>
        <v>621260</v>
      </c>
      <c r="AB32" s="2">
        <f t="array" ref="AB32">VLOOKUP("*Санкт-Петербург*",[1]итого!$3:$100,COLUMN([1]итого!CI:CI),0)</f>
        <v>637796</v>
      </c>
      <c r="AC32" s="2">
        <f t="array" ref="AC32">VLOOKUP("*Санкт-Петербург*",[1]итого!$3:$100,COLUMN([1]итого!CJ:CJ),0)</f>
        <v>645622</v>
      </c>
      <c r="AD32" s="2">
        <f t="array" ref="AD32">VLOOKUP("*Санкт-Петербург*",[1]итого!$3:$100,COLUMN([1]итого!CK:CK),0)</f>
        <v>689688</v>
      </c>
      <c r="AE32" s="2">
        <f t="array" ref="AE32">VLOOKUP("*Санкт-Петербург*",[1]итого!$3:$100,COLUMN([1]итого!CL:CL),0)</f>
        <v>693337</v>
      </c>
      <c r="AF32" s="2">
        <f t="array" ref="AF32">VLOOKUP("*Санкт-Петербург*",[1]итого!$3:$100,COLUMN([1]итого!CM:CM),0)</f>
        <v>668871</v>
      </c>
      <c r="AG32" s="2">
        <f t="array" ref="AG32">VLOOKUP("*Санкт-Петербург*",[1]итого!$3:$100,COLUMN([1]итого!CN:CN),0)</f>
        <v>678817</v>
      </c>
      <c r="AH32" s="2">
        <f t="array" ref="AH32">VLOOKUP("*Санкт-Петербург*",[1]итого!$3:$100,COLUMN([1]итого!CO:CO),0)</f>
        <v>740182</v>
      </c>
      <c r="AI32" s="2">
        <f t="array" ref="AI32">VLOOKUP("*Санкт-Петербург*",[1]итого!$3:$100,COLUMN([1]итого!CP:CP),0)</f>
        <v>773891</v>
      </c>
      <c r="AJ32" s="2">
        <f t="array" ref="AJ32">VLOOKUP("*Санкт-Петербург*",[1]итого!$3:$100,COLUMN([1]итого!CQ:CQ),0)</f>
        <v>696592</v>
      </c>
      <c r="AK32" s="2">
        <f t="array" ref="AK32">VLOOKUP("*Санкт-Петербург*",[1]итого!$3:$100,COLUMN([1]итого!CR:CR),0)</f>
        <v>684225</v>
      </c>
      <c r="AL32" s="2">
        <f t="array" ref="AL32">VLOOKUP("*Санкт-Петербург*",[1]итого!$3:$100,COLUMN([1]итого!CS:CS),0)</f>
        <v>705977</v>
      </c>
      <c r="AM32" s="2">
        <f t="array" ref="AM32">VLOOKUP("*Санкт-Петербург*",[1]итого!$3:$100,COLUMN([1]итого!CT:CT),0)</f>
        <v>668793</v>
      </c>
      <c r="AN32" s="2">
        <f t="array" ref="AN32">VLOOKUP("*Санкт-Петербург*",[1]итого!$3:$100,COLUMN([1]итого!CU:CU),0)</f>
        <v>649653</v>
      </c>
      <c r="AO32" s="2">
        <f t="array" ref="AO32">VLOOKUP("*Санкт-Петербург*",[1]итого!$3:$100,COLUMN([1]итого!CV:CV),0)</f>
        <v>701889</v>
      </c>
      <c r="AP32" s="2">
        <f t="array" ref="AP32">VLOOKUP("*Санкт-Петербург*",[1]итого!$3:$100,COLUMN([1]итого!CW:CW),0)</f>
        <v>690774</v>
      </c>
      <c r="AQ32" s="2">
        <f t="array" ref="AQ32">VLOOKUP("*Санкт-Петербург*",[1]итого!$3:$100,COLUMN([1]итого!CX:CX),0)</f>
        <v>685708</v>
      </c>
      <c r="AR32" s="2">
        <f t="array" ref="AR32">VLOOKUP("*Санкт-Петербург*",[1]итого!$3:$100,COLUMN([1]итого!CY:CY),0)</f>
        <v>664523</v>
      </c>
      <c r="AS32" s="2">
        <f t="array" ref="AS32">VLOOKUP("*Санкт-Петербург*",[1]итого!$3:$100,COLUMN([1]итого!CZ:CZ),0)</f>
        <v>741591</v>
      </c>
      <c r="AT32" s="2">
        <f t="array" ref="AT32">VLOOKUP("*Санкт-Петербург*",[1]итого!$3:$100,COLUMN([1]итого!DA:DA),0)</f>
        <v>724870</v>
      </c>
      <c r="AU32" s="2">
        <f t="array" ref="AU32">VLOOKUP("*Санкт-Петербург*",[1]итого!$3:$100,COLUMN([1]итого!DB:DB),0)</f>
        <v>746832</v>
      </c>
      <c r="AV32" s="2">
        <f t="array" ref="AV32">VLOOKUP("*Санкт-Петербург*",[1]итого!$3:$100,COLUMN([1]итого!DC:DC),0)</f>
        <v>758708</v>
      </c>
      <c r="AW32" s="2">
        <f t="array" ref="AW32">VLOOKUP("*Санкт-Петербург*",[1]итого!$3:$100,COLUMN([1]итого!DD:DD),0)</f>
        <v>749506</v>
      </c>
      <c r="AX32" s="2">
        <f t="array" ref="AX32">VLOOKUP("*Санкт-Петербург*",[1]итого!$3:$100,COLUMN([1]итого!DE:DE),0)</f>
        <v>789112</v>
      </c>
      <c r="AY32" s="2">
        <f t="array" ref="AY32">VLOOKUP("*Санкт-Петербург*",[1]итого!$3:$100,COLUMN([1]итого!DF:DF),0)</f>
        <v>747983</v>
      </c>
      <c r="AZ32" s="2">
        <f t="array" ref="AZ32">VLOOKUP("*Санкт-Петербург*",[1]итого!$3:$100,COLUMN([1]итого!DG:DG),0)</f>
        <v>731119</v>
      </c>
      <c r="BA32" s="2">
        <f t="array" ref="BA32">VLOOKUP("*Санкт-Петербург*",[1]итого!$3:$100,COLUMN([1]итого!DH:DH),0)</f>
        <v>764061</v>
      </c>
      <c r="BB32" s="2">
        <f t="array" ref="BB32">VLOOKUP("*Санкт-Петербург*",[1]итого!$3:$100,COLUMN([1]итого!DI:DI),0)</f>
        <v>831303</v>
      </c>
      <c r="BC32" s="2">
        <f t="array" ref="BC32">VLOOKUP("*Санкт-Петербург*",[1]итого!$3:$100,COLUMN([1]итого!DJ:DJ),0)</f>
        <v>794596</v>
      </c>
      <c r="BD32" s="2">
        <f t="array" ref="BD32">VLOOKUP("*Санкт-Петербург*",[1]итого!$3:$100,COLUMN([1]итого!DK:DK),0)</f>
        <v>762618</v>
      </c>
      <c r="BE32" s="2">
        <f t="array" ref="BE32">VLOOKUP("*Санкт-Петербург*",[1]итого!$3:$100,COLUMN([1]итого!DL:DL),0)</f>
        <v>854911</v>
      </c>
      <c r="BF32" s="2">
        <f t="array" ref="BF32">VLOOKUP("*Санкт-Петербург*",[1]итого!$3:$100,COLUMN([1]итого!DM:DM),0)</f>
        <v>820020</v>
      </c>
      <c r="BG32" s="2">
        <f t="array" ref="BG32">VLOOKUP("*Санкт-Петербург*",[1]итого!$3:$100,COLUMN([1]итого!DN:DN),0)</f>
        <v>853463</v>
      </c>
      <c r="BH32" s="2">
        <f t="array" ref="BH32">VLOOKUP("*Санкт-Петербург*",[1]итого!$3:$100,COLUMN([1]итого!DO:DO),0)</f>
        <v>903299</v>
      </c>
      <c r="BI32" s="2">
        <f t="array" ref="BI32">VLOOKUP("*Санкт-Петербург*",[1]итого!$3:$100,COLUMN([1]итого!DP:DP),0)</f>
        <v>950381</v>
      </c>
      <c r="BJ32" s="2">
        <f t="array" ref="BJ32">VLOOKUP("*Санкт-Петербург*",[1]итого!$3:$100,COLUMN([1]итого!DQ:DQ),0)</f>
        <v>994991</v>
      </c>
      <c r="BK32" s="2">
        <f t="array" ref="BK32">VLOOKUP("*Санкт-Петербург*",[1]итого!$3:$100,COLUMN([1]итого!DR:DR),0)</f>
        <v>965110</v>
      </c>
      <c r="BL32" s="2">
        <f t="array" ref="BL32">VLOOKUP("*Санкт-Петербург*",[1]итого!$3:$100,COLUMN([1]итого!DS:DS),0)</f>
        <v>965344</v>
      </c>
      <c r="BM32" s="2">
        <f t="array" ref="BM32">VLOOKUP("*Санкт-Петербург*",[1]итого!$3:$100,COLUMN([1]итого!DT:DT),0)</f>
        <v>1204428</v>
      </c>
      <c r="BN32" s="2">
        <f t="array" ref="BN32">VLOOKUP("*Санкт-Петербург*",[1]итого!$3:$100,COLUMN([1]итого!DU:DU),0)</f>
        <v>1156276</v>
      </c>
      <c r="BO32" s="2">
        <f t="array" ref="BO32">VLOOKUP("*Санкт-Петербург*",[1]итого!$3:$100,COLUMN([1]итого!DV:DV),0)</f>
        <v>1207544</v>
      </c>
      <c r="BP32" s="2">
        <f t="array" ref="BP32">VLOOKUP("*Санкт-Петербург*",[1]итого!$3:$100,COLUMN([1]итого!DW:DW),0)</f>
        <v>1192694</v>
      </c>
      <c r="BQ32" s="2">
        <f t="array" ref="BQ32">VLOOKUP("*Санкт-Петербург*",[1]итого!$3:$100,COLUMN([1]итого!DX:DX),0)</f>
        <v>1283939</v>
      </c>
      <c r="BR32" s="2">
        <f t="array" ref="BR32">VLOOKUP("*Санкт-Петербург*",[1]итого!$3:$100,COLUMN([1]итого!DY:DY),0)</f>
        <v>1246746</v>
      </c>
      <c r="BS32" s="2">
        <f t="array" ref="BS32">VLOOKUP("*Санкт-Петербург*",[1]итого!$3:$100,COLUMN([1]итого!DZ:DZ),0)</f>
        <v>1208407</v>
      </c>
      <c r="BT32" s="2">
        <f t="array" ref="BT32">VLOOKUP("*Санкт-Петербург*",[1]итого!$3:$100,COLUMN([1]итого!EA:EA),0)</f>
        <v>1258109</v>
      </c>
      <c r="BU32" s="2">
        <f t="array" ref="BU32">VLOOKUP("*Санкт-Петербург*",[1]итого!$3:$100,COLUMN([1]итого!EB:EB),0)</f>
        <v>1399952</v>
      </c>
      <c r="BV32" s="2">
        <f t="array" ref="BV32">VLOOKUP("*Санкт-Петербург*",[1]итого!$3:$100,COLUMN([1]итого!EC:EC),0)</f>
        <v>1436552</v>
      </c>
      <c r="BW32" s="2">
        <f t="array" ref="BW32">VLOOKUP("*Санкт-Петербург*",[1]итого!$3:$100,COLUMN([1]итого!ED:ED),0)</f>
        <v>1405748</v>
      </c>
      <c r="BX32" s="2">
        <f t="array" ref="BX32">VLOOKUP("*Санкт-Петербург*",[1]итого!$3:$100,COLUMN([1]итого!EE:EE),0)</f>
        <v>1254035</v>
      </c>
      <c r="BY32" s="2">
        <f t="array" ref="BY32">VLOOKUP("*Санкт-Петербург*",[1]итого!$3:$100,COLUMN([1]итого!EF:EF),0)</f>
        <v>1445833</v>
      </c>
      <c r="BZ32" s="2">
        <f t="array" ref="BZ32">VLOOKUP("*Санкт-Петербург*",[1]итого!$3:$100,COLUMN([1]итого!EG:EG),0)</f>
        <v>1359834</v>
      </c>
      <c r="CA32" s="2">
        <f t="array" ref="CA32">VLOOKUP("*Санкт-Петербург*",[1]итого!$3:$100,COLUMN([1]итого!EH:EH),0)</f>
        <v>1431566</v>
      </c>
      <c r="CB32" s="2">
        <f t="array" ref="CB32">VLOOKUP("*Санкт-Петербург*",[1]итого!$3:$100,COLUMN([1]итого!EI:EI),0)</f>
        <v>1529482</v>
      </c>
      <c r="CC32" s="2">
        <f t="array" ref="CC32">VLOOKUP("*Санкт-Петербург*",[1]итого!$3:$100,COLUMN([1]итого!EJ:EJ),0)</f>
        <v>1452375</v>
      </c>
      <c r="CD32" s="2">
        <f t="array" ref="CD32">VLOOKUP("*Санкт-Петербург*",[1]итого!$3:$100,COLUMN([1]итого!EK:EK),0)</f>
        <v>1604585</v>
      </c>
      <c r="CE32" s="2">
        <f t="array" ref="CE32">VLOOKUP("*Санкт-Петербург*",[1]итого!$3:$100,COLUMN([1]итого!EL:EL),0)</f>
        <v>1781399</v>
      </c>
      <c r="CF32" s="2">
        <f t="array" ref="CF32">VLOOKUP("*Санкт-Петербург*",[1]итого!$3:$100,COLUMN([1]итого!EM:EM),0)</f>
        <v>1678569</v>
      </c>
      <c r="CG32" s="2">
        <f t="array" ref="CG32">VLOOKUP("*Санкт-Петербург*",[1]итого!$3:$100,COLUMN([1]итого!EN:EN),0)</f>
        <v>1691136</v>
      </c>
      <c r="CH32" s="2">
        <f t="array" ref="CH32">VLOOKUP("*Санкт-Петербург*",[1]итого!$3:$100,COLUMN([1]итого!EO:EO),0)</f>
        <v>1846661</v>
      </c>
      <c r="CI32" s="2">
        <f t="array" ref="CI32">VLOOKUP("*Санкт-Петербург*",[1]итого!$3:$100,COLUMN([1]итого!EP:EP),0)</f>
        <v>1906103</v>
      </c>
      <c r="CJ32" s="2">
        <f t="array" ref="CJ32">VLOOKUP("*Санкт-Петербург*",[1]итого!$3:$100,COLUMN([1]итого!EQ:EQ),0)</f>
        <v>1802541</v>
      </c>
      <c r="CK32" s="2">
        <f t="array" ref="CK32">VLOOKUP("*Санкт-Петербург*",[1]итого!$3:$100,COLUMN([1]итого!ER:ER),0)</f>
        <v>1797930</v>
      </c>
      <c r="CL32" s="2">
        <f t="array" ref="CL32">VLOOKUP("*Санкт-Петербург*",[1]итого!$3:$100,COLUMN([1]итого!ES:ES),0)</f>
        <v>1864453</v>
      </c>
      <c r="CM32" s="2">
        <f t="array" ref="CM32">VLOOKUP("*Санкт-Петербург*",[1]итого!$3:$100,COLUMN([1]итого!ET:ET),0)</f>
        <v>1860337</v>
      </c>
      <c r="CN32" s="2">
        <f t="array" ref="CN32">VLOOKUP("*Санкт-Петербург*",[1]итого!$3:$100,COLUMN([1]итого!EU:EU),0)</f>
        <v>1747509</v>
      </c>
      <c r="CO32" s="2">
        <f t="array" ref="CO32">VLOOKUP("*Санкт-Петербург*",[1]итого!$3:$100,COLUMN([1]итого!EV:EV),0)</f>
        <v>1755714</v>
      </c>
      <c r="CP32" s="2">
        <f t="array" ref="CP32">VLOOKUP("*Санкт-Петербург*",[1]итого!$3:$100,COLUMN([1]итого!EW:EW),0)</f>
        <v>1752553</v>
      </c>
      <c r="CQ32" s="2">
        <f t="array" ref="CQ32">VLOOKUP("*Санкт-Петербург*",[1]итого!$3:$100,COLUMN([1]итого!EX:EX),0)</f>
        <v>1624386</v>
      </c>
      <c r="CR32" s="2">
        <f t="array" ref="CR32">VLOOKUP("*Санкт-Петербург*",[1]итого!$3:$100,COLUMN([1]итого!EY:EY),0)</f>
        <v>2189150</v>
      </c>
      <c r="CS32" s="2">
        <f t="array" ref="CS32">VLOOKUP("*Санкт-Петербург*",[1]итого!$3:$100,COLUMN([1]итого!EZ:EZ),0)</f>
        <v>2233139</v>
      </c>
      <c r="CT32" s="2">
        <f t="array" ref="CT32">VLOOKUP("*Санкт-Петербург*",[1]итого!$3:$100,COLUMN([1]итого!FA:FA),0)</f>
        <v>1997027</v>
      </c>
      <c r="CU32" s="2">
        <f t="array" ref="CU32">VLOOKUP("*Санкт-Петербург*",[1]итого!$3:$100,COLUMN([1]итого!FB:FB),0)</f>
        <v>1773517</v>
      </c>
      <c r="CV32" s="2">
        <f t="array" ref="CV32">VLOOKUP("*Санкт-Петербург*",[1]итого!$3:$100,COLUMN([1]итого!FC:FC),0)</f>
        <v>1626503</v>
      </c>
      <c r="CW32" s="2">
        <f t="array" ref="CW32">VLOOKUP("*Санкт-Петербург*",[1]итого!$3:$100,COLUMN([1]итого!FD:FD),0)</f>
        <v>1643897</v>
      </c>
      <c r="CX32" s="2">
        <f t="array" ref="CX32">VLOOKUP("*Санкт-Петербург*",[1]итого!$3:$100,COLUMN([1]итого!FE:FE),0)</f>
        <v>1751448</v>
      </c>
      <c r="CY32" s="2">
        <f t="array" ref="CY32">VLOOKUP("*Санкт-Петербург*",[1]итого!$3:$100,COLUMN([1]итого!FF:FF),0)</f>
        <v>1852949</v>
      </c>
      <c r="CZ32" s="2">
        <f t="array" ref="CZ32">VLOOKUP("*Санкт-Петербург*",[1]итого!$3:$100,COLUMN([1]итого!FG:FG),0)</f>
        <v>1553550</v>
      </c>
      <c r="DA32" s="2">
        <f t="array" ref="DA32">VLOOKUP("*Санкт-Петербург*",[1]итого!$3:$100,COLUMN([1]итого!FH:FH),0)</f>
        <v>1746953</v>
      </c>
      <c r="DB32" s="2">
        <f t="array" ref="DB32">VLOOKUP("*Санкт-Петербург*",[1]итого!$3:$100,COLUMN([1]итого!FI:FI),0)</f>
        <v>1699425</v>
      </c>
      <c r="DC32" s="2">
        <f t="array" ref="DC32">VLOOKUP("*Санкт-Петербург*",[1]итого!$3:$100,COLUMN([1]итого!FJ:FJ),0)</f>
        <v>1746915</v>
      </c>
      <c r="DD32" s="2">
        <f t="array" ref="DD32">VLOOKUP("*Санкт-Петербург*",[1]итого!$3:$100,COLUMN([1]итого!FK:FK),0)</f>
        <v>1862922</v>
      </c>
      <c r="DE32" s="2">
        <f t="array" ref="DE32">VLOOKUP("*Санкт-Петербург*",[1]итого!$3:$100,COLUMN([1]итого!FL:FL),0)</f>
        <v>1865435</v>
      </c>
      <c r="DF32" s="2">
        <f t="array" ref="DF32">VLOOKUP("*Санкт-Петербург*",[1]итого!$3:$100,COLUMN([1]итого!FM:FM),0)</f>
        <v>1714310</v>
      </c>
    </row>
    <row r="33" spans="1:110" x14ac:dyDescent="0.25">
      <c r="A33" s="5" t="s">
        <v>31</v>
      </c>
      <c r="B33" s="2">
        <f t="array" ref="B33">VLOOKUP("*Адыгея*",[1]итого!$3:$100,COLUMN([1]итого!BI:BI),0)</f>
        <v>577</v>
      </c>
      <c r="C33" s="2">
        <f t="array" ref="C33">VLOOKUP("*Адыгея*",[1]итого!$3:$100,COLUMN([1]итого!BJ:BJ),0)</f>
        <v>668</v>
      </c>
      <c r="D33" s="2">
        <f t="array" ref="D33">VLOOKUP("*Адыгея*",[1]итого!$3:$100,COLUMN([1]итого!BK:BK),0)</f>
        <v>602</v>
      </c>
      <c r="E33" s="2">
        <f t="array" ref="E33">VLOOKUP("*Адыгея*",[1]итого!$3:$100,COLUMN([1]итого!BL:BL),0)</f>
        <v>794</v>
      </c>
      <c r="F33" s="2">
        <f t="array" ref="F33">VLOOKUP("*Адыгея*",[1]итого!$3:$100,COLUMN([1]итого!BM:BM),0)</f>
        <v>805</v>
      </c>
      <c r="G33" s="2">
        <f t="array" ref="G33">VLOOKUP("*Адыгея*",[1]итого!$3:$100,COLUMN([1]итого!BN:BN),0)</f>
        <v>893</v>
      </c>
      <c r="H33" s="2">
        <f t="array" ref="H33">VLOOKUP("*Адыгея*",[1]итого!$3:$100,COLUMN([1]итого!BO:BO),0)</f>
        <v>977</v>
      </c>
      <c r="I33" s="2">
        <f t="array" ref="I33">VLOOKUP("*Адыгея*",[1]итого!$3:$100,COLUMN([1]итого!BP:BP),0)</f>
        <v>736</v>
      </c>
      <c r="J33" s="2">
        <f t="array" ref="J33">VLOOKUP("*Адыгея*",[1]итого!$3:$100,COLUMN([1]итого!BQ:BQ),0)</f>
        <v>797</v>
      </c>
      <c r="K33" s="2">
        <f t="array" ref="K33">VLOOKUP("*Адыгея*",[1]итого!$3:$100,COLUMN([1]итого!BR:BR),0)</f>
        <v>647</v>
      </c>
      <c r="L33" s="2">
        <f t="array" ref="L33">VLOOKUP("*Адыгея*",[1]итого!$3:$100,COLUMN([1]итого!BS:BS),0)</f>
        <v>672</v>
      </c>
      <c r="M33" s="2">
        <f t="array" ref="M33">VLOOKUP("*Адыгея*",[1]итого!$3:$100,COLUMN([1]итого!BT:BT),0)</f>
        <v>744</v>
      </c>
      <c r="N33" s="2">
        <f t="array" ref="N33">VLOOKUP("*Адыгея*",[1]итого!$3:$100,COLUMN([1]итого!BU:BU),0)</f>
        <v>695</v>
      </c>
      <c r="O33" s="2">
        <f t="array" ref="O33">VLOOKUP("*Адыгея*",[1]итого!$3:$100,COLUMN([1]итого!BV:BV),0)</f>
        <v>664</v>
      </c>
      <c r="P33" s="2">
        <f t="array" ref="P33">VLOOKUP("*Адыгея*",[1]итого!$3:$100,COLUMN([1]итого!BW:BW),0)</f>
        <v>682</v>
      </c>
      <c r="Q33" s="2">
        <f t="array" ref="Q33">VLOOKUP("*Адыгея*",[1]итого!$3:$100,COLUMN([1]итого!BX:BX),0)</f>
        <v>603</v>
      </c>
      <c r="R33" s="2">
        <f t="array" ref="R33">VLOOKUP("*Адыгея*",[1]итого!$3:$100,COLUMN([1]итого!BY:BY),0)</f>
        <v>585</v>
      </c>
      <c r="S33" s="2">
        <f t="array" ref="S33">VLOOKUP("*Адыгея*",[1]итого!$3:$100,COLUMN([1]итого!BZ:BZ),0)</f>
        <v>579</v>
      </c>
      <c r="T33" s="2">
        <f t="array" ref="T33">VLOOKUP("*Адыгея*",[1]итого!$3:$100,COLUMN([1]итого!CA:CA),0)</f>
        <v>540</v>
      </c>
      <c r="U33" s="2">
        <f t="array" ref="U33">VLOOKUP("*Адыгея*",[1]итого!$3:$100,COLUMN([1]итого!CB:CB),0)</f>
        <v>478</v>
      </c>
      <c r="V33" s="2">
        <f t="array" ref="V33">VLOOKUP("*Адыгея*",[1]итого!$3:$100,COLUMN([1]итого!CC:CC),0)</f>
        <v>505</v>
      </c>
      <c r="W33" s="2">
        <f t="array" ref="W33">VLOOKUP("*Адыгея*",[1]итого!$3:$100,COLUMN([1]итого!CD:CD),0)</f>
        <v>616</v>
      </c>
      <c r="X33" s="2">
        <f t="array" ref="X33">VLOOKUP("*Адыгея*",[1]итого!$3:$100,COLUMN([1]итого!CE:CE),0)</f>
        <v>690</v>
      </c>
      <c r="Y33" s="2">
        <f t="array" ref="Y33">VLOOKUP("*Адыгея*",[1]итого!$3:$100,COLUMN([1]итого!CF:CF),0)</f>
        <v>744</v>
      </c>
      <c r="Z33" s="2">
        <f t="array" ref="Z33">VLOOKUP("*Адыгея*",[1]итого!$3:$100,COLUMN([1]итого!CG:CG),0)</f>
        <v>859</v>
      </c>
      <c r="AA33" s="2">
        <f t="array" ref="AA33">VLOOKUP("*Адыгея*",[1]итого!$3:$100,COLUMN([1]итого!CH:CH),0)</f>
        <v>742</v>
      </c>
      <c r="AB33" s="2">
        <f t="array" ref="AB33">VLOOKUP("*Адыгея*",[1]итого!$3:$100,COLUMN([1]итого!CI:CI),0)</f>
        <v>720</v>
      </c>
      <c r="AC33" s="2">
        <f t="array" ref="AC33">VLOOKUP("*Адыгея*",[1]итого!$3:$100,COLUMN([1]итого!CJ:CJ),0)</f>
        <v>680</v>
      </c>
      <c r="AD33" s="2">
        <f t="array" ref="AD33">VLOOKUP("*Адыгея*",[1]итого!$3:$100,COLUMN([1]итого!CK:CK),0)</f>
        <v>952</v>
      </c>
      <c r="AE33" s="2">
        <f t="array" ref="AE33">VLOOKUP("*Адыгея*",[1]итого!$3:$100,COLUMN([1]итого!CL:CL),0)</f>
        <v>1230</v>
      </c>
      <c r="AF33" s="2">
        <f t="array" ref="AF33">VLOOKUP("*Адыгея*",[1]итого!$3:$100,COLUMN([1]итого!CM:CM),0)</f>
        <v>1282</v>
      </c>
      <c r="AG33" s="2">
        <f t="array" ref="AG33">VLOOKUP("*Адыгея*",[1]итого!$3:$100,COLUMN([1]итого!CN:CN),0)</f>
        <v>1179</v>
      </c>
      <c r="AH33" s="2">
        <f t="array" ref="AH33">VLOOKUP("*Адыгея*",[1]итого!$3:$100,COLUMN([1]итого!CO:CO),0)</f>
        <v>1075</v>
      </c>
      <c r="AI33" s="2">
        <f t="array" ref="AI33">VLOOKUP("*Адыгея*",[1]итого!$3:$100,COLUMN([1]итого!CP:CP),0)</f>
        <v>1003</v>
      </c>
      <c r="AJ33" s="2">
        <f t="array" ref="AJ33">VLOOKUP("*Адыгея*",[1]итого!$3:$100,COLUMN([1]итого!CQ:CQ),0)</f>
        <v>1164</v>
      </c>
      <c r="AK33" s="2">
        <f t="array" ref="AK33">VLOOKUP("*Адыгея*",[1]итого!$3:$100,COLUMN([1]итого!CR:CR),0)</f>
        <v>1456</v>
      </c>
      <c r="AL33" s="2">
        <f t="array" ref="AL33">VLOOKUP("*Адыгея*",[1]итого!$3:$100,COLUMN([1]итого!CS:CS),0)</f>
        <v>1748</v>
      </c>
      <c r="AM33" s="2">
        <f t="array" ref="AM33">VLOOKUP("*Адыгея*",[1]итого!$3:$100,COLUMN([1]итого!CT:CT),0)</f>
        <v>1420</v>
      </c>
      <c r="AN33" s="2">
        <f t="array" ref="AN33">VLOOKUP("*Адыгея*",[1]итого!$3:$100,COLUMN([1]итого!CU:CU),0)</f>
        <v>1215</v>
      </c>
      <c r="AO33" s="2">
        <f t="array" ref="AO33">VLOOKUP("*Адыгея*",[1]итого!$3:$100,COLUMN([1]итого!CV:CV),0)</f>
        <v>1177</v>
      </c>
      <c r="AP33" s="2">
        <f t="array" ref="AP33">VLOOKUP("*Адыгея*",[1]итого!$3:$100,COLUMN([1]итого!CW:CW),0)</f>
        <v>1340</v>
      </c>
      <c r="AQ33" s="2">
        <f t="array" ref="AQ33">VLOOKUP("*Адыгея*",[1]итого!$3:$100,COLUMN([1]итого!CX:CX),0)</f>
        <v>1657</v>
      </c>
      <c r="AR33" s="2">
        <f t="array" ref="AR33">VLOOKUP("*Адыгея*",[1]итого!$3:$100,COLUMN([1]итого!CY:CY),0)</f>
        <v>1581</v>
      </c>
      <c r="AS33" s="2">
        <f t="array" ref="AS33">VLOOKUP("*Адыгея*",[1]итого!$3:$100,COLUMN([1]итого!CZ:CZ),0)</f>
        <v>1481</v>
      </c>
      <c r="AT33" s="2">
        <f t="array" ref="AT33">VLOOKUP("*Адыгея*",[1]итого!$3:$100,COLUMN([1]итого!DA:DA),0)</f>
        <v>1535</v>
      </c>
      <c r="AU33" s="2">
        <f t="array" ref="AU33">VLOOKUP("*Адыгея*",[1]итого!$3:$100,COLUMN([1]итого!DB:DB),0)</f>
        <v>1473</v>
      </c>
      <c r="AV33" s="2">
        <f t="array" ref="AV33">VLOOKUP("*Адыгея*",[1]итого!$3:$100,COLUMN([1]итого!DC:DC),0)</f>
        <v>1570</v>
      </c>
      <c r="AW33" s="2">
        <f t="array" ref="AW33">VLOOKUP("*Адыгея*",[1]итого!$3:$100,COLUMN([1]итого!DD:DD),0)</f>
        <v>1364</v>
      </c>
      <c r="AX33" s="2">
        <f t="array" ref="AX33">VLOOKUP("*Адыгея*",[1]итого!$3:$100,COLUMN([1]итого!DE:DE),0)</f>
        <v>1396</v>
      </c>
      <c r="AY33" s="2">
        <f t="array" ref="AY33">VLOOKUP("*Адыгея*",[1]итого!$3:$100,COLUMN([1]итого!DF:DF),0)</f>
        <v>1644</v>
      </c>
      <c r="AZ33" s="2">
        <f t="array" ref="AZ33">VLOOKUP("*Адыгея*",[1]итого!$3:$100,COLUMN([1]итого!DG:DG),0)</f>
        <v>1635</v>
      </c>
      <c r="BA33" s="2">
        <f t="array" ref="BA33">VLOOKUP("*Адыгея*",[1]итого!$3:$100,COLUMN([1]итого!DH:DH),0)</f>
        <v>1846</v>
      </c>
      <c r="BB33" s="2">
        <f t="array" ref="BB33">VLOOKUP("*Адыгея*",[1]итого!$3:$100,COLUMN([1]итого!DI:DI),0)</f>
        <v>1736</v>
      </c>
      <c r="BC33" s="2">
        <f t="array" ref="BC33">VLOOKUP("*Адыгея*",[1]итого!$3:$100,COLUMN([1]итого!DJ:DJ),0)</f>
        <v>1662</v>
      </c>
      <c r="BD33" s="2">
        <f t="array" ref="BD33">VLOOKUP("*Адыгея*",[1]итого!$3:$100,COLUMN([1]итого!DK:DK),0)</f>
        <v>1387</v>
      </c>
      <c r="BE33" s="2">
        <f t="array" ref="BE33">VLOOKUP("*Адыгея*",[1]итого!$3:$100,COLUMN([1]итого!DL:DL),0)</f>
        <v>1446</v>
      </c>
      <c r="BF33" s="2">
        <f t="array" ref="BF33">VLOOKUP("*Адыгея*",[1]итого!$3:$100,COLUMN([1]итого!DM:DM),0)</f>
        <v>1553</v>
      </c>
      <c r="BG33" s="2">
        <f t="array" ref="BG33">VLOOKUP("*Адыгея*",[1]итого!$3:$100,COLUMN([1]итого!DN:DN),0)</f>
        <v>1586</v>
      </c>
      <c r="BH33" s="2">
        <f t="array" ref="BH33">VLOOKUP("*Адыгея*",[1]итого!$3:$100,COLUMN([1]итого!DO:DO),0)</f>
        <v>1540</v>
      </c>
      <c r="BI33" s="2">
        <f t="array" ref="BI33">VLOOKUP("*Адыгея*",[1]итого!$3:$100,COLUMN([1]итого!DP:DP),0)</f>
        <v>1427</v>
      </c>
      <c r="BJ33" s="2">
        <f t="array" ref="BJ33">VLOOKUP("*Адыгея*",[1]итого!$3:$100,COLUMN([1]итого!DQ:DQ),0)</f>
        <v>1955</v>
      </c>
      <c r="BK33" s="2">
        <f t="array" ref="BK33">VLOOKUP("*Адыгея*",[1]итого!$3:$100,COLUMN([1]итого!DR:DR),0)</f>
        <v>1762</v>
      </c>
      <c r="BL33" s="2">
        <f t="array" ref="BL33">VLOOKUP("*Адыгея*",[1]итого!$3:$100,COLUMN([1]итого!DS:DS),0)</f>
        <v>1485</v>
      </c>
      <c r="BM33" s="2">
        <f t="array" ref="BM33">VLOOKUP("*Адыгея*",[1]итого!$3:$100,COLUMN([1]итого!DT:DT),0)</f>
        <v>1620</v>
      </c>
      <c r="BN33" s="2">
        <f t="array" ref="BN33">VLOOKUP("*Адыгея*",[1]итого!$3:$100,COLUMN([1]итого!DU:DU),0)</f>
        <v>1985</v>
      </c>
      <c r="BO33" s="2">
        <f t="array" ref="BO33">VLOOKUP("*Адыгея*",[1]итого!$3:$100,COLUMN([1]итого!DV:DV),0)</f>
        <v>2118</v>
      </c>
      <c r="BP33" s="2">
        <f t="array" ref="BP33">VLOOKUP("*Адыгея*",[1]итого!$3:$100,COLUMN([1]итого!DW:DW),0)</f>
        <v>2610</v>
      </c>
      <c r="BQ33" s="2">
        <f t="array" ref="BQ33">VLOOKUP("*Адыгея*",[1]итого!$3:$100,COLUMN([1]итого!DX:DX),0)</f>
        <v>2668</v>
      </c>
      <c r="BR33" s="2">
        <f t="array" ref="BR33">VLOOKUP("*Адыгея*",[1]итого!$3:$100,COLUMN([1]итого!DY:DY),0)</f>
        <v>2042</v>
      </c>
      <c r="BS33" s="2">
        <f t="array" ref="BS33">VLOOKUP("*Адыгея*",[1]итого!$3:$100,COLUMN([1]итого!DZ:DZ),0)</f>
        <v>1933</v>
      </c>
      <c r="BT33" s="2">
        <f t="array" ref="BT33">VLOOKUP("*Адыгея*",[1]итого!$3:$100,COLUMN([1]итого!EA:EA),0)</f>
        <v>1695</v>
      </c>
      <c r="BU33" s="2">
        <f t="array" ref="BU33">VLOOKUP("*Адыгея*",[1]итого!$3:$100,COLUMN([1]итого!EB:EB),0)</f>
        <v>1614</v>
      </c>
      <c r="BV33" s="2">
        <f t="array" ref="BV33">VLOOKUP("*Адыгея*",[1]итого!$3:$100,COLUMN([1]итого!EC:EC),0)</f>
        <v>1740</v>
      </c>
      <c r="BW33" s="2">
        <f t="array" ref="BW33">VLOOKUP("*Адыгея*",[1]итого!$3:$100,COLUMN([1]итого!ED:ED),0)</f>
        <v>1626</v>
      </c>
      <c r="BX33" s="2">
        <f t="array" ref="BX33">VLOOKUP("*Адыгея*",[1]итого!$3:$100,COLUMN([1]итого!EE:EE),0)</f>
        <v>1440</v>
      </c>
      <c r="BY33" s="2">
        <f t="array" ref="BY33">VLOOKUP("*Адыгея*",[1]итого!$3:$100,COLUMN([1]итого!EF:EF),0)</f>
        <v>1689</v>
      </c>
      <c r="BZ33" s="2">
        <f t="array" ref="BZ33">VLOOKUP("*Адыгея*",[1]итого!$3:$100,COLUMN([1]итого!EG:EG),0)</f>
        <v>1516</v>
      </c>
      <c r="CA33" s="2">
        <f t="array" ref="CA33">VLOOKUP("*Адыгея*",[1]итого!$3:$100,COLUMN([1]итого!EH:EH),0)</f>
        <v>1812</v>
      </c>
      <c r="CB33" s="2">
        <f t="array" ref="CB33">VLOOKUP("*Адыгея*",[1]итого!$3:$100,COLUMN([1]итого!EI:EI),0)</f>
        <v>2095</v>
      </c>
      <c r="CC33" s="2">
        <f t="array" ref="CC33">VLOOKUP("*Адыгея*",[1]итого!$3:$100,COLUMN([1]итого!EJ:EJ),0)</f>
        <v>2022</v>
      </c>
      <c r="CD33" s="2">
        <f t="array" ref="CD33">VLOOKUP("*Адыгея*",[1]итого!$3:$100,COLUMN([1]итого!EK:EK),0)</f>
        <v>2002</v>
      </c>
      <c r="CE33" s="2">
        <f t="array" ref="CE33">VLOOKUP("*Адыгея*",[1]итого!$3:$100,COLUMN([1]итого!EL:EL),0)</f>
        <v>2136</v>
      </c>
      <c r="CF33" s="2">
        <f t="array" ref="CF33">VLOOKUP("*Адыгея*",[1]итого!$3:$100,COLUMN([1]итого!EM:EM),0)</f>
        <v>2108</v>
      </c>
      <c r="CG33" s="2">
        <f t="array" ref="CG33">VLOOKUP("*Адыгея*",[1]итого!$3:$100,COLUMN([1]итого!EN:EN),0)</f>
        <v>2252</v>
      </c>
      <c r="CH33" s="2">
        <f t="array" ref="CH33">VLOOKUP("*Адыгея*",[1]итого!$3:$100,COLUMN([1]итого!EO:EO),0)</f>
        <v>2398</v>
      </c>
      <c r="CI33" s="2">
        <f t="array" ref="CI33">VLOOKUP("*Адыгея*",[1]итого!$3:$100,COLUMN([1]итого!EP:EP),0)</f>
        <v>2331</v>
      </c>
      <c r="CJ33" s="2">
        <f t="array" ref="CJ33">VLOOKUP("*Адыгея*",[1]итого!$3:$100,COLUMN([1]итого!EQ:EQ),0)</f>
        <v>2252</v>
      </c>
      <c r="CK33" s="2">
        <f t="array" ref="CK33">VLOOKUP("*Адыгея*",[1]итого!$3:$100,COLUMN([1]итого!ER:ER),0)</f>
        <v>2408</v>
      </c>
      <c r="CL33" s="2">
        <f t="array" ref="CL33">VLOOKUP("*Адыгея*",[1]итого!$3:$100,COLUMN([1]итого!ES:ES),0)</f>
        <v>2361</v>
      </c>
      <c r="CM33" s="2">
        <f t="array" ref="CM33">VLOOKUP("*Адыгея*",[1]итого!$3:$100,COLUMN([1]итого!ET:ET),0)</f>
        <v>2701</v>
      </c>
      <c r="CN33" s="2">
        <f t="array" ref="CN33">VLOOKUP("*Адыгея*",[1]итого!$3:$100,COLUMN([1]итого!EU:EU),0)</f>
        <v>2518</v>
      </c>
      <c r="CO33" s="2">
        <f t="array" ref="CO33">VLOOKUP("*Адыгея*",[1]итого!$3:$100,COLUMN([1]итого!EV:EV),0)</f>
        <v>2618</v>
      </c>
      <c r="CP33" s="2">
        <f t="array" ref="CP33">VLOOKUP("*Адыгея*",[1]итого!$3:$100,COLUMN([1]итого!EW:EW),0)</f>
        <v>3082</v>
      </c>
      <c r="CQ33" s="2">
        <f t="array" ref="CQ33">VLOOKUP("*Адыгея*",[1]итого!$3:$100,COLUMN([1]итого!EX:EX),0)</f>
        <v>3020</v>
      </c>
      <c r="CR33" s="2">
        <f t="array" ref="CR33">VLOOKUP("*Адыгея*",[1]итого!$3:$100,COLUMN([1]итого!EY:EY),0)</f>
        <v>3028</v>
      </c>
      <c r="CS33" s="2">
        <f t="array" ref="CS33">VLOOKUP("*Адыгея*",[1]итого!$3:$100,COLUMN([1]итого!EZ:EZ),0)</f>
        <v>3113</v>
      </c>
      <c r="CT33" s="2">
        <f t="array" ref="CT33">VLOOKUP("*Адыгея*",[1]итого!$3:$100,COLUMN([1]итого!FA:FA),0)</f>
        <v>3352</v>
      </c>
      <c r="CU33" s="2">
        <f t="array" ref="CU33">VLOOKUP("*Адыгея*",[1]итого!$3:$100,COLUMN([1]итого!FB:FB),0)</f>
        <v>3355</v>
      </c>
      <c r="CV33" s="2">
        <f t="array" ref="CV33">VLOOKUP("*Адыгея*",[1]итого!$3:$100,COLUMN([1]итого!FC:FC),0)</f>
        <v>3413</v>
      </c>
      <c r="CW33" s="2">
        <f t="array" ref="CW33">VLOOKUP("*Адыгея*",[1]итого!$3:$100,COLUMN([1]итого!FD:FD),0)</f>
        <v>3126</v>
      </c>
      <c r="CX33" s="2">
        <f t="array" ref="CX33">VLOOKUP("*Адыгея*",[1]итого!$3:$100,COLUMN([1]итого!FE:FE),0)</f>
        <v>3279</v>
      </c>
      <c r="CY33" s="2">
        <f t="array" ref="CY33">VLOOKUP("*Адыгея*",[1]итого!$3:$100,COLUMN([1]итого!FF:FF),0)</f>
        <v>3584</v>
      </c>
      <c r="CZ33" s="2">
        <f t="array" ref="CZ33">VLOOKUP("*Адыгея*",[1]итого!$3:$100,COLUMN([1]итого!FG:FG),0)</f>
        <v>3261</v>
      </c>
      <c r="DA33" s="2">
        <f t="array" ref="DA33">VLOOKUP("*Адыгея*",[1]итого!$3:$100,COLUMN([1]итого!FH:FH),0)</f>
        <v>3296</v>
      </c>
      <c r="DB33" s="2">
        <f t="array" ref="DB33">VLOOKUP("*Адыгея*",[1]итого!$3:$100,COLUMN([1]итого!FI:FI),0)</f>
        <v>3800</v>
      </c>
      <c r="DC33" s="2">
        <f t="array" ref="DC33">VLOOKUP("*Адыгея*",[1]итого!$3:$100,COLUMN([1]итого!FJ:FJ),0)</f>
        <v>3687</v>
      </c>
      <c r="DD33" s="2">
        <f t="array" ref="DD33">VLOOKUP("*Адыгея*",[1]итого!$3:$100,COLUMN([1]итого!FK:FK),0)</f>
        <v>3823</v>
      </c>
      <c r="DE33" s="2">
        <f t="array" ref="DE33">VLOOKUP("*Адыгея*",[1]итого!$3:$100,COLUMN([1]итого!FL:FL),0)</f>
        <v>3873</v>
      </c>
      <c r="DF33" s="2">
        <f t="array" ref="DF33">VLOOKUP("*Адыгея*",[1]итого!$3:$100,COLUMN([1]итого!FM:FM),0)</f>
        <v>3833</v>
      </c>
    </row>
    <row r="34" spans="1:110" x14ac:dyDescent="0.25">
      <c r="A34" s="5" t="s">
        <v>32</v>
      </c>
      <c r="B34" s="2">
        <f t="array" ref="B34">VLOOKUP("*Калмыкия*",[1]итого!$3:$100,COLUMN([1]итого!BI:BI),0)</f>
        <v>362</v>
      </c>
      <c r="C34" s="2">
        <f t="array" ref="C34">VLOOKUP("*Калмыкия*",[1]итого!$3:$100,COLUMN([1]итого!BJ:BJ),0)</f>
        <v>359</v>
      </c>
      <c r="D34" s="2">
        <f t="array" ref="D34">VLOOKUP("*Калмыкия*",[1]итого!$3:$100,COLUMN([1]итого!BK:BK),0)</f>
        <v>342</v>
      </c>
      <c r="E34" s="2">
        <f t="array" ref="E34">VLOOKUP("*Калмыкия*",[1]итого!$3:$100,COLUMN([1]итого!BL:BL),0)</f>
        <v>343</v>
      </c>
      <c r="F34" s="2">
        <f t="array" ref="F34">VLOOKUP("*Калмыкия*",[1]итого!$3:$100,COLUMN([1]итого!BM:BM),0)</f>
        <v>352</v>
      </c>
      <c r="G34" s="2">
        <f t="array" ref="G34">VLOOKUP("*Калмыкия*",[1]итого!$3:$100,COLUMN([1]итого!BN:BN),0)</f>
        <v>340</v>
      </c>
      <c r="H34" s="2">
        <f t="array" ref="H34">VLOOKUP("*Калмыкия*",[1]итого!$3:$100,COLUMN([1]итого!BO:BO),0)</f>
        <v>329</v>
      </c>
      <c r="I34" s="2">
        <f t="array" ref="I34">VLOOKUP("*Калмыкия*",[1]итого!$3:$100,COLUMN([1]итого!BP:BP),0)</f>
        <v>292</v>
      </c>
      <c r="J34" s="2">
        <f t="array" ref="J34">VLOOKUP("*Калмыкия*",[1]итого!$3:$100,COLUMN([1]итого!BQ:BQ),0)</f>
        <v>336</v>
      </c>
      <c r="K34" s="2">
        <f t="array" ref="K34">VLOOKUP("*Калмыкия*",[1]итого!$3:$100,COLUMN([1]итого!BR:BR),0)</f>
        <v>341</v>
      </c>
      <c r="L34" s="2">
        <f t="array" ref="L34">VLOOKUP("*Калмыкия*",[1]итого!$3:$100,COLUMN([1]итого!BS:BS),0)</f>
        <v>239</v>
      </c>
      <c r="M34" s="2">
        <f t="array" ref="M34">VLOOKUP("*Калмыкия*",[1]итого!$3:$100,COLUMN([1]итого!BT:BT),0)</f>
        <v>240</v>
      </c>
      <c r="N34" s="2">
        <f t="array" ref="N34">VLOOKUP("*Калмыкия*",[1]итого!$3:$100,COLUMN([1]итого!BU:BU),0)</f>
        <v>304</v>
      </c>
      <c r="O34" s="2">
        <f t="array" ref="O34">VLOOKUP("*Калмыкия*",[1]итого!$3:$100,COLUMN([1]итого!BV:BV),0)</f>
        <v>252</v>
      </c>
      <c r="P34" s="2">
        <f t="array" ref="P34">VLOOKUP("*Калмыкия*",[1]итого!$3:$100,COLUMN([1]итого!BW:BW),0)</f>
        <v>251</v>
      </c>
      <c r="Q34" s="2">
        <f t="array" ref="Q34">VLOOKUP("*Калмыкия*",[1]итого!$3:$100,COLUMN([1]итого!BX:BX),0)</f>
        <v>285</v>
      </c>
      <c r="R34" s="2">
        <f t="array" ref="R34">VLOOKUP("*Калмыкия*",[1]итого!$3:$100,COLUMN([1]итого!BY:BY),0)</f>
        <v>277</v>
      </c>
      <c r="S34" s="2">
        <f t="array" ref="S34">VLOOKUP("*Калмыкия*",[1]итого!$3:$100,COLUMN([1]итого!BZ:BZ),0)</f>
        <v>280</v>
      </c>
      <c r="T34" s="2">
        <f t="array" ref="T34">VLOOKUP("*Калмыкия*",[1]итого!$3:$100,COLUMN([1]итого!CA:CA),0)</f>
        <v>288</v>
      </c>
      <c r="U34" s="2">
        <f t="array" ref="U34">VLOOKUP("*Калмыкия*",[1]итого!$3:$100,COLUMN([1]итого!CB:CB),0)</f>
        <v>251</v>
      </c>
      <c r="V34" s="2">
        <f t="array" ref="V34">VLOOKUP("*Калмыкия*",[1]итого!$3:$100,COLUMN([1]итого!CC:CC),0)</f>
        <v>269</v>
      </c>
      <c r="W34" s="2">
        <f t="array" ref="W34">VLOOKUP("*Калмыкия*",[1]итого!$3:$100,COLUMN([1]итого!CD:CD),0)</f>
        <v>251</v>
      </c>
      <c r="X34" s="2">
        <f t="array" ref="X34">VLOOKUP("*Калмыкия*",[1]итого!$3:$100,COLUMN([1]итого!CE:CE),0)</f>
        <v>265</v>
      </c>
      <c r="Y34" s="2">
        <f t="array" ref="Y34">VLOOKUP("*Калмыкия*",[1]итого!$3:$100,COLUMN([1]итого!CF:CF),0)</f>
        <v>271</v>
      </c>
      <c r="Z34" s="2">
        <f t="array" ref="Z34">VLOOKUP("*Калмыкия*",[1]итого!$3:$100,COLUMN([1]итого!CG:CG),0)</f>
        <v>294</v>
      </c>
      <c r="AA34" s="2">
        <f t="array" ref="AA34">VLOOKUP("*Калмыкия*",[1]итого!$3:$100,COLUMN([1]итого!CH:CH),0)</f>
        <v>308</v>
      </c>
      <c r="AB34" s="2">
        <f t="array" ref="AB34">VLOOKUP("*Калмыкия*",[1]итого!$3:$100,COLUMN([1]итого!CI:CI),0)</f>
        <v>312</v>
      </c>
      <c r="AC34" s="2">
        <f t="array" ref="AC34">VLOOKUP("*Калмыкия*",[1]итого!$3:$100,COLUMN([1]итого!CJ:CJ),0)</f>
        <v>269</v>
      </c>
      <c r="AD34" s="2">
        <f t="array" ref="AD34">VLOOKUP("*Калмыкия*",[1]итого!$3:$100,COLUMN([1]итого!CK:CK),0)</f>
        <v>275</v>
      </c>
      <c r="AE34" s="2">
        <f t="array" ref="AE34">VLOOKUP("*Калмыкия*",[1]итого!$3:$100,COLUMN([1]итого!CL:CL),0)</f>
        <v>293</v>
      </c>
      <c r="AF34" s="2">
        <f t="array" ref="AF34">VLOOKUP("*Калмыкия*",[1]итого!$3:$100,COLUMN([1]итого!CM:CM),0)</f>
        <v>292</v>
      </c>
      <c r="AG34" s="2">
        <f t="array" ref="AG34">VLOOKUP("*Калмыкия*",[1]итого!$3:$100,COLUMN([1]итого!CN:CN),0)</f>
        <v>294</v>
      </c>
      <c r="AH34" s="2">
        <f t="array" ref="AH34">VLOOKUP("*Калмыкия*",[1]итого!$3:$100,COLUMN([1]итого!CO:CO),0)</f>
        <v>285</v>
      </c>
      <c r="AI34" s="2">
        <f t="array" ref="AI34">VLOOKUP("*Калмыкия*",[1]итого!$3:$100,COLUMN([1]итого!CP:CP),0)</f>
        <v>270</v>
      </c>
      <c r="AJ34" s="2">
        <f t="array" ref="AJ34">VLOOKUP("*Калмыкия*",[1]итого!$3:$100,COLUMN([1]итого!CQ:CQ),0)</f>
        <v>282</v>
      </c>
      <c r="AK34" s="2">
        <f t="array" ref="AK34">VLOOKUP("*Калмыкия*",[1]итого!$3:$100,COLUMN([1]итого!CR:CR),0)</f>
        <v>278</v>
      </c>
      <c r="AL34" s="2">
        <f t="array" ref="AL34">VLOOKUP("*Калмыкия*",[1]итого!$3:$100,COLUMN([1]итого!CS:CS),0)</f>
        <v>241</v>
      </c>
      <c r="AM34" s="2">
        <f t="array" ref="AM34">VLOOKUP("*Калмыкия*",[1]итого!$3:$100,COLUMN([1]итого!CT:CT),0)</f>
        <v>250</v>
      </c>
      <c r="AN34" s="2">
        <f t="array" ref="AN34">VLOOKUP("*Калмыкия*",[1]итого!$3:$100,COLUMN([1]итого!CU:CU),0)</f>
        <v>244</v>
      </c>
      <c r="AO34" s="2">
        <f t="array" ref="AO34">VLOOKUP("*Калмыкия*",[1]итого!$3:$100,COLUMN([1]итого!CV:CV),0)</f>
        <v>221</v>
      </c>
      <c r="AP34" s="2">
        <f t="array" ref="AP34">VLOOKUP("*Калмыкия*",[1]итого!$3:$100,COLUMN([1]итого!CW:CW),0)</f>
        <v>297</v>
      </c>
      <c r="AQ34" s="2">
        <f t="array" ref="AQ34">VLOOKUP("*Калмыкия*",[1]итого!$3:$100,COLUMN([1]итого!CX:CX),0)</f>
        <v>295</v>
      </c>
      <c r="AR34" s="2">
        <f t="array" ref="AR34">VLOOKUP("*Калмыкия*",[1]итого!$3:$100,COLUMN([1]итого!CY:CY),0)</f>
        <v>283</v>
      </c>
      <c r="AS34" s="2">
        <f t="array" ref="AS34">VLOOKUP("*Калмыкия*",[1]итого!$3:$100,COLUMN([1]итого!CZ:CZ),0)</f>
        <v>285</v>
      </c>
      <c r="AT34" s="2">
        <f t="array" ref="AT34">VLOOKUP("*Калмыкия*",[1]итого!$3:$100,COLUMN([1]итого!DA:DA),0)</f>
        <v>194</v>
      </c>
      <c r="AU34" s="2">
        <f t="array" ref="AU34">VLOOKUP("*Калмыкия*",[1]итого!$3:$100,COLUMN([1]итого!DB:DB),0)</f>
        <v>202</v>
      </c>
      <c r="AV34" s="2">
        <f t="array" ref="AV34">VLOOKUP("*Калмыкия*",[1]итого!$3:$100,COLUMN([1]итого!DC:DC),0)</f>
        <v>235</v>
      </c>
      <c r="AW34" s="2">
        <f t="array" ref="AW34">VLOOKUP("*Калмыкия*",[1]итого!$3:$100,COLUMN([1]итого!DD:DD),0)</f>
        <v>228</v>
      </c>
      <c r="AX34" s="2">
        <f t="array" ref="AX34">VLOOKUP("*Калмыкия*",[1]итого!$3:$100,COLUMN([1]итого!DE:DE),0)</f>
        <v>293</v>
      </c>
      <c r="AY34" s="2">
        <f t="array" ref="AY34">VLOOKUP("*Калмыкия*",[1]итого!$3:$100,COLUMN([1]итого!DF:DF),0)</f>
        <v>106</v>
      </c>
      <c r="AZ34" s="2">
        <f t="array" ref="AZ34">VLOOKUP("*Калмыкия*",[1]итого!$3:$100,COLUMN([1]итого!DG:DG),0)</f>
        <v>187</v>
      </c>
      <c r="BA34" s="2">
        <f t="array" ref="BA34">VLOOKUP("*Калмыкия*",[1]итого!$3:$100,COLUMN([1]итого!DH:DH),0)</f>
        <v>230</v>
      </c>
      <c r="BB34" s="2">
        <f t="array" ref="BB34">VLOOKUP("*Калмыкия*",[1]итого!$3:$100,COLUMN([1]итого!DI:DI),0)</f>
        <v>213</v>
      </c>
      <c r="BC34" s="2">
        <f t="array" ref="BC34">VLOOKUP("*Калмыкия*",[1]итого!$3:$100,COLUMN([1]итого!DJ:DJ),0)</f>
        <v>358</v>
      </c>
      <c r="BD34" s="2">
        <f t="array" ref="BD34">VLOOKUP("*Калмыкия*",[1]итого!$3:$100,COLUMN([1]итого!DK:DK),0)</f>
        <v>279</v>
      </c>
      <c r="BE34" s="2">
        <f t="array" ref="BE34">VLOOKUP("*Калмыкия*",[1]итого!$3:$100,COLUMN([1]итого!DL:DL),0)</f>
        <v>270</v>
      </c>
      <c r="BF34" s="2">
        <f t="array" ref="BF34">VLOOKUP("*Калмыкия*",[1]итого!$3:$100,COLUMN([1]итого!DM:DM),0)</f>
        <v>220</v>
      </c>
      <c r="BG34" s="2">
        <f t="array" ref="BG34">VLOOKUP("*Калмыкия*",[1]итого!$3:$100,COLUMN([1]итого!DN:DN),0)</f>
        <v>224</v>
      </c>
      <c r="BH34" s="2">
        <f t="array" ref="BH34">VLOOKUP("*Калмыкия*",[1]итого!$3:$100,COLUMN([1]итого!DO:DO),0)</f>
        <v>284</v>
      </c>
      <c r="BI34" s="2">
        <f t="array" ref="BI34">VLOOKUP("*Калмыкия*",[1]итого!$3:$100,COLUMN([1]итого!DP:DP),0)</f>
        <v>264</v>
      </c>
      <c r="BJ34" s="2">
        <f t="array" ref="BJ34">VLOOKUP("*Калмыкия*",[1]итого!$3:$100,COLUMN([1]итого!DQ:DQ),0)</f>
        <v>370</v>
      </c>
      <c r="BK34" s="2">
        <f t="array" ref="BK34">VLOOKUP("*Калмыкия*",[1]итого!$3:$100,COLUMN([1]итого!DR:DR),0)</f>
        <v>443</v>
      </c>
      <c r="BL34" s="2">
        <f t="array" ref="BL34">VLOOKUP("*Калмыкия*",[1]итого!$3:$100,COLUMN([1]итого!DS:DS),0)</f>
        <v>516</v>
      </c>
      <c r="BM34" s="2">
        <f t="array" ref="BM34">VLOOKUP("*Калмыкия*",[1]итого!$3:$100,COLUMN([1]итого!DT:DT),0)</f>
        <v>819</v>
      </c>
      <c r="BN34" s="2">
        <f t="array" ref="BN34">VLOOKUP("*Калмыкия*",[1]итого!$3:$100,COLUMN([1]итого!DU:DU),0)</f>
        <v>816</v>
      </c>
      <c r="BO34" s="2">
        <f t="array" ref="BO34">VLOOKUP("*Калмыкия*",[1]итого!$3:$100,COLUMN([1]итого!DV:DV),0)</f>
        <v>751</v>
      </c>
      <c r="BP34" s="2">
        <f t="array" ref="BP34">VLOOKUP("*Калмыкия*",[1]итого!$3:$100,COLUMN([1]итого!DW:DW),0)</f>
        <v>736</v>
      </c>
      <c r="BQ34" s="2">
        <f t="array" ref="BQ34">VLOOKUP("*Калмыкия*",[1]итого!$3:$100,COLUMN([1]итого!DX:DX),0)</f>
        <v>479</v>
      </c>
      <c r="BR34" s="2">
        <f t="array" ref="BR34">VLOOKUP("*Калмыкия*",[1]итого!$3:$100,COLUMN([1]итого!DY:DY),0)</f>
        <v>603</v>
      </c>
      <c r="BS34" s="2">
        <f t="array" ref="BS34">VLOOKUP("*Калмыкия*",[1]итого!$3:$100,COLUMN([1]итого!DZ:DZ),0)</f>
        <v>783</v>
      </c>
      <c r="BT34" s="2">
        <f t="array" ref="BT34">VLOOKUP("*Калмыкия*",[1]итого!$3:$100,COLUMN([1]итого!EA:EA),0)</f>
        <v>694</v>
      </c>
      <c r="BU34" s="2">
        <f t="array" ref="BU34">VLOOKUP("*Калмыкия*",[1]итого!$3:$100,COLUMN([1]итого!EB:EB),0)</f>
        <v>727</v>
      </c>
      <c r="BV34" s="2">
        <f t="array" ref="BV34">VLOOKUP("*Калмыкия*",[1]итого!$3:$100,COLUMN([1]итого!EC:EC),0)</f>
        <v>718</v>
      </c>
      <c r="BW34" s="2">
        <f t="array" ref="BW34">VLOOKUP("*Калмыкия*",[1]итого!$3:$100,COLUMN([1]итого!ED:ED),0)</f>
        <v>639</v>
      </c>
      <c r="BX34" s="2">
        <f t="array" ref="BX34">VLOOKUP("*Калмыкия*",[1]итого!$3:$100,COLUMN([1]итого!EE:EE),0)</f>
        <v>613</v>
      </c>
      <c r="BY34" s="2">
        <f t="array" ref="BY34">VLOOKUP("*Калмыкия*",[1]итого!$3:$100,COLUMN([1]итого!EF:EF),0)</f>
        <v>658</v>
      </c>
      <c r="BZ34" s="2">
        <f t="array" ref="BZ34">VLOOKUP("*Калмыкия*",[1]итого!$3:$100,COLUMN([1]итого!EG:EG),0)</f>
        <v>664</v>
      </c>
      <c r="CA34" s="2">
        <f t="array" ref="CA34">VLOOKUP("*Калмыкия*",[1]итого!$3:$100,COLUMN([1]итого!EH:EH),0)</f>
        <v>579</v>
      </c>
      <c r="CB34" s="2">
        <f t="array" ref="CB34">VLOOKUP("*Калмыкия*",[1]итого!$3:$100,COLUMN([1]итого!EI:EI),0)</f>
        <v>686</v>
      </c>
      <c r="CC34" s="2">
        <f t="array" ref="CC34">VLOOKUP("*Калмыкия*",[1]итого!$3:$100,COLUMN([1]итого!EJ:EJ),0)</f>
        <v>681</v>
      </c>
      <c r="CD34" s="2">
        <f t="array" ref="CD34">VLOOKUP("*Калмыкия*",[1]итого!$3:$100,COLUMN([1]итого!EK:EK),0)</f>
        <v>616</v>
      </c>
      <c r="CE34" s="2">
        <f t="array" ref="CE34">VLOOKUP("*Калмыкия*",[1]итого!$3:$100,COLUMN([1]итого!EL:EL),0)</f>
        <v>720</v>
      </c>
      <c r="CF34" s="2">
        <f t="array" ref="CF34">VLOOKUP("*Калмыкия*",[1]итого!$3:$100,COLUMN([1]итого!EM:EM),0)</f>
        <v>758</v>
      </c>
      <c r="CG34" s="2">
        <f t="array" ref="CG34">VLOOKUP("*Калмыкия*",[1]итого!$3:$100,COLUMN([1]итого!EN:EN),0)</f>
        <v>734</v>
      </c>
      <c r="CH34" s="2">
        <f t="array" ref="CH34">VLOOKUP("*Калмыкия*",[1]итого!$3:$100,COLUMN([1]итого!EO:EO),0)</f>
        <v>792</v>
      </c>
      <c r="CI34" s="2">
        <f t="array" ref="CI34">VLOOKUP("*Калмыкия*",[1]итого!$3:$100,COLUMN([1]итого!EP:EP),0)</f>
        <v>946</v>
      </c>
      <c r="CJ34" s="2">
        <f t="array" ref="CJ34">VLOOKUP("*Калмыкия*",[1]итого!$3:$100,COLUMN([1]итого!EQ:EQ),0)</f>
        <v>1054</v>
      </c>
      <c r="CK34" s="2">
        <f t="array" ref="CK34">VLOOKUP("*Калмыкия*",[1]итого!$3:$100,COLUMN([1]итого!ER:ER),0)</f>
        <v>937</v>
      </c>
      <c r="CL34" s="2">
        <f t="array" ref="CL34">VLOOKUP("*Калмыкия*",[1]итого!$3:$100,COLUMN([1]итого!ES:ES),0)</f>
        <v>516</v>
      </c>
      <c r="CM34" s="2">
        <f t="array" ref="CM34">VLOOKUP("*Калмыкия*",[1]итого!$3:$100,COLUMN([1]итого!ET:ET),0)</f>
        <v>651</v>
      </c>
      <c r="CN34" s="2">
        <f t="array" ref="CN34">VLOOKUP("*Калмыкия*",[1]итого!$3:$100,COLUMN([1]итого!EU:EU),0)</f>
        <v>657</v>
      </c>
      <c r="CO34" s="2">
        <f t="array" ref="CO34">VLOOKUP("*Калмыкия*",[1]итого!$3:$100,COLUMN([1]итого!EV:EV),0)</f>
        <v>655</v>
      </c>
      <c r="CP34" s="2">
        <f t="array" ref="CP34">VLOOKUP("*Калмыкия*",[1]итого!$3:$100,COLUMN([1]итого!EW:EW),0)</f>
        <v>961</v>
      </c>
      <c r="CQ34" s="2">
        <f t="array" ref="CQ34">VLOOKUP("*Калмыкия*",[1]итого!$3:$100,COLUMN([1]итого!EX:EX),0)</f>
        <v>919</v>
      </c>
      <c r="CR34" s="2">
        <f t="array" ref="CR34">VLOOKUP("*Калмыкия*",[1]итого!$3:$100,COLUMN([1]итого!EY:EY),0)</f>
        <v>763</v>
      </c>
      <c r="CS34" s="2">
        <f t="array" ref="CS34">VLOOKUP("*Калмыкия*",[1]итого!$3:$100,COLUMN([1]итого!EZ:EZ),0)</f>
        <v>823</v>
      </c>
      <c r="CT34" s="2">
        <f t="array" ref="CT34">VLOOKUP("*Калмыкия*",[1]итого!$3:$100,COLUMN([1]итого!FA:FA),0)</f>
        <v>995</v>
      </c>
      <c r="CU34" s="2">
        <f t="array" ref="CU34">VLOOKUP("*Калмыкия*",[1]итого!$3:$100,COLUMN([1]итого!FB:FB),0)</f>
        <v>963</v>
      </c>
      <c r="CV34" s="2">
        <f t="array" ref="CV34">VLOOKUP("*Калмыкия*",[1]итого!$3:$100,COLUMN([1]итого!FC:FC),0)</f>
        <v>950</v>
      </c>
      <c r="CW34" s="2">
        <f t="array" ref="CW34">VLOOKUP("*Калмыкия*",[1]итого!$3:$100,COLUMN([1]итого!FD:FD),0)</f>
        <v>807</v>
      </c>
      <c r="CX34" s="2">
        <f t="array" ref="CX34">VLOOKUP("*Калмыкия*",[1]итого!$3:$100,COLUMN([1]итого!FE:FE),0)</f>
        <v>1052</v>
      </c>
      <c r="CY34" s="2">
        <f t="array" ref="CY34">VLOOKUP("*Калмыкия*",[1]итого!$3:$100,COLUMN([1]итого!FF:FF),0)</f>
        <v>920</v>
      </c>
      <c r="CZ34" s="2">
        <f t="array" ref="CZ34">VLOOKUP("*Калмыкия*",[1]итого!$3:$100,COLUMN([1]итого!FG:FG),0)</f>
        <v>862</v>
      </c>
      <c r="DA34" s="2">
        <f t="array" ref="DA34">VLOOKUP("*Калмыкия*",[1]итого!$3:$100,COLUMN([1]итого!FH:FH),0)</f>
        <v>862</v>
      </c>
      <c r="DB34" s="2">
        <f t="array" ref="DB34">VLOOKUP("*Калмыкия*",[1]итого!$3:$100,COLUMN([1]итого!FI:FI),0)</f>
        <v>843</v>
      </c>
      <c r="DC34" s="2">
        <f t="array" ref="DC34">VLOOKUP("*Калмыкия*",[1]итого!$3:$100,COLUMN([1]итого!FJ:FJ),0)</f>
        <v>931</v>
      </c>
      <c r="DD34" s="2">
        <f t="array" ref="DD34">VLOOKUP("*Калмыкия*",[1]итого!$3:$100,COLUMN([1]итого!FK:FK),0)</f>
        <v>1098</v>
      </c>
      <c r="DE34" s="2">
        <f t="array" ref="DE34">VLOOKUP("*Калмыкия*",[1]итого!$3:$100,COLUMN([1]итого!FL:FL),0)</f>
        <v>1134</v>
      </c>
      <c r="DF34" s="2">
        <f t="array" ref="DF34">VLOOKUP("*Калмыкия*",[1]итого!$3:$100,COLUMN([1]итого!FM:FM),0)</f>
        <v>1268</v>
      </c>
    </row>
    <row r="35" spans="1:110" x14ac:dyDescent="0.25">
      <c r="A35" s="5" t="s">
        <v>33</v>
      </c>
      <c r="B35" s="2">
        <f t="array" ref="B35">VLOOKUP("*Крым*",[1]итого!$3:$100,COLUMN([1]итого!BI:BI),0)</f>
        <v>4349</v>
      </c>
      <c r="C35" s="2">
        <f t="array" ref="C35">VLOOKUP("*Крым*",[1]итого!$3:$100,COLUMN([1]итого!BJ:BJ),0)</f>
        <v>3478</v>
      </c>
      <c r="D35" s="2">
        <f t="array" ref="D35">VLOOKUP("*Крым*",[1]итого!$3:$100,COLUMN([1]итого!BK:BK),0)</f>
        <v>3329</v>
      </c>
      <c r="E35" s="2">
        <f t="array" ref="E35">VLOOKUP("*Крым*",[1]итого!$3:$100,COLUMN([1]итого!BL:BL),0)</f>
        <v>3268</v>
      </c>
      <c r="F35" s="2">
        <f t="array" ref="F35">VLOOKUP("*Крым*",[1]итого!$3:$100,COLUMN([1]итого!BM:BM),0)</f>
        <v>3584</v>
      </c>
      <c r="G35" s="2">
        <f t="array" ref="G35">VLOOKUP("*Крым*",[1]итого!$3:$100,COLUMN([1]итого!BN:BN),0)</f>
        <v>3539</v>
      </c>
      <c r="H35" s="2">
        <f t="array" ref="H35">VLOOKUP("*Крым*",[1]итого!$3:$100,COLUMN([1]итого!BO:BO),0)</f>
        <v>3725</v>
      </c>
      <c r="I35" s="2">
        <f t="array" ref="I35">VLOOKUP("*Крым*",[1]итого!$3:$100,COLUMN([1]итого!BP:BP),0)</f>
        <v>3977</v>
      </c>
      <c r="J35" s="2">
        <f t="array" ref="J35">VLOOKUP("*Крым*",[1]итого!$3:$100,COLUMN([1]итого!BQ:BQ),0)</f>
        <v>4141</v>
      </c>
      <c r="K35" s="2">
        <f t="array" ref="K35">VLOOKUP("*Крым*",[1]итого!$3:$100,COLUMN([1]итого!BR:BR),0)</f>
        <v>4654</v>
      </c>
      <c r="L35" s="2">
        <f t="array" ref="L35">VLOOKUP("*Крым*",[1]итого!$3:$100,COLUMN([1]итого!BS:BS),0)</f>
        <v>4938</v>
      </c>
      <c r="M35" s="2">
        <f t="array" ref="M35">VLOOKUP("*Крым*",[1]итого!$3:$100,COLUMN([1]итого!BT:BT),0)</f>
        <v>4617</v>
      </c>
      <c r="N35" s="2">
        <f t="array" ref="N35">VLOOKUP("*Крым*",[1]итого!$3:$100,COLUMN([1]итого!BU:BU),0)</f>
        <v>5596</v>
      </c>
      <c r="O35" s="2">
        <f t="array" ref="O35">VLOOKUP("*Крым*",[1]итого!$3:$100,COLUMN([1]итого!BV:BV),0)</f>
        <v>4823</v>
      </c>
      <c r="P35" s="2">
        <f t="array" ref="P35">VLOOKUP("*Крым*",[1]итого!$3:$100,COLUMN([1]итого!BW:BW),0)</f>
        <v>5337</v>
      </c>
      <c r="Q35" s="2">
        <f t="array" ref="Q35">VLOOKUP("*Крым*",[1]итого!$3:$100,COLUMN([1]итого!BX:BX),0)</f>
        <v>4991</v>
      </c>
      <c r="R35" s="2">
        <f t="array" ref="R35">VLOOKUP("*Крым*",[1]итого!$3:$100,COLUMN([1]итого!BY:BY),0)</f>
        <v>7745</v>
      </c>
      <c r="S35" s="2">
        <f t="array" ref="S35">VLOOKUP("*Крым*",[1]итого!$3:$100,COLUMN([1]итого!BZ:BZ),0)</f>
        <v>7378</v>
      </c>
      <c r="T35" s="2">
        <f t="array" ref="T35">VLOOKUP("*Крым*",[1]итого!$3:$100,COLUMN([1]итого!CA:CA),0)</f>
        <v>7057</v>
      </c>
      <c r="U35" s="2">
        <f t="array" ref="U35">VLOOKUP("*Крым*",[1]итого!$3:$100,COLUMN([1]итого!CB:CB),0)</f>
        <v>7761</v>
      </c>
      <c r="V35" s="2">
        <f t="array" ref="V35">VLOOKUP("*Крым*",[1]итого!$3:$100,COLUMN([1]итого!CC:CC),0)</f>
        <v>8482</v>
      </c>
      <c r="W35" s="2">
        <f t="array" ref="W35">VLOOKUP("*Крым*",[1]итого!$3:$100,COLUMN([1]итого!CD:CD),0)</f>
        <v>7829</v>
      </c>
      <c r="X35" s="2">
        <f t="array" ref="X35">VLOOKUP("*Крым*",[1]итого!$3:$100,COLUMN([1]итого!CE:CE),0)</f>
        <v>8211</v>
      </c>
      <c r="Y35" s="2">
        <f t="array" ref="Y35">VLOOKUP("*Крым*",[1]итого!$3:$100,COLUMN([1]итого!CF:CF),0)</f>
        <v>7422</v>
      </c>
      <c r="Z35" s="2">
        <f t="array" ref="Z35">VLOOKUP("*Крым*",[1]итого!$3:$100,COLUMN([1]итого!CG:CG),0)</f>
        <v>6013</v>
      </c>
      <c r="AA35" s="2">
        <f t="array" ref="AA35">VLOOKUP("*Крым*",[1]итого!$3:$100,COLUMN([1]итого!CH:CH),0)</f>
        <v>8792</v>
      </c>
      <c r="AB35" s="2">
        <f t="array" ref="AB35">VLOOKUP("*Крым*",[1]итого!$3:$100,COLUMN([1]итого!CI:CI),0)</f>
        <v>7201</v>
      </c>
      <c r="AC35" s="2">
        <f t="array" ref="AC35">VLOOKUP("*Крым*",[1]итого!$3:$100,COLUMN([1]итого!CJ:CJ),0)</f>
        <v>9486</v>
      </c>
      <c r="AD35" s="2">
        <f t="array" ref="AD35">VLOOKUP("*Крым*",[1]итого!$3:$100,COLUMN([1]итого!CK:CK),0)</f>
        <v>7489</v>
      </c>
      <c r="AE35" s="2">
        <f t="array" ref="AE35">VLOOKUP("*Крым*",[1]итого!$3:$100,COLUMN([1]итого!CL:CL),0)</f>
        <v>10316</v>
      </c>
      <c r="AF35" s="2">
        <f t="array" ref="AF35">VLOOKUP("*Крым*",[1]итого!$3:$100,COLUMN([1]итого!CM:CM),0)</f>
        <v>10431</v>
      </c>
      <c r="AG35" s="2">
        <f t="array" ref="AG35">VLOOKUP("*Крым*",[1]итого!$3:$100,COLUMN([1]итого!CN:CN),0)</f>
        <v>16819</v>
      </c>
      <c r="AH35" s="2">
        <f t="array" ref="AH35">VLOOKUP("*Крым*",[1]итого!$3:$100,COLUMN([1]итого!CO:CO),0)</f>
        <v>18995</v>
      </c>
      <c r="AI35" s="2">
        <f t="array" ref="AI35">VLOOKUP("*Крым*",[1]итого!$3:$100,COLUMN([1]итого!CP:CP),0)</f>
        <v>19573</v>
      </c>
      <c r="AJ35" s="2">
        <f t="array" ref="AJ35">VLOOKUP("*Крым*",[1]итого!$3:$100,COLUMN([1]итого!CQ:CQ),0)</f>
        <v>20065</v>
      </c>
      <c r="AK35" s="2">
        <f t="array" ref="AK35">VLOOKUP("*Крым*",[1]итого!$3:$100,COLUMN([1]итого!CR:CR),0)</f>
        <v>17379</v>
      </c>
      <c r="AL35" s="2">
        <f t="array" ref="AL35">VLOOKUP("*Крым*",[1]итого!$3:$100,COLUMN([1]итого!CS:CS),0)</f>
        <v>16876</v>
      </c>
      <c r="AM35" s="2">
        <f t="array" ref="AM35">VLOOKUP("*Крым*",[1]итого!$3:$100,COLUMN([1]итого!CT:CT),0)</f>
        <v>15207</v>
      </c>
      <c r="AN35" s="2">
        <f t="array" ref="AN35">VLOOKUP("*Крым*",[1]итого!$3:$100,COLUMN([1]итого!CU:CU),0)</f>
        <v>15230</v>
      </c>
      <c r="AO35" s="2">
        <f t="array" ref="AO35">VLOOKUP("*Крым*",[1]итого!$3:$100,COLUMN([1]итого!CV:CV),0)</f>
        <v>15001</v>
      </c>
      <c r="AP35" s="2">
        <f t="array" ref="AP35">VLOOKUP("*Крым*",[1]итого!$3:$100,COLUMN([1]итого!CW:CW),0)</f>
        <v>16455</v>
      </c>
      <c r="AQ35" s="2">
        <f t="array" ref="AQ35">VLOOKUP("*Крым*",[1]итого!$3:$100,COLUMN([1]итого!CX:CX),0)</f>
        <v>15787</v>
      </c>
      <c r="AR35" s="2">
        <f t="array" ref="AR35">VLOOKUP("*Крым*",[1]итого!$3:$100,COLUMN([1]итого!CY:CY),0)</f>
        <v>6749</v>
      </c>
      <c r="AS35" s="2">
        <f t="array" ref="AS35">VLOOKUP("*Крым*",[1]итого!$3:$100,COLUMN([1]итого!CZ:CZ),0)</f>
        <v>8377</v>
      </c>
      <c r="AT35" s="2">
        <f t="array" ref="AT35">VLOOKUP("*Крым*",[1]итого!$3:$100,COLUMN([1]итого!DA:DA),0)</f>
        <v>12004</v>
      </c>
      <c r="AU35" s="2">
        <f t="array" ref="AU35">VLOOKUP("*Крым*",[1]итого!$3:$100,COLUMN([1]итого!DB:DB),0)</f>
        <v>13381</v>
      </c>
      <c r="AV35" s="2">
        <f t="array" ref="AV35">VLOOKUP("*Крым*",[1]итого!$3:$100,COLUMN([1]итого!DC:DC),0)</f>
        <v>15691</v>
      </c>
      <c r="AW35" s="2">
        <f t="array" ref="AW35">VLOOKUP("*Крым*",[1]итого!$3:$100,COLUMN([1]итого!DD:DD),0)</f>
        <v>12195</v>
      </c>
      <c r="AX35" s="2">
        <f t="array" ref="AX35">VLOOKUP("*Крым*",[1]итого!$3:$100,COLUMN([1]итого!DE:DE),0)</f>
        <v>17130</v>
      </c>
      <c r="AY35" s="2">
        <f t="array" ref="AY35">VLOOKUP("*Крым*",[1]итого!$3:$100,COLUMN([1]итого!DF:DF),0)</f>
        <v>17245</v>
      </c>
      <c r="AZ35" s="2">
        <f t="array" ref="AZ35">VLOOKUP("*Крым*",[1]итого!$3:$100,COLUMN([1]итого!DG:DG),0)</f>
        <v>16171</v>
      </c>
      <c r="BA35" s="2">
        <f t="array" ref="BA35">VLOOKUP("*Крым*",[1]итого!$3:$100,COLUMN([1]итого!DH:DH),0)</f>
        <v>14565</v>
      </c>
      <c r="BB35" s="2">
        <f t="array" ref="BB35">VLOOKUP("*Крым*",[1]итого!$3:$100,COLUMN([1]итого!DI:DI),0)</f>
        <v>17253</v>
      </c>
      <c r="BC35" s="2">
        <f t="array" ref="BC35">VLOOKUP("*Крым*",[1]итого!$3:$100,COLUMN([1]итого!DJ:DJ),0)</f>
        <v>21232</v>
      </c>
      <c r="BD35" s="2">
        <f t="array" ref="BD35">VLOOKUP("*Крым*",[1]итого!$3:$100,COLUMN([1]итого!DK:DK),0)</f>
        <v>19271</v>
      </c>
      <c r="BE35" s="2">
        <f t="array" ref="BE35">VLOOKUP("*Крым*",[1]итого!$3:$100,COLUMN([1]итого!DL:DL),0)</f>
        <v>17206</v>
      </c>
      <c r="BF35" s="2">
        <f t="array" ref="BF35">VLOOKUP("*Крым*",[1]итого!$3:$100,COLUMN([1]итого!DM:DM),0)</f>
        <v>19881</v>
      </c>
      <c r="BG35" s="2">
        <f t="array" ref="BG35">VLOOKUP("*Крым*",[1]итого!$3:$100,COLUMN([1]итого!DN:DN),0)</f>
        <v>17837</v>
      </c>
      <c r="BH35" s="2">
        <f t="array" ref="BH35">VLOOKUP("*Крым*",[1]итого!$3:$100,COLUMN([1]итого!DO:DO),0)</f>
        <v>20088</v>
      </c>
      <c r="BI35" s="2">
        <f t="array" ref="BI35">VLOOKUP("*Крым*",[1]итого!$3:$100,COLUMN([1]итого!DP:DP),0)</f>
        <v>19721</v>
      </c>
      <c r="BJ35" s="2">
        <f t="array" ref="BJ35">VLOOKUP("*Крым*",[1]итого!$3:$100,COLUMN([1]итого!DQ:DQ),0)</f>
        <v>26044</v>
      </c>
      <c r="BK35" s="2">
        <f t="array" ref="BK35">VLOOKUP("*Крым*",[1]итого!$3:$100,COLUMN([1]итого!DR:DR),0)</f>
        <v>21716</v>
      </c>
      <c r="BL35" s="2">
        <f t="array" ref="BL35">VLOOKUP("*Крым*",[1]итого!$3:$100,COLUMN([1]итого!DS:DS),0)</f>
        <v>17185</v>
      </c>
      <c r="BM35" s="2">
        <f t="array" ref="BM35">VLOOKUP("*Крым*",[1]итого!$3:$100,COLUMN([1]итого!DT:DT),0)</f>
        <v>15551</v>
      </c>
      <c r="BN35" s="2">
        <f t="array" ref="BN35">VLOOKUP("*Крым*",[1]итого!$3:$100,COLUMN([1]итого!DU:DU),0)</f>
        <v>16407</v>
      </c>
      <c r="BO35" s="2">
        <f t="array" ref="BO35">VLOOKUP("*Крым*",[1]итого!$3:$100,COLUMN([1]итого!DV:DV),0)</f>
        <v>16276</v>
      </c>
      <c r="BP35" s="2">
        <f t="array" ref="BP35">VLOOKUP("*Крым*",[1]итого!$3:$100,COLUMN([1]итого!DW:DW),0)</f>
        <v>15022</v>
      </c>
      <c r="BQ35" s="2">
        <f t="array" ref="BQ35">VLOOKUP("*Крым*",[1]итого!$3:$100,COLUMN([1]итого!DX:DX),0)</f>
        <v>16884</v>
      </c>
      <c r="BR35" s="2">
        <f t="array" ref="BR35">VLOOKUP("*Крым*",[1]итого!$3:$100,COLUMN([1]итого!DY:DY),0)</f>
        <v>17203</v>
      </c>
      <c r="BS35" s="2">
        <f t="array" ref="BS35">VLOOKUP("*Крым*",[1]итого!$3:$100,COLUMN([1]итого!DZ:DZ),0)</f>
        <v>18799</v>
      </c>
      <c r="BT35" s="2">
        <f t="array" ref="BT35">VLOOKUP("*Крым*",[1]итого!$3:$100,COLUMN([1]итого!EA:EA),0)</f>
        <v>18001</v>
      </c>
      <c r="BU35" s="2">
        <f t="array" ref="BU35">VLOOKUP("*Крым*",[1]итого!$3:$100,COLUMN([1]итого!EB:EB),0)</f>
        <v>19271</v>
      </c>
      <c r="BV35" s="2">
        <f t="array" ref="BV35">VLOOKUP("*Крым*",[1]итого!$3:$100,COLUMN([1]итого!EC:EC),0)</f>
        <v>29499</v>
      </c>
      <c r="BW35" s="2">
        <f t="array" ref="BW35">VLOOKUP("*Крым*",[1]итого!$3:$100,COLUMN([1]итого!ED:ED),0)</f>
        <v>21794</v>
      </c>
      <c r="BX35" s="2">
        <f t="array" ref="BX35">VLOOKUP("*Крым*",[1]итого!$3:$100,COLUMN([1]итого!EE:EE),0)</f>
        <v>23302</v>
      </c>
      <c r="BY35" s="2">
        <f t="array" ref="BY35">VLOOKUP("*Крым*",[1]итого!$3:$100,COLUMN([1]итого!EF:EF),0)</f>
        <v>15209</v>
      </c>
      <c r="BZ35" s="2">
        <f t="array" ref="BZ35">VLOOKUP("*Крым*",[1]итого!$3:$100,COLUMN([1]итого!EG:EG),0)</f>
        <v>17066</v>
      </c>
      <c r="CA35" s="2">
        <f t="array" ref="CA35">VLOOKUP("*Крым*",[1]итого!$3:$100,COLUMN([1]итого!EH:EH),0)</f>
        <v>17892</v>
      </c>
      <c r="CB35" s="2">
        <f t="array" ref="CB35">VLOOKUP("*Крым*",[1]итого!$3:$100,COLUMN([1]итого!EI:EI),0)</f>
        <v>17580</v>
      </c>
      <c r="CC35" s="2">
        <f t="array" ref="CC35">VLOOKUP("*Крым*",[1]итого!$3:$100,COLUMN([1]итого!EJ:EJ),0)</f>
        <v>17839</v>
      </c>
      <c r="CD35" s="2">
        <f t="array" ref="CD35">VLOOKUP("*Крым*",[1]итого!$3:$100,COLUMN([1]итого!EK:EK),0)</f>
        <v>19839</v>
      </c>
      <c r="CE35" s="2">
        <f t="array" ref="CE35">VLOOKUP("*Крым*",[1]итого!$3:$100,COLUMN([1]итого!EL:EL),0)</f>
        <v>26867</v>
      </c>
      <c r="CF35" s="2">
        <f t="array" ref="CF35">VLOOKUP("*Крым*",[1]итого!$3:$100,COLUMN([1]итого!EM:EM),0)</f>
        <v>24483</v>
      </c>
      <c r="CG35" s="2">
        <f t="array" ref="CG35">VLOOKUP("*Крым*",[1]итого!$3:$100,COLUMN([1]итого!EN:EN),0)</f>
        <v>23204</v>
      </c>
      <c r="CH35" s="2">
        <f t="array" ref="CH35">VLOOKUP("*Крым*",[1]итого!$3:$100,COLUMN([1]итого!EO:EO),0)</f>
        <v>24182</v>
      </c>
      <c r="CI35" s="2">
        <f t="array" ref="CI35">VLOOKUP("*Крым*",[1]итого!$3:$100,COLUMN([1]итого!EP:EP),0)</f>
        <v>23311</v>
      </c>
      <c r="CJ35" s="2">
        <f t="array" ref="CJ35">VLOOKUP("*Крым*",[1]итого!$3:$100,COLUMN([1]итого!EQ:EQ),0)</f>
        <v>22989</v>
      </c>
      <c r="CK35" s="2">
        <f t="array" ref="CK35">VLOOKUP("*Крым*",[1]итого!$3:$100,COLUMN([1]итого!ER:ER),0)</f>
        <v>19705</v>
      </c>
      <c r="CL35" s="2">
        <f t="array" ref="CL35">VLOOKUP("*Крым*",[1]итого!$3:$100,COLUMN([1]итого!ES:ES),0)</f>
        <v>22197</v>
      </c>
      <c r="CM35" s="2">
        <f t="array" ref="CM35">VLOOKUP("*Крым*",[1]итого!$3:$100,COLUMN([1]итого!ET:ET),0)</f>
        <v>22542</v>
      </c>
      <c r="CN35" s="2">
        <f t="array" ref="CN35">VLOOKUP("*Крым*",[1]итого!$3:$100,COLUMN([1]итого!EU:EU),0)</f>
        <v>21633</v>
      </c>
      <c r="CO35" s="2">
        <f t="array" ref="CO35">VLOOKUP("*Крым*",[1]итого!$3:$100,COLUMN([1]итого!EV:EV),0)</f>
        <v>31772</v>
      </c>
      <c r="CP35" s="2">
        <f t="array" ref="CP35">VLOOKUP("*Крым*",[1]итого!$3:$100,COLUMN([1]итого!EW:EW),0)</f>
        <v>32610</v>
      </c>
      <c r="CQ35" s="2">
        <f t="array" ref="CQ35">VLOOKUP("*Крым*",[1]итого!$3:$100,COLUMN([1]итого!EX:EX),0)</f>
        <v>29739</v>
      </c>
      <c r="CR35" s="2">
        <f t="array" ref="CR35">VLOOKUP("*Крым*",[1]итого!$3:$100,COLUMN([1]итого!EY:EY),0)</f>
        <v>30453</v>
      </c>
      <c r="CS35" s="2">
        <f t="array" ref="CS35">VLOOKUP("*Крым*",[1]итого!$3:$100,COLUMN([1]итого!EZ:EZ),0)</f>
        <v>50718</v>
      </c>
      <c r="CT35" s="2">
        <f t="array" ref="CT35">VLOOKUP("*Крым*",[1]итого!$3:$100,COLUMN([1]итого!FA:FA),0)</f>
        <v>69497</v>
      </c>
      <c r="CU35" s="2">
        <f t="array" ref="CU35">VLOOKUP("*Крым*",[1]итого!$3:$100,COLUMN([1]итого!FB:FB),0)</f>
        <v>66361</v>
      </c>
      <c r="CV35" s="2">
        <f t="array" ref="CV35">VLOOKUP("*Крым*",[1]итого!$3:$100,COLUMN([1]итого!FC:FC),0)</f>
        <v>54714</v>
      </c>
      <c r="CW35" s="2">
        <f t="array" ref="CW35">VLOOKUP("*Крым*",[1]итого!$3:$100,COLUMN([1]итого!FD:FD),0)</f>
        <v>51464</v>
      </c>
      <c r="CX35" s="2">
        <f t="array" ref="CX35">VLOOKUP("*Крым*",[1]итого!$3:$100,COLUMN([1]итого!FE:FE),0)</f>
        <v>52357</v>
      </c>
      <c r="CY35" s="2">
        <f t="array" ref="CY35">VLOOKUP("*Крым*",[1]итого!$3:$100,COLUMN([1]итого!FF:FF),0)</f>
        <v>30980</v>
      </c>
      <c r="CZ35" s="2">
        <f t="array" ref="CZ35">VLOOKUP("*Крым*",[1]итого!$3:$100,COLUMN([1]итого!FG:FG),0)</f>
        <v>28383</v>
      </c>
      <c r="DA35" s="2">
        <f t="array" ref="DA35">VLOOKUP("*Крым*",[1]итого!$3:$100,COLUMN([1]итого!FH:FH),0)</f>
        <v>30562</v>
      </c>
      <c r="DB35" s="2">
        <f t="array" ref="DB35">VLOOKUP("*Крым*",[1]итого!$3:$100,COLUMN([1]итого!FI:FI),0)</f>
        <v>34767</v>
      </c>
      <c r="DC35" s="2">
        <f t="array" ref="DC35">VLOOKUP("*Крым*",[1]итого!$3:$100,COLUMN([1]итого!FJ:FJ),0)</f>
        <v>33244</v>
      </c>
      <c r="DD35" s="2">
        <f t="array" ref="DD35">VLOOKUP("*Крым*",[1]итого!$3:$100,COLUMN([1]итого!FK:FK),0)</f>
        <v>35720</v>
      </c>
      <c r="DE35" s="2">
        <f t="array" ref="DE35">VLOOKUP("*Крым*",[1]итого!$3:$100,COLUMN([1]итого!FL:FL),0)</f>
        <v>31185</v>
      </c>
      <c r="DF35" s="2">
        <f t="array" ref="DF35">VLOOKUP("*Крым*",[1]итого!$3:$100,COLUMN([1]итого!FM:FM),0)</f>
        <v>31632</v>
      </c>
    </row>
    <row r="36" spans="1:110" x14ac:dyDescent="0.25">
      <c r="A36" s="5" t="s">
        <v>34</v>
      </c>
      <c r="B36" s="2">
        <f t="array" ref="B36">VLOOKUP("*Краснодарский*",[1]итого!$3:$100,COLUMN([1]итого!BI:BI),0)</f>
        <v>69478</v>
      </c>
      <c r="C36" s="2">
        <f t="array" ref="C36">VLOOKUP("*Краснодарский*",[1]итого!$3:$100,COLUMN([1]итого!BJ:BJ),0)</f>
        <v>63403</v>
      </c>
      <c r="D36" s="2">
        <f t="array" ref="D36">VLOOKUP("*Краснодарский*",[1]итого!$3:$100,COLUMN([1]итого!BK:BK),0)</f>
        <v>56061</v>
      </c>
      <c r="E36" s="2">
        <f t="array" ref="E36">VLOOKUP("*Краснодарский*",[1]итого!$3:$100,COLUMN([1]итого!BL:BL),0)</f>
        <v>56761</v>
      </c>
      <c r="F36" s="2">
        <f t="array" ref="F36">VLOOKUP("*Краснодарский*",[1]итого!$3:$100,COLUMN([1]итого!BM:BM),0)</f>
        <v>59234</v>
      </c>
      <c r="G36" s="2">
        <f t="array" ref="G36">VLOOKUP("*Краснодарский*",[1]итого!$3:$100,COLUMN([1]итого!BN:BN),0)</f>
        <v>64346</v>
      </c>
      <c r="H36" s="2">
        <f t="array" ref="H36">VLOOKUP("*Краснодарский*",[1]итого!$3:$100,COLUMN([1]итого!BO:BO),0)</f>
        <v>54122</v>
      </c>
      <c r="I36" s="2">
        <f t="array" ref="I36">VLOOKUP("*Краснодарский*",[1]итого!$3:$100,COLUMN([1]итого!BP:BP),0)</f>
        <v>48074</v>
      </c>
      <c r="J36" s="2">
        <f t="array" ref="J36">VLOOKUP("*Краснодарский*",[1]итого!$3:$100,COLUMN([1]итого!BQ:BQ),0)</f>
        <v>54878</v>
      </c>
      <c r="K36" s="2">
        <f t="array" ref="K36">VLOOKUP("*Краснодарский*",[1]итого!$3:$100,COLUMN([1]итого!BR:BR),0)</f>
        <v>60346</v>
      </c>
      <c r="L36" s="2">
        <f t="array" ref="L36">VLOOKUP("*Краснодарский*",[1]итого!$3:$100,COLUMN([1]итого!BS:BS),0)</f>
        <v>59743</v>
      </c>
      <c r="M36" s="2">
        <f t="array" ref="M36">VLOOKUP("*Краснодарский*",[1]итого!$3:$100,COLUMN([1]итого!BT:BT),0)</f>
        <v>88340</v>
      </c>
      <c r="N36" s="2">
        <f t="array" ref="N36">VLOOKUP("*Краснодарский*",[1]итого!$3:$100,COLUMN([1]итого!BU:BU),0)</f>
        <v>68389</v>
      </c>
      <c r="O36" s="2">
        <f t="array" ref="O36">VLOOKUP("*Краснодарский*",[1]итого!$3:$100,COLUMN([1]итого!BV:BV),0)</f>
        <v>66092</v>
      </c>
      <c r="P36" s="2">
        <f t="array" ref="P36">VLOOKUP("*Краснодарский*",[1]итого!$3:$100,COLUMN([1]итого!BW:BW),0)</f>
        <v>70286</v>
      </c>
      <c r="Q36" s="2">
        <f t="array" ref="Q36">VLOOKUP("*Краснодарский*",[1]итого!$3:$100,COLUMN([1]итого!BX:BX),0)</f>
        <v>67367</v>
      </c>
      <c r="R36" s="2">
        <f t="array" ref="R36">VLOOKUP("*Краснодарский*",[1]итого!$3:$100,COLUMN([1]итого!BY:BY),0)</f>
        <v>69272</v>
      </c>
      <c r="S36" s="2">
        <f t="array" ref="S36">VLOOKUP("*Краснодарский*",[1]итого!$3:$100,COLUMN([1]итого!BZ:BZ),0)</f>
        <v>68277</v>
      </c>
      <c r="T36" s="2">
        <f t="array" ref="T36">VLOOKUP("*Краснодарский*",[1]итого!$3:$100,COLUMN([1]итого!CA:CA),0)</f>
        <v>67574</v>
      </c>
      <c r="U36" s="2">
        <f t="array" ref="U36">VLOOKUP("*Краснодарский*",[1]итого!$3:$100,COLUMN([1]итого!CB:CB),0)</f>
        <v>66337</v>
      </c>
      <c r="V36" s="2">
        <f t="array" ref="V36">VLOOKUP("*Краснодарский*",[1]итого!$3:$100,COLUMN([1]итого!CC:CC),0)</f>
        <v>79903</v>
      </c>
      <c r="W36" s="2">
        <f t="array" ref="W36">VLOOKUP("*Краснодарский*",[1]итого!$3:$100,COLUMN([1]итого!CD:CD),0)</f>
        <v>81015</v>
      </c>
      <c r="X36" s="2">
        <f t="array" ref="X36">VLOOKUP("*Краснодарский*",[1]итого!$3:$100,COLUMN([1]итого!CE:CE),0)</f>
        <v>80032</v>
      </c>
      <c r="Y36" s="2">
        <f t="array" ref="Y36">VLOOKUP("*Краснодарский*",[1]итого!$3:$100,COLUMN([1]итого!CF:CF),0)</f>
        <v>77620</v>
      </c>
      <c r="Z36" s="2">
        <f t="array" ref="Z36">VLOOKUP("*Краснодарский*",[1]итого!$3:$100,COLUMN([1]итого!CG:CG),0)</f>
        <v>91378</v>
      </c>
      <c r="AA36" s="2">
        <f t="array" ref="AA36">VLOOKUP("*Краснодарский*",[1]итого!$3:$100,COLUMN([1]итого!CH:CH),0)</f>
        <v>88055</v>
      </c>
      <c r="AB36" s="2">
        <f t="array" ref="AB36">VLOOKUP("*Краснодарский*",[1]итого!$3:$100,COLUMN([1]итого!CI:CI),0)</f>
        <v>88049</v>
      </c>
      <c r="AC36" s="2">
        <f t="array" ref="AC36">VLOOKUP("*Краснодарский*",[1]итого!$3:$100,COLUMN([1]итого!CJ:CJ),0)</f>
        <v>86023</v>
      </c>
      <c r="AD36" s="2">
        <f t="array" ref="AD36">VLOOKUP("*Краснодарский*",[1]итого!$3:$100,COLUMN([1]итого!CK:CK),0)</f>
        <v>89527</v>
      </c>
      <c r="AE36" s="2">
        <f t="array" ref="AE36">VLOOKUP("*Краснодарский*",[1]итого!$3:$100,COLUMN([1]итого!CL:CL),0)</f>
        <v>116240</v>
      </c>
      <c r="AF36" s="2">
        <f t="array" ref="AF36">VLOOKUP("*Краснодарский*",[1]итого!$3:$100,COLUMN([1]итого!CM:CM),0)</f>
        <v>104473</v>
      </c>
      <c r="AG36" s="2">
        <f t="array" ref="AG36">VLOOKUP("*Краснодарский*",[1]итого!$3:$100,COLUMN([1]итого!CN:CN),0)</f>
        <v>92762</v>
      </c>
      <c r="AH36" s="2">
        <f t="array" ref="AH36">VLOOKUP("*Краснодарский*",[1]итого!$3:$100,COLUMN([1]итого!CO:CO),0)</f>
        <v>105581</v>
      </c>
      <c r="AI36" s="2">
        <f t="array" ref="AI36">VLOOKUP("*Краснодарский*",[1]итого!$3:$100,COLUMN([1]итого!CP:CP),0)</f>
        <v>98060</v>
      </c>
      <c r="AJ36" s="2">
        <f t="array" ref="AJ36">VLOOKUP("*Краснодарский*",[1]итого!$3:$100,COLUMN([1]итого!CQ:CQ),0)</f>
        <v>100174</v>
      </c>
      <c r="AK36" s="2">
        <f t="array" ref="AK36">VLOOKUP("*Краснодарский*",[1]итого!$3:$100,COLUMN([1]итого!CR:CR),0)</f>
        <v>93261</v>
      </c>
      <c r="AL36" s="2">
        <f t="array" ref="AL36">VLOOKUP("*Краснодарский*",[1]итого!$3:$100,COLUMN([1]итого!CS:CS),0)</f>
        <v>95388</v>
      </c>
      <c r="AM36" s="2">
        <f t="array" ref="AM36">VLOOKUP("*Краснодарский*",[1]итого!$3:$100,COLUMN([1]итого!CT:CT),0)</f>
        <v>90452</v>
      </c>
      <c r="AN36" s="2">
        <f t="array" ref="AN36">VLOOKUP("*Краснодарский*",[1]итого!$3:$100,COLUMN([1]итого!CU:CU),0)</f>
        <v>87501</v>
      </c>
      <c r="AO36" s="2">
        <f t="array" ref="AO36">VLOOKUP("*Краснодарский*",[1]итого!$3:$100,COLUMN([1]итого!CV:CV),0)</f>
        <v>107846</v>
      </c>
      <c r="AP36" s="2">
        <f t="array" ref="AP36">VLOOKUP("*Краснодарский*",[1]итого!$3:$100,COLUMN([1]итого!CW:CW),0)</f>
        <v>122146</v>
      </c>
      <c r="AQ36" s="2">
        <f t="array" ref="AQ36">VLOOKUP("*Краснодарский*",[1]итого!$3:$100,COLUMN([1]итого!CX:CX),0)</f>
        <v>125906</v>
      </c>
      <c r="AR36" s="2">
        <f t="array" ref="AR36">VLOOKUP("*Краснодарский*",[1]итого!$3:$100,COLUMN([1]итого!CY:CY),0)</f>
        <v>94903</v>
      </c>
      <c r="AS36" s="2">
        <f t="array" ref="AS36">VLOOKUP("*Краснодарский*",[1]итого!$3:$100,COLUMN([1]итого!CZ:CZ),0)</f>
        <v>112684</v>
      </c>
      <c r="AT36" s="2">
        <f t="array" ref="AT36">VLOOKUP("*Краснодарский*",[1]итого!$3:$100,COLUMN([1]итого!DA:DA),0)</f>
        <v>106423</v>
      </c>
      <c r="AU36" s="2">
        <f t="array" ref="AU36">VLOOKUP("*Краснодарский*",[1]итого!$3:$100,COLUMN([1]итого!DB:DB),0)</f>
        <v>119462</v>
      </c>
      <c r="AV36" s="2">
        <f t="array" ref="AV36">VLOOKUP("*Краснодарский*",[1]итого!$3:$100,COLUMN([1]итого!DC:DC),0)</f>
        <v>134488</v>
      </c>
      <c r="AW36" s="2">
        <f t="array" ref="AW36">VLOOKUP("*Краснодарский*",[1]итого!$3:$100,COLUMN([1]итого!DD:DD),0)</f>
        <v>120126</v>
      </c>
      <c r="AX36" s="2">
        <f t="array" ref="AX36">VLOOKUP("*Краснодарский*",[1]итого!$3:$100,COLUMN([1]итого!DE:DE),0)</f>
        <v>121880</v>
      </c>
      <c r="AY36" s="2">
        <f t="array" ref="AY36">VLOOKUP("*Краснодарский*",[1]итого!$3:$100,COLUMN([1]итого!DF:DF),0)</f>
        <v>130455</v>
      </c>
      <c r="AZ36" s="2">
        <f t="array" ref="AZ36">VLOOKUP("*Краснодарский*",[1]итого!$3:$100,COLUMN([1]итого!DG:DG),0)</f>
        <v>125439</v>
      </c>
      <c r="BA36" s="2">
        <f t="array" ref="BA36">VLOOKUP("*Краснодарский*",[1]итого!$3:$100,COLUMN([1]итого!DH:DH),0)</f>
        <v>125195</v>
      </c>
      <c r="BB36" s="2">
        <f t="array" ref="BB36">VLOOKUP("*Краснодарский*",[1]итого!$3:$100,COLUMN([1]итого!DI:DI),0)</f>
        <v>141387</v>
      </c>
      <c r="BC36" s="2">
        <f t="array" ref="BC36">VLOOKUP("*Краснодарский*",[1]итого!$3:$100,COLUMN([1]итого!DJ:DJ),0)</f>
        <v>141421</v>
      </c>
      <c r="BD36" s="2">
        <f t="array" ref="BD36">VLOOKUP("*Краснодарский*",[1]итого!$3:$100,COLUMN([1]итого!DK:DK),0)</f>
        <v>180268</v>
      </c>
      <c r="BE36" s="2">
        <f t="array" ref="BE36">VLOOKUP("*Краснодарский*",[1]итого!$3:$100,COLUMN([1]итого!DL:DL),0)</f>
        <v>144804</v>
      </c>
      <c r="BF36" s="2">
        <f t="array" ref="BF36">VLOOKUP("*Краснодарский*",[1]итого!$3:$100,COLUMN([1]итого!DM:DM),0)</f>
        <v>136542</v>
      </c>
      <c r="BG36" s="2">
        <f t="array" ref="BG36">VLOOKUP("*Краснодарский*",[1]итого!$3:$100,COLUMN([1]итого!DN:DN),0)</f>
        <v>158654</v>
      </c>
      <c r="BH36" s="2">
        <f t="array" ref="BH36">VLOOKUP("*Краснодарский*",[1]итого!$3:$100,COLUMN([1]итого!DO:DO),0)</f>
        <v>150336</v>
      </c>
      <c r="BI36" s="2">
        <f t="array" ref="BI36">VLOOKUP("*Краснодарский*",[1]итого!$3:$100,COLUMN([1]итого!DP:DP),0)</f>
        <v>143343</v>
      </c>
      <c r="BJ36" s="2">
        <f t="array" ref="BJ36">VLOOKUP("*Краснодарский*",[1]итого!$3:$100,COLUMN([1]итого!DQ:DQ),0)</f>
        <v>174576</v>
      </c>
      <c r="BK36" s="2">
        <f t="array" ref="BK36">VLOOKUP("*Краснодарский*",[1]итого!$3:$100,COLUMN([1]итого!DR:DR),0)</f>
        <v>130282</v>
      </c>
      <c r="BL36" s="2">
        <f t="array" ref="BL36">VLOOKUP("*Краснодарский*",[1]итого!$3:$100,COLUMN([1]итого!DS:DS),0)</f>
        <v>134621</v>
      </c>
      <c r="BM36" s="2">
        <f t="array" ref="BM36">VLOOKUP("*Краснодарский*",[1]итого!$3:$100,COLUMN([1]итого!DT:DT),0)</f>
        <v>208490</v>
      </c>
      <c r="BN36" s="2">
        <f t="array" ref="BN36">VLOOKUP("*Краснодарский*",[1]итого!$3:$100,COLUMN([1]итого!DU:DU),0)</f>
        <v>216199</v>
      </c>
      <c r="BO36" s="2">
        <f t="array" ref="BO36">VLOOKUP("*Краснодарский*",[1]итого!$3:$100,COLUMN([1]итого!DV:DV),0)</f>
        <v>199720</v>
      </c>
      <c r="BP36" s="2">
        <f t="array" ref="BP36">VLOOKUP("*Краснодарский*",[1]итого!$3:$100,COLUMN([1]итого!DW:DW),0)</f>
        <v>186854</v>
      </c>
      <c r="BQ36" s="2">
        <f t="array" ref="BQ36">VLOOKUP("*Краснодарский*",[1]итого!$3:$100,COLUMN([1]итого!DX:DX),0)</f>
        <v>290963</v>
      </c>
      <c r="BR36" s="2">
        <f t="array" ref="BR36">VLOOKUP("*Краснодарский*",[1]итого!$3:$100,COLUMN([1]итого!DY:DY),0)</f>
        <v>230823</v>
      </c>
      <c r="BS36" s="2">
        <f t="array" ref="BS36">VLOOKUP("*Краснодарский*",[1]итого!$3:$100,COLUMN([1]итого!DZ:DZ),0)</f>
        <v>274335</v>
      </c>
      <c r="BT36" s="2">
        <f t="array" ref="BT36">VLOOKUP("*Краснодарский*",[1]итого!$3:$100,COLUMN([1]итого!EA:EA),0)</f>
        <v>276783</v>
      </c>
      <c r="BU36" s="2">
        <f t="array" ref="BU36">VLOOKUP("*Краснодарский*",[1]итого!$3:$100,COLUMN([1]итого!EB:EB),0)</f>
        <v>327943</v>
      </c>
      <c r="BV36" s="2">
        <f t="array" ref="BV36">VLOOKUP("*Краснодарский*",[1]итого!$3:$100,COLUMN([1]итого!EC:EC),0)</f>
        <v>423644</v>
      </c>
      <c r="BW36" s="2">
        <f t="array" ref="BW36">VLOOKUP("*Краснодарский*",[1]итого!$3:$100,COLUMN([1]итого!ED:ED),0)</f>
        <v>470285</v>
      </c>
      <c r="BX36" s="2">
        <f t="array" ref="BX36">VLOOKUP("*Краснодарский*",[1]итого!$3:$100,COLUMN([1]итого!EE:EE),0)</f>
        <v>469979</v>
      </c>
      <c r="BY36" s="2">
        <f t="array" ref="BY36">VLOOKUP("*Краснодарский*",[1]итого!$3:$100,COLUMN([1]итого!EF:EF),0)</f>
        <v>449520</v>
      </c>
      <c r="BZ36" s="2">
        <f t="array" ref="BZ36">VLOOKUP("*Краснодарский*",[1]итого!$3:$100,COLUMN([1]итого!EG:EG),0)</f>
        <v>437603</v>
      </c>
      <c r="CA36" s="2">
        <f t="array" ref="CA36">VLOOKUP("*Краснодарский*",[1]итого!$3:$100,COLUMN([1]итого!EH:EH),0)</f>
        <v>464810</v>
      </c>
      <c r="CB36" s="2">
        <f t="array" ref="CB36">VLOOKUP("*Краснодарский*",[1]итого!$3:$100,COLUMN([1]итого!EI:EI),0)</f>
        <v>439992</v>
      </c>
      <c r="CC36" s="2">
        <f t="array" ref="CC36">VLOOKUP("*Краснодарский*",[1]итого!$3:$100,COLUMN([1]итого!EJ:EJ),0)</f>
        <v>425197</v>
      </c>
      <c r="CD36" s="2">
        <f t="array" ref="CD36">VLOOKUP("*Краснодарский*",[1]итого!$3:$100,COLUMN([1]итого!EK:EK),0)</f>
        <v>507840</v>
      </c>
      <c r="CE36" s="2">
        <f t="array" ref="CE36">VLOOKUP("*Краснодарский*",[1]итого!$3:$100,COLUMN([1]итого!EL:EL),0)</f>
        <v>463824</v>
      </c>
      <c r="CF36" s="2">
        <f t="array" ref="CF36">VLOOKUP("*Краснодарский*",[1]итого!$3:$100,COLUMN([1]итого!EM:EM),0)</f>
        <v>508795</v>
      </c>
      <c r="CG36" s="2">
        <f t="array" ref="CG36">VLOOKUP("*Краснодарский*",[1]итого!$3:$100,COLUMN([1]итого!EN:EN),0)</f>
        <v>482127</v>
      </c>
      <c r="CH36" s="2">
        <f t="array" ref="CH36">VLOOKUP("*Краснодарский*",[1]итого!$3:$100,COLUMN([1]итого!EO:EO),0)</f>
        <v>588302</v>
      </c>
      <c r="CI36" s="2">
        <f t="array" ref="CI36">VLOOKUP("*Краснодарский*",[1]итого!$3:$100,COLUMN([1]итого!EP:EP),0)</f>
        <v>551085</v>
      </c>
      <c r="CJ36" s="2">
        <f t="array" ref="CJ36">VLOOKUP("*Краснодарский*",[1]итого!$3:$100,COLUMN([1]итого!EQ:EQ),0)</f>
        <v>579121</v>
      </c>
      <c r="CK36" s="2">
        <f t="array" ref="CK36">VLOOKUP("*Краснодарский*",[1]итого!$3:$100,COLUMN([1]итого!ER:ER),0)</f>
        <v>547189</v>
      </c>
      <c r="CL36" s="2">
        <f t="array" ref="CL36">VLOOKUP("*Краснодарский*",[1]итого!$3:$100,COLUMN([1]итого!ES:ES),0)</f>
        <v>551596</v>
      </c>
      <c r="CM36" s="2">
        <f t="array" ref="CM36">VLOOKUP("*Краснодарский*",[1]итого!$3:$100,COLUMN([1]итого!ET:ET),0)</f>
        <v>499545</v>
      </c>
      <c r="CN36" s="2">
        <f t="array" ref="CN36">VLOOKUP("*Краснодарский*",[1]итого!$3:$100,COLUMN([1]итого!EU:EU),0)</f>
        <v>485351</v>
      </c>
      <c r="CO36" s="2">
        <f t="array" ref="CO36">VLOOKUP("*Краснодарский*",[1]итого!$3:$100,COLUMN([1]итого!EV:EV),0)</f>
        <v>473640</v>
      </c>
      <c r="CP36" s="2">
        <f t="array" ref="CP36">VLOOKUP("*Краснодарский*",[1]итого!$3:$100,COLUMN([1]итого!EW:EW),0)</f>
        <v>487170</v>
      </c>
      <c r="CQ36" s="2">
        <f t="array" ref="CQ36">VLOOKUP("*Краснодарский*",[1]итого!$3:$100,COLUMN([1]итого!EX:EX),0)</f>
        <v>509089</v>
      </c>
      <c r="CR36" s="2">
        <f t="array" ref="CR36">VLOOKUP("*Краснодарский*",[1]итого!$3:$100,COLUMN([1]итого!EY:EY),0)</f>
        <v>524030</v>
      </c>
      <c r="CS36" s="2">
        <f t="array" ref="CS36">VLOOKUP("*Краснодарский*",[1]итого!$3:$100,COLUMN([1]итого!EZ:EZ),0)</f>
        <v>554555</v>
      </c>
      <c r="CT36" s="2">
        <f t="array" ref="CT36">VLOOKUP("*Краснодарский*",[1]итого!$3:$100,COLUMN([1]итого!FA:FA),0)</f>
        <v>569082</v>
      </c>
      <c r="CU36" s="2">
        <f t="array" ref="CU36">VLOOKUP("*Краснодарский*",[1]итого!$3:$100,COLUMN([1]итого!FB:FB),0)</f>
        <v>613101</v>
      </c>
      <c r="CV36" s="2">
        <f t="array" ref="CV36">VLOOKUP("*Краснодарский*",[1]итого!$3:$100,COLUMN([1]итого!FC:FC),0)</f>
        <v>599467</v>
      </c>
      <c r="CW36" s="2">
        <f t="array" ref="CW36">VLOOKUP("*Краснодарский*",[1]итого!$3:$100,COLUMN([1]итого!FD:FD),0)</f>
        <v>533757</v>
      </c>
      <c r="CX36" s="2">
        <f t="array" ref="CX36">VLOOKUP("*Краснодарский*",[1]итого!$3:$100,COLUMN([1]итого!FE:FE),0)</f>
        <v>610647</v>
      </c>
      <c r="CY36" s="2">
        <f t="array" ref="CY36">VLOOKUP("*Краснодарский*",[1]итого!$3:$100,COLUMN([1]итого!FF:FF),0)</f>
        <v>522795</v>
      </c>
      <c r="CZ36" s="2">
        <f t="array" ref="CZ36">VLOOKUP("*Краснодарский*",[1]итого!$3:$100,COLUMN([1]итого!FG:FG),0)</f>
        <v>500258</v>
      </c>
      <c r="DA36" s="2">
        <f t="array" ref="DA36">VLOOKUP("*Краснодарский*",[1]итого!$3:$100,COLUMN([1]итого!FH:FH),0)</f>
        <v>608779</v>
      </c>
      <c r="DB36" s="2">
        <f t="array" ref="DB36">VLOOKUP("*Краснодарский*",[1]итого!$3:$100,COLUMN([1]итого!FI:FI),0)</f>
        <v>615956</v>
      </c>
      <c r="DC36" s="2">
        <f t="array" ref="DC36">VLOOKUP("*Краснодарский*",[1]итого!$3:$100,COLUMN([1]итого!FJ:FJ),0)</f>
        <v>601728</v>
      </c>
      <c r="DD36" s="2">
        <f t="array" ref="DD36">VLOOKUP("*Краснодарский*",[1]итого!$3:$100,COLUMN([1]итого!FK:FK),0)</f>
        <v>617507</v>
      </c>
      <c r="DE36" s="2">
        <f t="array" ref="DE36">VLOOKUP("*Краснодарский*",[1]итого!$3:$100,COLUMN([1]итого!FL:FL),0)</f>
        <v>599133</v>
      </c>
      <c r="DF36" s="2">
        <f t="array" ref="DF36">VLOOKUP("*Краснодарский*",[1]итого!$3:$100,COLUMN([1]итого!FM:FM),0)</f>
        <v>629529</v>
      </c>
    </row>
    <row r="37" spans="1:110" x14ac:dyDescent="0.25">
      <c r="A37" s="5" t="s">
        <v>35</v>
      </c>
      <c r="B37" s="2">
        <f t="array" ref="B37">VLOOKUP("*Астраханская*",[1]итого!$3:$100,COLUMN([1]итого!BI:BI),0)</f>
        <v>3102</v>
      </c>
      <c r="C37" s="2">
        <f t="array" ref="C37">VLOOKUP("*Астраханская*",[1]итого!$3:$100,COLUMN([1]итого!BJ:BJ),0)</f>
        <v>2714</v>
      </c>
      <c r="D37" s="2">
        <f t="array" ref="D37">VLOOKUP("*Астраханская*",[1]итого!$3:$100,COLUMN([1]итого!BK:BK),0)</f>
        <v>2450</v>
      </c>
      <c r="E37" s="2">
        <f t="array" ref="E37">VLOOKUP("*Астраханская*",[1]итого!$3:$100,COLUMN([1]итого!BL:BL),0)</f>
        <v>2163</v>
      </c>
      <c r="F37" s="2">
        <f t="array" ref="F37">VLOOKUP("*Астраханская*",[1]итого!$3:$100,COLUMN([1]итого!BM:BM),0)</f>
        <v>2144</v>
      </c>
      <c r="G37" s="2">
        <f t="array" ref="G37">VLOOKUP("*Астраханская*",[1]итого!$3:$100,COLUMN([1]итого!BN:BN),0)</f>
        <v>1839</v>
      </c>
      <c r="H37" s="2">
        <f t="array" ref="H37">VLOOKUP("*Астраханская*",[1]итого!$3:$100,COLUMN([1]итого!BO:BO),0)</f>
        <v>1845</v>
      </c>
      <c r="I37" s="2">
        <f t="array" ref="I37">VLOOKUP("*Астраханская*",[1]итого!$3:$100,COLUMN([1]итого!BP:BP),0)</f>
        <v>1715</v>
      </c>
      <c r="J37" s="2">
        <f t="array" ref="J37">VLOOKUP("*Астраханская*",[1]итого!$3:$100,COLUMN([1]итого!BQ:BQ),0)</f>
        <v>1680</v>
      </c>
      <c r="K37" s="2">
        <f t="array" ref="K37">VLOOKUP("*Астраханская*",[1]итого!$3:$100,COLUMN([1]итого!BR:BR),0)</f>
        <v>2108</v>
      </c>
      <c r="L37" s="2">
        <f t="array" ref="L37">VLOOKUP("*Астраханская*",[1]итого!$3:$100,COLUMN([1]итого!BS:BS),0)</f>
        <v>2279</v>
      </c>
      <c r="M37" s="2">
        <f t="array" ref="M37">VLOOKUP("*Астраханская*",[1]итого!$3:$100,COLUMN([1]итого!BT:BT),0)</f>
        <v>2593</v>
      </c>
      <c r="N37" s="2">
        <f t="array" ref="N37">VLOOKUP("*Астраханская*",[1]итого!$3:$100,COLUMN([1]итого!BU:BU),0)</f>
        <v>3289</v>
      </c>
      <c r="O37" s="2">
        <f t="array" ref="O37">VLOOKUP("*Астраханская*",[1]итого!$3:$100,COLUMN([1]итого!BV:BV),0)</f>
        <v>2485</v>
      </c>
      <c r="P37" s="2">
        <f t="array" ref="P37">VLOOKUP("*Астраханская*",[1]итого!$3:$100,COLUMN([1]итого!BW:BW),0)</f>
        <v>3470</v>
      </c>
      <c r="Q37" s="2">
        <f t="array" ref="Q37">VLOOKUP("*Астраханская*",[1]итого!$3:$100,COLUMN([1]итого!BX:BX),0)</f>
        <v>2457</v>
      </c>
      <c r="R37" s="2">
        <f t="array" ref="R37">VLOOKUP("*Астраханская*",[1]итого!$3:$100,COLUMN([1]итого!BY:BY),0)</f>
        <v>2429</v>
      </c>
      <c r="S37" s="2">
        <f t="array" ref="S37">VLOOKUP("*Астраханская*",[1]итого!$3:$100,COLUMN([1]итого!BZ:BZ),0)</f>
        <v>2172</v>
      </c>
      <c r="T37" s="2">
        <f t="array" ref="T37">VLOOKUP("*Астраханская*",[1]итого!$3:$100,COLUMN([1]итого!CA:CA),0)</f>
        <v>2118</v>
      </c>
      <c r="U37" s="2">
        <f t="array" ref="U37">VLOOKUP("*Астраханская*",[1]итого!$3:$100,COLUMN([1]итого!CB:CB),0)</f>
        <v>1934</v>
      </c>
      <c r="V37" s="2">
        <f t="array" ref="V37">VLOOKUP("*Астраханская*",[1]итого!$3:$100,COLUMN([1]итого!CC:CC),0)</f>
        <v>3380</v>
      </c>
      <c r="W37" s="2">
        <f t="array" ref="W37">VLOOKUP("*Астраханская*",[1]итого!$3:$100,COLUMN([1]итого!CD:CD),0)</f>
        <v>3341</v>
      </c>
      <c r="X37" s="2">
        <f t="array" ref="X37">VLOOKUP("*Астраханская*",[1]итого!$3:$100,COLUMN([1]итого!CE:CE),0)</f>
        <v>2981</v>
      </c>
      <c r="Y37" s="2">
        <f t="array" ref="Y37">VLOOKUP("*Астраханская*",[1]итого!$3:$100,COLUMN([1]итого!CF:CF),0)</f>
        <v>3879</v>
      </c>
      <c r="Z37" s="2">
        <f t="array" ref="Z37">VLOOKUP("*Астраханская*",[1]итого!$3:$100,COLUMN([1]итого!CG:CG),0)</f>
        <v>5719</v>
      </c>
      <c r="AA37" s="2">
        <f t="array" ref="AA37">VLOOKUP("*Астраханская*",[1]итого!$3:$100,COLUMN([1]итого!CH:CH),0)</f>
        <v>2233</v>
      </c>
      <c r="AB37" s="2">
        <f t="array" ref="AB37">VLOOKUP("*Астраханская*",[1]итого!$3:$100,COLUMN([1]итого!CI:CI),0)</f>
        <v>2945</v>
      </c>
      <c r="AC37" s="2">
        <f t="array" ref="AC37">VLOOKUP("*Астраханская*",[1]итого!$3:$100,COLUMN([1]итого!CJ:CJ),0)</f>
        <v>2289</v>
      </c>
      <c r="AD37" s="2">
        <f t="array" ref="AD37">VLOOKUP("*Астраханская*",[1]итого!$3:$100,COLUMN([1]итого!CK:CK),0)</f>
        <v>2486</v>
      </c>
      <c r="AE37" s="2">
        <f t="array" ref="AE37">VLOOKUP("*Астраханская*",[1]итого!$3:$100,COLUMN([1]итого!CL:CL),0)</f>
        <v>2323</v>
      </c>
      <c r="AF37" s="2">
        <f t="array" ref="AF37">VLOOKUP("*Астраханская*",[1]итого!$3:$100,COLUMN([1]итого!CM:CM),0)</f>
        <v>2030</v>
      </c>
      <c r="AG37" s="2">
        <f t="array" ref="AG37">VLOOKUP("*Астраханская*",[1]итого!$3:$100,COLUMN([1]итого!CN:CN),0)</f>
        <v>1977</v>
      </c>
      <c r="AH37" s="2">
        <f t="array" ref="AH37">VLOOKUP("*Астраханская*",[1]итого!$3:$100,COLUMN([1]итого!CO:CO),0)</f>
        <v>2110</v>
      </c>
      <c r="AI37" s="2">
        <f t="array" ref="AI37">VLOOKUP("*Астраханская*",[1]итого!$3:$100,COLUMN([1]итого!CP:CP),0)</f>
        <v>2390</v>
      </c>
      <c r="AJ37" s="2">
        <f t="array" ref="AJ37">VLOOKUP("*Астраханская*",[1]итого!$3:$100,COLUMN([1]итого!CQ:CQ),0)</f>
        <v>2371</v>
      </c>
      <c r="AK37" s="2">
        <f t="array" ref="AK37">VLOOKUP("*Астраханская*",[1]итого!$3:$100,COLUMN([1]итого!CR:CR),0)</f>
        <v>2206</v>
      </c>
      <c r="AL37" s="2">
        <f t="array" ref="AL37">VLOOKUP("*Астраханская*",[1]итого!$3:$100,COLUMN([1]итого!CS:CS),0)</f>
        <v>3705</v>
      </c>
      <c r="AM37" s="2">
        <f t="array" ref="AM37">VLOOKUP("*Астраханская*",[1]итого!$3:$100,COLUMN([1]итого!CT:CT),0)</f>
        <v>2503</v>
      </c>
      <c r="AN37" s="2">
        <f t="array" ref="AN37">VLOOKUP("*Астраханская*",[1]итого!$3:$100,COLUMN([1]итого!CU:CU),0)</f>
        <v>2694</v>
      </c>
      <c r="AO37" s="2">
        <f t="array" ref="AO37">VLOOKUP("*Астраханская*",[1]итого!$3:$100,COLUMN([1]итого!CV:CV),0)</f>
        <v>2509</v>
      </c>
      <c r="AP37" s="2">
        <f t="array" ref="AP37">VLOOKUP("*Астраханская*",[1]итого!$3:$100,COLUMN([1]итого!CW:CW),0)</f>
        <v>2647</v>
      </c>
      <c r="AQ37" s="2">
        <f t="array" ref="AQ37">VLOOKUP("*Астраханская*",[1]итого!$3:$100,COLUMN([1]итого!CX:CX),0)</f>
        <v>2251</v>
      </c>
      <c r="AR37" s="2">
        <f t="array" ref="AR37">VLOOKUP("*Астраханская*",[1]итого!$3:$100,COLUMN([1]итого!CY:CY),0)</f>
        <v>2119</v>
      </c>
      <c r="AS37" s="2">
        <f t="array" ref="AS37">VLOOKUP("*Астраханская*",[1]итого!$3:$100,COLUMN([1]итого!CZ:CZ),0)</f>
        <v>2137</v>
      </c>
      <c r="AT37" s="2">
        <f t="array" ref="AT37">VLOOKUP("*Астраханская*",[1]итого!$3:$100,COLUMN([1]итого!DA:DA),0)</f>
        <v>2074</v>
      </c>
      <c r="AU37" s="2">
        <f t="array" ref="AU37">VLOOKUP("*Астраханская*",[1]итого!$3:$100,COLUMN([1]итого!DB:DB),0)</f>
        <v>2410</v>
      </c>
      <c r="AV37" s="2">
        <f t="array" ref="AV37">VLOOKUP("*Астраханская*",[1]итого!$3:$100,COLUMN([1]итого!DC:DC),0)</f>
        <v>2128</v>
      </c>
      <c r="AW37" s="2">
        <f t="array" ref="AW37">VLOOKUP("*Астраханская*",[1]итого!$3:$100,COLUMN([1]итого!DD:DD),0)</f>
        <v>2135</v>
      </c>
      <c r="AX37" s="2">
        <f t="array" ref="AX37">VLOOKUP("*Астраханская*",[1]итого!$3:$100,COLUMN([1]итого!DE:DE),0)</f>
        <v>2837</v>
      </c>
      <c r="AY37" s="2">
        <f t="array" ref="AY37">VLOOKUP("*Астраханская*",[1]итого!$3:$100,COLUMN([1]итого!DF:DF),0)</f>
        <v>2015</v>
      </c>
      <c r="AZ37" s="2">
        <f t="array" ref="AZ37">VLOOKUP("*Астраханская*",[1]итого!$3:$100,COLUMN([1]итого!DG:DG),0)</f>
        <v>1860</v>
      </c>
      <c r="BA37" s="2">
        <f t="array" ref="BA37">VLOOKUP("*Астраханская*",[1]итого!$3:$100,COLUMN([1]итого!DH:DH),0)</f>
        <v>2177</v>
      </c>
      <c r="BB37" s="2">
        <f t="array" ref="BB37">VLOOKUP("*Астраханская*",[1]итого!$3:$100,COLUMN([1]итого!DI:DI),0)</f>
        <v>2358</v>
      </c>
      <c r="BC37" s="2">
        <f t="array" ref="BC37">VLOOKUP("*Астраханская*",[1]итого!$3:$100,COLUMN([1]итого!DJ:DJ),0)</f>
        <v>3213</v>
      </c>
      <c r="BD37" s="2">
        <f t="array" ref="BD37">VLOOKUP("*Астраханская*",[1]итого!$3:$100,COLUMN([1]итого!DK:DK),0)</f>
        <v>3341</v>
      </c>
      <c r="BE37" s="2">
        <f t="array" ref="BE37">VLOOKUP("*Астраханская*",[1]итого!$3:$100,COLUMN([1]итого!DL:DL),0)</f>
        <v>2417</v>
      </c>
      <c r="BF37" s="2">
        <f t="array" ref="BF37">VLOOKUP("*Астраханская*",[1]итого!$3:$100,COLUMN([1]итого!DM:DM),0)</f>
        <v>2189</v>
      </c>
      <c r="BG37" s="2">
        <f t="array" ref="BG37">VLOOKUP("*Астраханская*",[1]итого!$3:$100,COLUMN([1]итого!DN:DN),0)</f>
        <v>2425</v>
      </c>
      <c r="BH37" s="2">
        <f t="array" ref="BH37">VLOOKUP("*Астраханская*",[1]итого!$3:$100,COLUMN([1]итого!DO:DO),0)</f>
        <v>2633</v>
      </c>
      <c r="BI37" s="2">
        <f t="array" ref="BI37">VLOOKUP("*Астраханская*",[1]итого!$3:$100,COLUMN([1]итого!DP:DP),0)</f>
        <v>2540</v>
      </c>
      <c r="BJ37" s="2">
        <f t="array" ref="BJ37">VLOOKUP("*Астраханская*",[1]итого!$3:$100,COLUMN([1]итого!DQ:DQ),0)</f>
        <v>3142</v>
      </c>
      <c r="BK37" s="2">
        <f t="array" ref="BK37">VLOOKUP("*Астраханская*",[1]итого!$3:$100,COLUMN([1]итого!DR:DR),0)</f>
        <v>2629</v>
      </c>
      <c r="BL37" s="2">
        <f t="array" ref="BL37">VLOOKUP("*Астраханская*",[1]итого!$3:$100,COLUMN([1]итого!DS:DS),0)</f>
        <v>2454</v>
      </c>
      <c r="BM37" s="2">
        <f t="array" ref="BM37">VLOOKUP("*Астраханская*",[1]итого!$3:$100,COLUMN([1]итого!DT:DT),0)</f>
        <v>3095</v>
      </c>
      <c r="BN37" s="2">
        <f t="array" ref="BN37">VLOOKUP("*Астраханская*",[1]итого!$3:$100,COLUMN([1]итого!DU:DU),0)</f>
        <v>3407</v>
      </c>
      <c r="BO37" s="2">
        <f t="array" ref="BO37">VLOOKUP("*Астраханская*",[1]итого!$3:$100,COLUMN([1]итого!DV:DV),0)</f>
        <v>3332</v>
      </c>
      <c r="BP37" s="2">
        <f t="array" ref="BP37">VLOOKUP("*Астраханская*",[1]итого!$3:$100,COLUMN([1]итого!DW:DW),0)</f>
        <v>3115</v>
      </c>
      <c r="BQ37" s="2">
        <f t="array" ref="BQ37">VLOOKUP("*Астраханская*",[1]итого!$3:$100,COLUMN([1]итого!DX:DX),0)</f>
        <v>2853</v>
      </c>
      <c r="BR37" s="2">
        <f t="array" ref="BR37">VLOOKUP("*Астраханская*",[1]итого!$3:$100,COLUMN([1]итого!DY:DY),0)</f>
        <v>2645</v>
      </c>
      <c r="BS37" s="2">
        <f t="array" ref="BS37">VLOOKUP("*Астраханская*",[1]итого!$3:$100,COLUMN([1]итого!DZ:DZ),0)</f>
        <v>3000</v>
      </c>
      <c r="BT37" s="2">
        <f t="array" ref="BT37">VLOOKUP("*Астраханская*",[1]итого!$3:$100,COLUMN([1]итого!EA:EA),0)</f>
        <v>2946</v>
      </c>
      <c r="BU37" s="2">
        <f t="array" ref="BU37">VLOOKUP("*Астраханская*",[1]итого!$3:$100,COLUMN([1]итого!EB:EB),0)</f>
        <v>3004</v>
      </c>
      <c r="BV37" s="2">
        <f t="array" ref="BV37">VLOOKUP("*Астраханская*",[1]итого!$3:$100,COLUMN([1]итого!EC:EC),0)</f>
        <v>5154</v>
      </c>
      <c r="BW37" s="2">
        <f t="array" ref="BW37">VLOOKUP("*Астраханская*",[1]итого!$3:$100,COLUMN([1]итого!ED:ED),0)</f>
        <v>3703</v>
      </c>
      <c r="BX37" s="2">
        <f t="array" ref="BX37">VLOOKUP("*Астраханская*",[1]итого!$3:$100,COLUMN([1]итого!EE:EE),0)</f>
        <v>3292</v>
      </c>
      <c r="BY37" s="2">
        <f t="array" ref="BY37">VLOOKUP("*Астраханская*",[1]итого!$3:$100,COLUMN([1]итого!EF:EF),0)</f>
        <v>3726</v>
      </c>
      <c r="BZ37" s="2">
        <f t="array" ref="BZ37">VLOOKUP("*Астраханская*",[1]итого!$3:$100,COLUMN([1]итого!EG:EG),0)</f>
        <v>3617</v>
      </c>
      <c r="CA37" s="2">
        <f t="array" ref="CA37">VLOOKUP("*Астраханская*",[1]итого!$3:$100,COLUMN([1]итого!EH:EH),0)</f>
        <v>3445</v>
      </c>
      <c r="CB37" s="2">
        <f t="array" ref="CB37">VLOOKUP("*Астраханская*",[1]итого!$3:$100,COLUMN([1]итого!EI:EI),0)</f>
        <v>3598</v>
      </c>
      <c r="CC37" s="2">
        <f t="array" ref="CC37">VLOOKUP("*Астраханская*",[1]итого!$3:$100,COLUMN([1]итого!EJ:EJ),0)</f>
        <v>3915</v>
      </c>
      <c r="CD37" s="2">
        <f t="array" ref="CD37">VLOOKUP("*Астраханская*",[1]итого!$3:$100,COLUMN([1]итого!EK:EK),0)</f>
        <v>4026</v>
      </c>
      <c r="CE37" s="2">
        <f t="array" ref="CE37">VLOOKUP("*Астраханская*",[1]итого!$3:$100,COLUMN([1]итого!EL:EL),0)</f>
        <v>5085</v>
      </c>
      <c r="CF37" s="2">
        <f t="array" ref="CF37">VLOOKUP("*Астраханская*",[1]итого!$3:$100,COLUMN([1]итого!EM:EM),0)</f>
        <v>4608</v>
      </c>
      <c r="CG37" s="2">
        <f t="array" ref="CG37">VLOOKUP("*Астраханская*",[1]итого!$3:$100,COLUMN([1]итого!EN:EN),0)</f>
        <v>5433</v>
      </c>
      <c r="CH37" s="2">
        <f t="array" ref="CH37">VLOOKUP("*Астраханская*",[1]итого!$3:$100,COLUMN([1]итого!EO:EO),0)</f>
        <v>9286</v>
      </c>
      <c r="CI37" s="2">
        <f t="array" ref="CI37">VLOOKUP("*Астраханская*",[1]итого!$3:$100,COLUMN([1]итого!EP:EP),0)</f>
        <v>5531</v>
      </c>
      <c r="CJ37" s="2">
        <f t="array" ref="CJ37">VLOOKUP("*Астраханская*",[1]итого!$3:$100,COLUMN([1]итого!EQ:EQ),0)</f>
        <v>7961</v>
      </c>
      <c r="CK37" s="2">
        <f t="array" ref="CK37">VLOOKUP("*Астраханская*",[1]итого!$3:$100,COLUMN([1]итого!ER:ER),0)</f>
        <v>7053</v>
      </c>
      <c r="CL37" s="2">
        <f t="array" ref="CL37">VLOOKUP("*Астраханская*",[1]итого!$3:$100,COLUMN([1]итого!ES:ES),0)</f>
        <v>8341</v>
      </c>
      <c r="CM37" s="2">
        <f t="array" ref="CM37">VLOOKUP("*Астраханская*",[1]итого!$3:$100,COLUMN([1]итого!ET:ET),0)</f>
        <v>8340</v>
      </c>
      <c r="CN37" s="2">
        <f t="array" ref="CN37">VLOOKUP("*Астраханская*",[1]итого!$3:$100,COLUMN([1]итого!EU:EU),0)</f>
        <v>7721</v>
      </c>
      <c r="CO37" s="2">
        <f t="array" ref="CO37">VLOOKUP("*Астраханская*",[1]итого!$3:$100,COLUMN([1]итого!EV:EV),0)</f>
        <v>8653</v>
      </c>
      <c r="CP37" s="2">
        <f t="array" ref="CP37">VLOOKUP("*Астраханская*",[1]итого!$3:$100,COLUMN([1]итого!EW:EW),0)</f>
        <v>9139</v>
      </c>
      <c r="CQ37" s="2">
        <f t="array" ref="CQ37">VLOOKUP("*Астраханская*",[1]итого!$3:$100,COLUMN([1]итого!EX:EX),0)</f>
        <v>12157</v>
      </c>
      <c r="CR37" s="2">
        <f t="array" ref="CR37">VLOOKUP("*Астраханская*",[1]итого!$3:$100,COLUMN([1]итого!EY:EY),0)</f>
        <v>9001</v>
      </c>
      <c r="CS37" s="2">
        <f t="array" ref="CS37">VLOOKUP("*Астраханская*",[1]итого!$3:$100,COLUMN([1]итого!EZ:EZ),0)</f>
        <v>10081</v>
      </c>
      <c r="CT37" s="2">
        <f t="array" ref="CT37">VLOOKUP("*Астраханская*",[1]итого!$3:$100,COLUMN([1]итого!FA:FA),0)</f>
        <v>14790</v>
      </c>
      <c r="CU37" s="2">
        <f t="array" ref="CU37">VLOOKUP("*Астраханская*",[1]итого!$3:$100,COLUMN([1]итого!FB:FB),0)</f>
        <v>11566</v>
      </c>
      <c r="CV37" s="2">
        <f t="array" ref="CV37">VLOOKUP("*Астраханская*",[1]итого!$3:$100,COLUMN([1]итого!FC:FC),0)</f>
        <v>14012</v>
      </c>
      <c r="CW37" s="2">
        <f t="array" ref="CW37">VLOOKUP("*Астраханская*",[1]итого!$3:$100,COLUMN([1]итого!FD:FD),0)</f>
        <v>14990</v>
      </c>
      <c r="CX37" s="2">
        <f t="array" ref="CX37">VLOOKUP("*Астраханская*",[1]итого!$3:$100,COLUMN([1]итого!FE:FE),0)</f>
        <v>14344</v>
      </c>
      <c r="CY37" s="2">
        <f t="array" ref="CY37">VLOOKUP("*Астраханская*",[1]итого!$3:$100,COLUMN([1]итого!FF:FF),0)</f>
        <v>9143</v>
      </c>
      <c r="CZ37" s="2">
        <f t="array" ref="CZ37">VLOOKUP("*Астраханская*",[1]итого!$3:$100,COLUMN([1]итого!FG:FG),0)</f>
        <v>10025</v>
      </c>
      <c r="DA37" s="2">
        <f t="array" ref="DA37">VLOOKUP("*Астраханская*",[1]итого!$3:$100,COLUMN([1]итого!FH:FH),0)</f>
        <v>12265</v>
      </c>
      <c r="DB37" s="2">
        <f t="array" ref="DB37">VLOOKUP("*Астраханская*",[1]итого!$3:$100,COLUMN([1]итого!FI:FI),0)</f>
        <v>8373</v>
      </c>
      <c r="DC37" s="2">
        <f t="array" ref="DC37">VLOOKUP("*Астраханская*",[1]итого!$3:$100,COLUMN([1]итого!FJ:FJ),0)</f>
        <v>11869</v>
      </c>
      <c r="DD37" s="2">
        <f t="array" ref="DD37">VLOOKUP("*Астраханская*",[1]итого!$3:$100,COLUMN([1]итого!FK:FK),0)</f>
        <v>12465</v>
      </c>
      <c r="DE37" s="2">
        <f t="array" ref="DE37">VLOOKUP("*Астраханская*",[1]итого!$3:$100,COLUMN([1]итого!FL:FL),0)</f>
        <v>7774</v>
      </c>
      <c r="DF37" s="2">
        <f t="array" ref="DF37">VLOOKUP("*Астраханская*",[1]итого!$3:$100,COLUMN([1]итого!FM:FM),0)</f>
        <v>14294</v>
      </c>
    </row>
    <row r="38" spans="1:110" x14ac:dyDescent="0.25">
      <c r="A38" s="5" t="s">
        <v>36</v>
      </c>
      <c r="B38" s="2">
        <f t="array" ref="B38">VLOOKUP("*Волгоградская*",[1]итого!$3:$100,COLUMN([1]итого!BI:BI),0)</f>
        <v>19984</v>
      </c>
      <c r="C38" s="2">
        <f t="array" ref="C38">VLOOKUP("*Волгоградская*",[1]итого!$3:$100,COLUMN([1]итого!BJ:BJ),0)</f>
        <v>16484</v>
      </c>
      <c r="D38" s="2">
        <f t="array" ref="D38">VLOOKUP("*Волгоградская*",[1]итого!$3:$100,COLUMN([1]итого!BK:BK),0)</f>
        <v>15591</v>
      </c>
      <c r="E38" s="2">
        <f t="array" ref="E38">VLOOKUP("*Волгоградская*",[1]итого!$3:$100,COLUMN([1]итого!BL:BL),0)</f>
        <v>16817</v>
      </c>
      <c r="F38" s="2">
        <f t="array" ref="F38">VLOOKUP("*Волгоградская*",[1]итого!$3:$100,COLUMN([1]итого!BM:BM),0)</f>
        <v>17275</v>
      </c>
      <c r="G38" s="2">
        <f t="array" ref="G38">VLOOKUP("*Волгоградская*",[1]итого!$3:$100,COLUMN([1]итого!BN:BN),0)</f>
        <v>16291</v>
      </c>
      <c r="H38" s="2">
        <f t="array" ref="H38">VLOOKUP("*Волгоградская*",[1]итого!$3:$100,COLUMN([1]итого!BO:BO),0)</f>
        <v>17983</v>
      </c>
      <c r="I38" s="2">
        <f t="array" ref="I38">VLOOKUP("*Волгоградская*",[1]итого!$3:$100,COLUMN([1]итого!BP:BP),0)</f>
        <v>14207</v>
      </c>
      <c r="J38" s="2">
        <f t="array" ref="J38">VLOOKUP("*Волгоградская*",[1]итого!$3:$100,COLUMN([1]итого!BQ:BQ),0)</f>
        <v>14696</v>
      </c>
      <c r="K38" s="2">
        <f t="array" ref="K38">VLOOKUP("*Волгоградская*",[1]итого!$3:$100,COLUMN([1]итого!BR:BR),0)</f>
        <v>15288</v>
      </c>
      <c r="L38" s="2">
        <f t="array" ref="L38">VLOOKUP("*Волгоградская*",[1]итого!$3:$100,COLUMN([1]итого!BS:BS),0)</f>
        <v>14912</v>
      </c>
      <c r="M38" s="2">
        <f t="array" ref="M38">VLOOKUP("*Волгоградская*",[1]итого!$3:$100,COLUMN([1]итого!BT:BT),0)</f>
        <v>15124</v>
      </c>
      <c r="N38" s="2">
        <f t="array" ref="N38">VLOOKUP("*Волгоградская*",[1]итого!$3:$100,COLUMN([1]итого!BU:BU),0)</f>
        <v>17089</v>
      </c>
      <c r="O38" s="2">
        <f t="array" ref="O38">VLOOKUP("*Волгоградская*",[1]итого!$3:$100,COLUMN([1]итого!BV:BV),0)</f>
        <v>14975</v>
      </c>
      <c r="P38" s="2">
        <f t="array" ref="P38">VLOOKUP("*Волгоградская*",[1]итого!$3:$100,COLUMN([1]итого!BW:BW),0)</f>
        <v>14675</v>
      </c>
      <c r="Q38" s="2">
        <f t="array" ref="Q38">VLOOKUP("*Волгоградская*",[1]итого!$3:$100,COLUMN([1]итого!BX:BX),0)</f>
        <v>12813</v>
      </c>
      <c r="R38" s="2">
        <f t="array" ref="R38">VLOOKUP("*Волгоградская*",[1]итого!$3:$100,COLUMN([1]итого!BY:BY),0)</f>
        <v>12127</v>
      </c>
      <c r="S38" s="2">
        <f t="array" ref="S38">VLOOKUP("*Волгоградская*",[1]итого!$3:$100,COLUMN([1]итого!BZ:BZ),0)</f>
        <v>12935</v>
      </c>
      <c r="T38" s="2">
        <f t="array" ref="T38">VLOOKUP("*Волгоградская*",[1]итого!$3:$100,COLUMN([1]итого!CA:CA),0)</f>
        <v>13498</v>
      </c>
      <c r="U38" s="2">
        <f t="array" ref="U38">VLOOKUP("*Волгоградская*",[1]итого!$3:$100,COLUMN([1]итого!CB:CB),0)</f>
        <v>13594</v>
      </c>
      <c r="V38" s="2">
        <f t="array" ref="V38">VLOOKUP("*Волгоградская*",[1]итого!$3:$100,COLUMN([1]итого!CC:CC),0)</f>
        <v>13693</v>
      </c>
      <c r="W38" s="2">
        <f t="array" ref="W38">VLOOKUP("*Волгоградская*",[1]итого!$3:$100,COLUMN([1]итого!CD:CD),0)</f>
        <v>13732</v>
      </c>
      <c r="X38" s="2">
        <f t="array" ref="X38">VLOOKUP("*Волгоградская*",[1]итого!$3:$100,COLUMN([1]итого!CE:CE),0)</f>
        <v>13549</v>
      </c>
      <c r="Y38" s="2">
        <f t="array" ref="Y38">VLOOKUP("*Волгоградская*",[1]итого!$3:$100,COLUMN([1]итого!CF:CF),0)</f>
        <v>17184</v>
      </c>
      <c r="Z38" s="2">
        <f t="array" ref="Z38">VLOOKUP("*Волгоградская*",[1]итого!$3:$100,COLUMN([1]итого!CG:CG),0)</f>
        <v>16203</v>
      </c>
      <c r="AA38" s="2">
        <f t="array" ref="AA38">VLOOKUP("*Волгоградская*",[1]итого!$3:$100,COLUMN([1]итого!CH:CH),0)</f>
        <v>14894</v>
      </c>
      <c r="AB38" s="2">
        <f t="array" ref="AB38">VLOOKUP("*Волгоградская*",[1]итого!$3:$100,COLUMN([1]итого!CI:CI),0)</f>
        <v>11562</v>
      </c>
      <c r="AC38" s="2">
        <f t="array" ref="AC38">VLOOKUP("*Волгоградская*",[1]итого!$3:$100,COLUMN([1]итого!CJ:CJ),0)</f>
        <v>11087</v>
      </c>
      <c r="AD38" s="2">
        <f t="array" ref="AD38">VLOOKUP("*Волгоградская*",[1]итого!$3:$100,COLUMN([1]итого!CK:CK),0)</f>
        <v>12514</v>
      </c>
      <c r="AE38" s="2">
        <f t="array" ref="AE38">VLOOKUP("*Волгоградская*",[1]итого!$3:$100,COLUMN([1]итого!CL:CL),0)</f>
        <v>12048</v>
      </c>
      <c r="AF38" s="2">
        <f t="array" ref="AF38">VLOOKUP("*Волгоградская*",[1]итого!$3:$100,COLUMN([1]итого!CM:CM),0)</f>
        <v>12710</v>
      </c>
      <c r="AG38" s="2">
        <f t="array" ref="AG38">VLOOKUP("*Волгоградская*",[1]итого!$3:$100,COLUMN([1]итого!CN:CN),0)</f>
        <v>13743</v>
      </c>
      <c r="AH38" s="2">
        <f t="array" ref="AH38">VLOOKUP("*Волгоградская*",[1]итого!$3:$100,COLUMN([1]итого!CO:CO),0)</f>
        <v>13174</v>
      </c>
      <c r="AI38" s="2">
        <f t="array" ref="AI38">VLOOKUP("*Волгоградская*",[1]итого!$3:$100,COLUMN([1]итого!CP:CP),0)</f>
        <v>12714</v>
      </c>
      <c r="AJ38" s="2">
        <f t="array" ref="AJ38">VLOOKUP("*Волгоградская*",[1]итого!$3:$100,COLUMN([1]итого!CQ:CQ),0)</f>
        <v>12217</v>
      </c>
      <c r="AK38" s="2">
        <f t="array" ref="AK38">VLOOKUP("*Волгоградская*",[1]итого!$3:$100,COLUMN([1]итого!CR:CR),0)</f>
        <v>12821</v>
      </c>
      <c r="AL38" s="2">
        <f t="array" ref="AL38">VLOOKUP("*Волгоградская*",[1]итого!$3:$100,COLUMN([1]итого!CS:CS),0)</f>
        <v>15905</v>
      </c>
      <c r="AM38" s="2">
        <f t="array" ref="AM38">VLOOKUP("*Волгоградская*",[1]итого!$3:$100,COLUMN([1]итого!CT:CT),0)</f>
        <v>14869</v>
      </c>
      <c r="AN38" s="2">
        <f t="array" ref="AN38">VLOOKUP("*Волгоградская*",[1]итого!$3:$100,COLUMN([1]итого!CU:CU),0)</f>
        <v>13934</v>
      </c>
      <c r="AO38" s="2">
        <f t="array" ref="AO38">VLOOKUP("*Волгоградская*",[1]итого!$3:$100,COLUMN([1]итого!CV:CV),0)</f>
        <v>12997</v>
      </c>
      <c r="AP38" s="2">
        <f t="array" ref="AP38">VLOOKUP("*Волгоградская*",[1]итого!$3:$100,COLUMN([1]итого!CW:CW),0)</f>
        <v>13683</v>
      </c>
      <c r="AQ38" s="2">
        <f t="array" ref="AQ38">VLOOKUP("*Волгоградская*",[1]итого!$3:$100,COLUMN([1]итого!CX:CX),0)</f>
        <v>13269</v>
      </c>
      <c r="AR38" s="2">
        <f t="array" ref="AR38">VLOOKUP("*Волгоградская*",[1]итого!$3:$100,COLUMN([1]итого!CY:CY),0)</f>
        <v>12715</v>
      </c>
      <c r="AS38" s="2">
        <f t="array" ref="AS38">VLOOKUP("*Волгоградская*",[1]итого!$3:$100,COLUMN([1]итого!CZ:CZ),0)</f>
        <v>14087</v>
      </c>
      <c r="AT38" s="2">
        <f t="array" ref="AT38">VLOOKUP("*Волгоградская*",[1]итого!$3:$100,COLUMN([1]итого!DA:DA),0)</f>
        <v>12780</v>
      </c>
      <c r="AU38" s="2">
        <f t="array" ref="AU38">VLOOKUP("*Волгоградская*",[1]итого!$3:$100,COLUMN([1]итого!DB:DB),0)</f>
        <v>13627</v>
      </c>
      <c r="AV38" s="2">
        <f t="array" ref="AV38">VLOOKUP("*Волгоградская*",[1]итого!$3:$100,COLUMN([1]итого!DC:DC),0)</f>
        <v>13290</v>
      </c>
      <c r="AW38" s="2">
        <f t="array" ref="AW38">VLOOKUP("*Волгоградская*",[1]итого!$3:$100,COLUMN([1]итого!DD:DD),0)</f>
        <v>10720</v>
      </c>
      <c r="AX38" s="2">
        <f t="array" ref="AX38">VLOOKUP("*Волгоградская*",[1]итого!$3:$100,COLUMN([1]итого!DE:DE),0)</f>
        <v>14967</v>
      </c>
      <c r="AY38" s="2">
        <f t="array" ref="AY38">VLOOKUP("*Волгоградская*",[1]итого!$3:$100,COLUMN([1]итого!DF:DF),0)</f>
        <v>15263</v>
      </c>
      <c r="AZ38" s="2">
        <f t="array" ref="AZ38">VLOOKUP("*Волгоградская*",[1]итого!$3:$100,COLUMN([1]итого!DG:DG),0)</f>
        <v>17654</v>
      </c>
      <c r="BA38" s="2">
        <f t="array" ref="BA38">VLOOKUP("*Волгоградская*",[1]итого!$3:$100,COLUMN([1]итого!DH:DH),0)</f>
        <v>16897</v>
      </c>
      <c r="BB38" s="2">
        <f t="array" ref="BB38">VLOOKUP("*Волгоградская*",[1]итого!$3:$100,COLUMN([1]итого!DI:DI),0)</f>
        <v>14580</v>
      </c>
      <c r="BC38" s="2">
        <f t="array" ref="BC38">VLOOKUP("*Волгоградская*",[1]итого!$3:$100,COLUMN([1]итого!DJ:DJ),0)</f>
        <v>15483</v>
      </c>
      <c r="BD38" s="2">
        <f t="array" ref="BD38">VLOOKUP("*Волгоградская*",[1]итого!$3:$100,COLUMN([1]итого!DK:DK),0)</f>
        <v>15896</v>
      </c>
      <c r="BE38" s="2">
        <f t="array" ref="BE38">VLOOKUP("*Волгоградская*",[1]итого!$3:$100,COLUMN([1]итого!DL:DL),0)</f>
        <v>19321</v>
      </c>
      <c r="BF38" s="2">
        <f t="array" ref="BF38">VLOOKUP("*Волгоградская*",[1]итого!$3:$100,COLUMN([1]итого!DM:DM),0)</f>
        <v>20026</v>
      </c>
      <c r="BG38" s="2">
        <f t="array" ref="BG38">VLOOKUP("*Волгоградская*",[1]итого!$3:$100,COLUMN([1]итого!DN:DN),0)</f>
        <v>19656</v>
      </c>
      <c r="BH38" s="2">
        <f t="array" ref="BH38">VLOOKUP("*Волгоградская*",[1]итого!$3:$100,COLUMN([1]итого!DO:DO),0)</f>
        <v>20543</v>
      </c>
      <c r="BI38" s="2">
        <f t="array" ref="BI38">VLOOKUP("*Волгоградская*",[1]итого!$3:$100,COLUMN([1]итого!DP:DP),0)</f>
        <v>18670</v>
      </c>
      <c r="BJ38" s="2">
        <f t="array" ref="BJ38">VLOOKUP("*Волгоградская*",[1]итого!$3:$100,COLUMN([1]итого!DQ:DQ),0)</f>
        <v>25618</v>
      </c>
      <c r="BK38" s="2">
        <f t="array" ref="BK38">VLOOKUP("*Волгоградская*",[1]итого!$3:$100,COLUMN([1]итого!DR:DR),0)</f>
        <v>19473</v>
      </c>
      <c r="BL38" s="2">
        <f t="array" ref="BL38">VLOOKUP("*Волгоградская*",[1]итого!$3:$100,COLUMN([1]итого!DS:DS),0)</f>
        <v>18198</v>
      </c>
      <c r="BM38" s="2">
        <f t="array" ref="BM38">VLOOKUP("*Волгоградская*",[1]итого!$3:$100,COLUMN([1]итого!DT:DT),0)</f>
        <v>23052</v>
      </c>
      <c r="BN38" s="2">
        <f t="array" ref="BN38">VLOOKUP("*Волгоградская*",[1]итого!$3:$100,COLUMN([1]итого!DU:DU),0)</f>
        <v>22810</v>
      </c>
      <c r="BO38" s="2">
        <f t="array" ref="BO38">VLOOKUP("*Волгоградская*",[1]итого!$3:$100,COLUMN([1]итого!DV:DV),0)</f>
        <v>21676</v>
      </c>
      <c r="BP38" s="2">
        <f t="array" ref="BP38">VLOOKUP("*Волгоградская*",[1]итого!$3:$100,COLUMN([1]итого!DW:DW),0)</f>
        <v>20928</v>
      </c>
      <c r="BQ38" s="2">
        <f t="array" ref="BQ38">VLOOKUP("*Волгоградская*",[1]итого!$3:$100,COLUMN([1]итого!DX:DX),0)</f>
        <v>19198</v>
      </c>
      <c r="BR38" s="2">
        <f t="array" ref="BR38">VLOOKUP("*Волгоградская*",[1]итого!$3:$100,COLUMN([1]итого!DY:DY),0)</f>
        <v>19620</v>
      </c>
      <c r="BS38" s="2">
        <f t="array" ref="BS38">VLOOKUP("*Волгоградская*",[1]итого!$3:$100,COLUMN([1]итого!DZ:DZ),0)</f>
        <v>20298</v>
      </c>
      <c r="BT38" s="2">
        <f t="array" ref="BT38">VLOOKUP("*Волгоградская*",[1]итого!$3:$100,COLUMN([1]итого!EA:EA),0)</f>
        <v>20278</v>
      </c>
      <c r="BU38" s="2">
        <f t="array" ref="BU38">VLOOKUP("*Волгоградская*",[1]итого!$3:$100,COLUMN([1]итого!EB:EB),0)</f>
        <v>20137</v>
      </c>
      <c r="BV38" s="2">
        <f t="array" ref="BV38">VLOOKUP("*Волгоградская*",[1]итого!$3:$100,COLUMN([1]итого!EC:EC),0)</f>
        <v>28216</v>
      </c>
      <c r="BW38" s="2">
        <f t="array" ref="BW38">VLOOKUP("*Волгоградская*",[1]итого!$3:$100,COLUMN([1]итого!ED:ED),0)</f>
        <v>24263</v>
      </c>
      <c r="BX38" s="2">
        <f t="array" ref="BX38">VLOOKUP("*Волгоградская*",[1]итого!$3:$100,COLUMN([1]итого!EE:EE),0)</f>
        <v>24069</v>
      </c>
      <c r="BY38" s="2">
        <f t="array" ref="BY38">VLOOKUP("*Волгоградская*",[1]итого!$3:$100,COLUMN([1]итого!EF:EF),0)</f>
        <v>26381</v>
      </c>
      <c r="BZ38" s="2">
        <f t="array" ref="BZ38">VLOOKUP("*Волгоградская*",[1]итого!$3:$100,COLUMN([1]итого!EG:EG),0)</f>
        <v>26335</v>
      </c>
      <c r="CA38" s="2">
        <f t="array" ref="CA38">VLOOKUP("*Волгоградская*",[1]итого!$3:$100,COLUMN([1]итого!EH:EH),0)</f>
        <v>25062</v>
      </c>
      <c r="CB38" s="2">
        <f t="array" ref="CB38">VLOOKUP("*Волгоградская*",[1]итого!$3:$100,COLUMN([1]итого!EI:EI),0)</f>
        <v>27227</v>
      </c>
      <c r="CC38" s="2">
        <f t="array" ref="CC38">VLOOKUP("*Волгоградская*",[1]итого!$3:$100,COLUMN([1]итого!EJ:EJ),0)</f>
        <v>26705</v>
      </c>
      <c r="CD38" s="2">
        <f t="array" ref="CD38">VLOOKUP("*Волгоградская*",[1]итого!$3:$100,COLUMN([1]итого!EK:EK),0)</f>
        <v>29970</v>
      </c>
      <c r="CE38" s="2">
        <f t="array" ref="CE38">VLOOKUP("*Волгоградская*",[1]итого!$3:$100,COLUMN([1]итого!EL:EL),0)</f>
        <v>25028</v>
      </c>
      <c r="CF38" s="2">
        <f t="array" ref="CF38">VLOOKUP("*Волгоградская*",[1]итого!$3:$100,COLUMN([1]итого!EM:EM),0)</f>
        <v>25098</v>
      </c>
      <c r="CG38" s="2">
        <f t="array" ref="CG38">VLOOKUP("*Волгоградская*",[1]итого!$3:$100,COLUMN([1]итого!EN:EN),0)</f>
        <v>28585</v>
      </c>
      <c r="CH38" s="2">
        <f t="array" ref="CH38">VLOOKUP("*Волгоградская*",[1]итого!$3:$100,COLUMN([1]итого!EO:EO),0)</f>
        <v>39737</v>
      </c>
      <c r="CI38" s="2">
        <f t="array" ref="CI38">VLOOKUP("*Волгоградская*",[1]итого!$3:$100,COLUMN([1]итого!EP:EP),0)</f>
        <v>35880</v>
      </c>
      <c r="CJ38" s="2">
        <f t="array" ref="CJ38">VLOOKUP("*Волгоградская*",[1]итого!$3:$100,COLUMN([1]итого!EQ:EQ),0)</f>
        <v>35495</v>
      </c>
      <c r="CK38" s="2">
        <f t="array" ref="CK38">VLOOKUP("*Волгоградская*",[1]итого!$3:$100,COLUMN([1]итого!ER:ER),0)</f>
        <v>39107</v>
      </c>
      <c r="CL38" s="2">
        <f t="array" ref="CL38">VLOOKUP("*Волгоградская*",[1]итого!$3:$100,COLUMN([1]итого!ES:ES),0)</f>
        <v>43631</v>
      </c>
      <c r="CM38" s="2">
        <f t="array" ref="CM38">VLOOKUP("*Волгоградская*",[1]итого!$3:$100,COLUMN([1]итого!ET:ET),0)</f>
        <v>43998</v>
      </c>
      <c r="CN38" s="2">
        <f t="array" ref="CN38">VLOOKUP("*Волгоградская*",[1]итого!$3:$100,COLUMN([1]итого!EU:EU),0)</f>
        <v>47974</v>
      </c>
      <c r="CO38" s="2">
        <f t="array" ref="CO38">VLOOKUP("*Волгоградская*",[1]итого!$3:$100,COLUMN([1]итого!EV:EV),0)</f>
        <v>43437</v>
      </c>
      <c r="CP38" s="2">
        <f t="array" ref="CP38">VLOOKUP("*Волгоградская*",[1]итого!$3:$100,COLUMN([1]итого!EW:EW),0)</f>
        <v>43316</v>
      </c>
      <c r="CQ38" s="2">
        <f t="array" ref="CQ38">VLOOKUP("*Волгоградская*",[1]итого!$3:$100,COLUMN([1]итого!EX:EX),0)</f>
        <v>44165</v>
      </c>
      <c r="CR38" s="2">
        <f t="array" ref="CR38">VLOOKUP("*Волгоградская*",[1]итого!$3:$100,COLUMN([1]итого!EY:EY),0)</f>
        <v>47738</v>
      </c>
      <c r="CS38" s="2">
        <f t="array" ref="CS38">VLOOKUP("*Волгоградская*",[1]итого!$3:$100,COLUMN([1]итого!EZ:EZ),0)</f>
        <v>47033</v>
      </c>
      <c r="CT38" s="2">
        <f t="array" ref="CT38">VLOOKUP("*Волгоградская*",[1]итого!$3:$100,COLUMN([1]итого!FA:FA),0)</f>
        <v>49233</v>
      </c>
      <c r="CU38" s="2">
        <f t="array" ref="CU38">VLOOKUP("*Волгоградская*",[1]итого!$3:$100,COLUMN([1]итого!FB:FB),0)</f>
        <v>47024</v>
      </c>
      <c r="CV38" s="2">
        <f t="array" ref="CV38">VLOOKUP("*Волгоградская*",[1]итого!$3:$100,COLUMN([1]итого!FC:FC),0)</f>
        <v>44401</v>
      </c>
      <c r="CW38" s="2">
        <f t="array" ref="CW38">VLOOKUP("*Волгоградская*",[1]итого!$3:$100,COLUMN([1]итого!FD:FD),0)</f>
        <v>39873</v>
      </c>
      <c r="CX38" s="2">
        <f t="array" ref="CX38">VLOOKUP("*Волгоградская*",[1]итого!$3:$100,COLUMN([1]итого!FE:FE),0)</f>
        <v>48446</v>
      </c>
      <c r="CY38" s="2">
        <f t="array" ref="CY38">VLOOKUP("*Волгоградская*",[1]итого!$3:$100,COLUMN([1]итого!FF:FF),0)</f>
        <v>45957</v>
      </c>
      <c r="CZ38" s="2">
        <f t="array" ref="CZ38">VLOOKUP("*Волгоградская*",[1]итого!$3:$100,COLUMN([1]итого!FG:FG),0)</f>
        <v>40547</v>
      </c>
      <c r="DA38" s="2">
        <f t="array" ref="DA38">VLOOKUP("*Волгоградская*",[1]итого!$3:$100,COLUMN([1]итого!FH:FH),0)</f>
        <v>41623</v>
      </c>
      <c r="DB38" s="2">
        <f t="array" ref="DB38">VLOOKUP("*Волгоградская*",[1]итого!$3:$100,COLUMN([1]итого!FI:FI),0)</f>
        <v>45338</v>
      </c>
      <c r="DC38" s="2">
        <f t="array" ref="DC38">VLOOKUP("*Волгоградская*",[1]итого!$3:$100,COLUMN([1]итого!FJ:FJ),0)</f>
        <v>47270</v>
      </c>
      <c r="DD38" s="2">
        <f t="array" ref="DD38">VLOOKUP("*Волгоградская*",[1]итого!$3:$100,COLUMN([1]итого!FK:FK),0)</f>
        <v>49159</v>
      </c>
      <c r="DE38" s="2">
        <f t="array" ref="DE38">VLOOKUP("*Волгоградская*",[1]итого!$3:$100,COLUMN([1]итого!FL:FL),0)</f>
        <v>50447</v>
      </c>
      <c r="DF38" s="2">
        <f t="array" ref="DF38">VLOOKUP("*Волгоградская*",[1]итого!$3:$100,COLUMN([1]итого!FM:FM),0)</f>
        <v>54357</v>
      </c>
    </row>
    <row r="39" spans="1:110" x14ac:dyDescent="0.25">
      <c r="A39" s="5" t="s">
        <v>37</v>
      </c>
      <c r="B39" s="2">
        <f t="array" ref="B39">VLOOKUP("*Ростовская*",[1]итого!$3:$100,COLUMN([1]итого!BI:BI),0)</f>
        <v>54914</v>
      </c>
      <c r="C39" s="2">
        <f t="array" ref="C39">VLOOKUP("*Ростовская*",[1]итого!$3:$100,COLUMN([1]итого!BJ:BJ),0)</f>
        <v>41462</v>
      </c>
      <c r="D39" s="2">
        <f t="array" ref="D39">VLOOKUP("*Ростовская*",[1]итого!$3:$100,COLUMN([1]итого!BK:BK),0)</f>
        <v>37594</v>
      </c>
      <c r="E39" s="2">
        <f t="array" ref="E39">VLOOKUP("*Ростовская*",[1]итого!$3:$100,COLUMN([1]итого!BL:BL),0)</f>
        <v>38461</v>
      </c>
      <c r="F39" s="2">
        <f t="array" ref="F39">VLOOKUP("*Ростовская*",[1]итого!$3:$100,COLUMN([1]итого!BM:BM),0)</f>
        <v>39768</v>
      </c>
      <c r="G39" s="2">
        <f t="array" ref="G39">VLOOKUP("*Ростовская*",[1]итого!$3:$100,COLUMN([1]итого!BN:BN),0)</f>
        <v>38693</v>
      </c>
      <c r="H39" s="2">
        <f t="array" ref="H39">VLOOKUP("*Ростовская*",[1]итого!$3:$100,COLUMN([1]итого!BO:BO),0)</f>
        <v>41361</v>
      </c>
      <c r="I39" s="2">
        <f t="array" ref="I39">VLOOKUP("*Ростовская*",[1]итого!$3:$100,COLUMN([1]итого!BP:BP),0)</f>
        <v>39791</v>
      </c>
      <c r="J39" s="2">
        <f t="array" ref="J39">VLOOKUP("*Ростовская*",[1]итого!$3:$100,COLUMN([1]итого!BQ:BQ),0)</f>
        <v>39133</v>
      </c>
      <c r="K39" s="2">
        <f t="array" ref="K39">VLOOKUP("*Ростовская*",[1]итого!$3:$100,COLUMN([1]итого!BR:BR),0)</f>
        <v>38007</v>
      </c>
      <c r="L39" s="2">
        <f t="array" ref="L39">VLOOKUP("*Ростовская*",[1]итого!$3:$100,COLUMN([1]итого!BS:BS),0)</f>
        <v>42312</v>
      </c>
      <c r="M39" s="2">
        <f t="array" ref="M39">VLOOKUP("*Ростовская*",[1]итого!$3:$100,COLUMN([1]итого!BT:BT),0)</f>
        <v>42908</v>
      </c>
      <c r="N39" s="2">
        <f t="array" ref="N39">VLOOKUP("*Ростовская*",[1]итого!$3:$100,COLUMN([1]итого!BU:BU),0)</f>
        <v>60899</v>
      </c>
      <c r="O39" s="2">
        <f t="array" ref="O39">VLOOKUP("*Ростовская*",[1]итого!$3:$100,COLUMN([1]итого!BV:BV),0)</f>
        <v>46410</v>
      </c>
      <c r="P39" s="2">
        <f t="array" ref="P39">VLOOKUP("*Ростовская*",[1]итого!$3:$100,COLUMN([1]итого!BW:BW),0)</f>
        <v>51522</v>
      </c>
      <c r="Q39" s="2">
        <f t="array" ref="Q39">VLOOKUP("*Ростовская*",[1]итого!$3:$100,COLUMN([1]итого!BX:BX),0)</f>
        <v>48167</v>
      </c>
      <c r="R39" s="2">
        <f t="array" ref="R39">VLOOKUP("*Ростовская*",[1]итого!$3:$100,COLUMN([1]итого!BY:BY),0)</f>
        <v>40536</v>
      </c>
      <c r="S39" s="2">
        <f t="array" ref="S39">VLOOKUP("*Ростовская*",[1]итого!$3:$100,COLUMN([1]итого!BZ:BZ),0)</f>
        <v>44574</v>
      </c>
      <c r="T39" s="2">
        <f t="array" ref="T39">VLOOKUP("*Ростовская*",[1]итого!$3:$100,COLUMN([1]итого!CA:CA),0)</f>
        <v>45082</v>
      </c>
      <c r="U39" s="2">
        <f t="array" ref="U39">VLOOKUP("*Ростовская*",[1]итого!$3:$100,COLUMN([1]итого!CB:CB),0)</f>
        <v>47604</v>
      </c>
      <c r="V39" s="2">
        <f t="array" ref="V39">VLOOKUP("*Ростовская*",[1]итого!$3:$100,COLUMN([1]итого!CC:CC),0)</f>
        <v>53336</v>
      </c>
      <c r="W39" s="2">
        <f t="array" ref="W39">VLOOKUP("*Ростовская*",[1]итого!$3:$100,COLUMN([1]итого!CD:CD),0)</f>
        <v>54595</v>
      </c>
      <c r="X39" s="2">
        <f t="array" ref="X39">VLOOKUP("*Ростовская*",[1]итого!$3:$100,COLUMN([1]итого!CE:CE),0)</f>
        <v>56268</v>
      </c>
      <c r="Y39" s="2">
        <f t="array" ref="Y39">VLOOKUP("*Ростовская*",[1]итого!$3:$100,COLUMN([1]итого!CF:CF),0)</f>
        <v>63751</v>
      </c>
      <c r="Z39" s="2">
        <f t="array" ref="Z39">VLOOKUP("*Ростовская*",[1]итого!$3:$100,COLUMN([1]итого!CG:CG),0)</f>
        <v>68335</v>
      </c>
      <c r="AA39" s="2">
        <f t="array" ref="AA39">VLOOKUP("*Ростовская*",[1]итого!$3:$100,COLUMN([1]итого!CH:CH),0)</f>
        <v>60581</v>
      </c>
      <c r="AB39" s="2">
        <f t="array" ref="AB39">VLOOKUP("*Ростовская*",[1]итого!$3:$100,COLUMN([1]итого!CI:CI),0)</f>
        <v>53110</v>
      </c>
      <c r="AC39" s="2">
        <f t="array" ref="AC39">VLOOKUP("*Ростовская*",[1]итого!$3:$100,COLUMN([1]итого!CJ:CJ),0)</f>
        <v>56581</v>
      </c>
      <c r="AD39" s="2">
        <f t="array" ref="AD39">VLOOKUP("*Ростовская*",[1]итого!$3:$100,COLUMN([1]итого!CK:CK),0)</f>
        <v>51180</v>
      </c>
      <c r="AE39" s="2">
        <f t="array" ref="AE39">VLOOKUP("*Ростовская*",[1]итого!$3:$100,COLUMN([1]итого!CL:CL),0)</f>
        <v>53467</v>
      </c>
      <c r="AF39" s="2">
        <f t="array" ref="AF39">VLOOKUP("*Ростовская*",[1]итого!$3:$100,COLUMN([1]итого!CM:CM),0)</f>
        <v>51439</v>
      </c>
      <c r="AG39" s="2">
        <f t="array" ref="AG39">VLOOKUP("*Ростовская*",[1]итого!$3:$100,COLUMN([1]итого!CN:CN),0)</f>
        <v>46103</v>
      </c>
      <c r="AH39" s="2">
        <f t="array" ref="AH39">VLOOKUP("*Ростовская*",[1]итого!$3:$100,COLUMN([1]итого!CO:CO),0)</f>
        <v>47717</v>
      </c>
      <c r="AI39" s="2">
        <f t="array" ref="AI39">VLOOKUP("*Ростовская*",[1]итого!$3:$100,COLUMN([1]итого!CP:CP),0)</f>
        <v>51049</v>
      </c>
      <c r="AJ39" s="2">
        <f t="array" ref="AJ39">VLOOKUP("*Ростовская*",[1]итого!$3:$100,COLUMN([1]итого!CQ:CQ),0)</f>
        <v>46712</v>
      </c>
      <c r="AK39" s="2">
        <f t="array" ref="AK39">VLOOKUP("*Ростовская*",[1]итого!$3:$100,COLUMN([1]итого!CR:CR),0)</f>
        <v>49519</v>
      </c>
      <c r="AL39" s="2">
        <f t="array" ref="AL39">VLOOKUP("*Ростовская*",[1]итого!$3:$100,COLUMN([1]итого!CS:CS),0)</f>
        <v>67668</v>
      </c>
      <c r="AM39" s="2">
        <f t="array" ref="AM39">VLOOKUP("*Ростовская*",[1]итого!$3:$100,COLUMN([1]итого!CT:CT),0)</f>
        <v>50905</v>
      </c>
      <c r="AN39" s="2">
        <f t="array" ref="AN39">VLOOKUP("*Ростовская*",[1]итого!$3:$100,COLUMN([1]итого!CU:CU),0)</f>
        <v>47548</v>
      </c>
      <c r="AO39" s="2">
        <f t="array" ref="AO39">VLOOKUP("*Ростовская*",[1]итого!$3:$100,COLUMN([1]итого!CV:CV),0)</f>
        <v>54205</v>
      </c>
      <c r="AP39" s="2">
        <f t="array" ref="AP39">VLOOKUP("*Ростовская*",[1]итого!$3:$100,COLUMN([1]итого!CW:CW),0)</f>
        <v>54516</v>
      </c>
      <c r="AQ39" s="2">
        <f t="array" ref="AQ39">VLOOKUP("*Ростовская*",[1]итого!$3:$100,COLUMN([1]итого!CX:CX),0)</f>
        <v>50633</v>
      </c>
      <c r="AR39" s="2">
        <f t="array" ref="AR39">VLOOKUP("*Ростовская*",[1]итого!$3:$100,COLUMN([1]итого!CY:CY),0)</f>
        <v>53451</v>
      </c>
      <c r="AS39" s="2">
        <f t="array" ref="AS39">VLOOKUP("*Ростовская*",[1]итого!$3:$100,COLUMN([1]итого!CZ:CZ),0)</f>
        <v>62329</v>
      </c>
      <c r="AT39" s="2">
        <f t="array" ref="AT39">VLOOKUP("*Ростовская*",[1]итого!$3:$100,COLUMN([1]итого!DA:DA),0)</f>
        <v>60743</v>
      </c>
      <c r="AU39" s="2">
        <f t="array" ref="AU39">VLOOKUP("*Ростовская*",[1]итого!$3:$100,COLUMN([1]итого!DB:DB),0)</f>
        <v>68030</v>
      </c>
      <c r="AV39" s="2">
        <f t="array" ref="AV39">VLOOKUP("*Ростовская*",[1]итого!$3:$100,COLUMN([1]итого!DC:DC),0)</f>
        <v>69742</v>
      </c>
      <c r="AW39" s="2">
        <f t="array" ref="AW39">VLOOKUP("*Ростовская*",[1]итого!$3:$100,COLUMN([1]итого!DD:DD),0)</f>
        <v>81440</v>
      </c>
      <c r="AX39" s="2">
        <f t="array" ref="AX39">VLOOKUP("*Ростовская*",[1]итого!$3:$100,COLUMN([1]итого!DE:DE),0)</f>
        <v>97825</v>
      </c>
      <c r="AY39" s="2">
        <f t="array" ref="AY39">VLOOKUP("*Ростовская*",[1]итого!$3:$100,COLUMN([1]итого!DF:DF),0)</f>
        <v>70121</v>
      </c>
      <c r="AZ39" s="2">
        <f t="array" ref="AZ39">VLOOKUP("*Ростовская*",[1]итого!$3:$100,COLUMN([1]итого!DG:DG),0)</f>
        <v>72377</v>
      </c>
      <c r="BA39" s="2">
        <f t="array" ref="BA39">VLOOKUP("*Ростовская*",[1]итого!$3:$100,COLUMN([1]итого!DH:DH),0)</f>
        <v>70788</v>
      </c>
      <c r="BB39" s="2">
        <f t="array" ref="BB39">VLOOKUP("*Ростовская*",[1]итого!$3:$100,COLUMN([1]итого!DI:DI),0)</f>
        <v>73521</v>
      </c>
      <c r="BC39" s="2">
        <f t="array" ref="BC39">VLOOKUP("*Ростовская*",[1]итого!$3:$100,COLUMN([1]итого!DJ:DJ),0)</f>
        <v>68302</v>
      </c>
      <c r="BD39" s="2">
        <f t="array" ref="BD39">VLOOKUP("*Ростовская*",[1]итого!$3:$100,COLUMN([1]итого!DK:DK),0)</f>
        <v>63850</v>
      </c>
      <c r="BE39" s="2">
        <f t="array" ref="BE39">VLOOKUP("*Ростовская*",[1]итого!$3:$100,COLUMN([1]итого!DL:DL),0)</f>
        <v>73430</v>
      </c>
      <c r="BF39" s="2">
        <f t="array" ref="BF39">VLOOKUP("*Ростовская*",[1]итого!$3:$100,COLUMN([1]итого!DM:DM),0)</f>
        <v>83635</v>
      </c>
      <c r="BG39" s="2">
        <f t="array" ref="BG39">VLOOKUP("*Ростовская*",[1]итого!$3:$100,COLUMN([1]итого!DN:DN),0)</f>
        <v>83527</v>
      </c>
      <c r="BH39" s="2">
        <f t="array" ref="BH39">VLOOKUP("*Ростовская*",[1]итого!$3:$100,COLUMN([1]итого!DO:DO),0)</f>
        <v>71535</v>
      </c>
      <c r="BI39" s="2">
        <f t="array" ref="BI39">VLOOKUP("*Ростовская*",[1]итого!$3:$100,COLUMN([1]итого!DP:DP),0)</f>
        <v>80123</v>
      </c>
      <c r="BJ39" s="2">
        <f t="array" ref="BJ39">VLOOKUP("*Ростовская*",[1]итого!$3:$100,COLUMN([1]итого!DQ:DQ),0)</f>
        <v>106224</v>
      </c>
      <c r="BK39" s="2">
        <f t="array" ref="BK39">VLOOKUP("*Ростовская*",[1]итого!$3:$100,COLUMN([1]итого!DR:DR),0)</f>
        <v>95475</v>
      </c>
      <c r="BL39" s="2">
        <f t="array" ref="BL39">VLOOKUP("*Ростовская*",[1]итого!$3:$100,COLUMN([1]итого!DS:DS),0)</f>
        <v>101429</v>
      </c>
      <c r="BM39" s="2">
        <f t="array" ref="BM39">VLOOKUP("*Ростовская*",[1]итого!$3:$100,COLUMN([1]итого!DT:DT),0)</f>
        <v>102493</v>
      </c>
      <c r="BN39" s="2">
        <f t="array" ref="BN39">VLOOKUP("*Ростовская*",[1]итого!$3:$100,COLUMN([1]итого!DU:DU),0)</f>
        <v>111947</v>
      </c>
      <c r="BO39" s="2">
        <f t="array" ref="BO39">VLOOKUP("*Ростовская*",[1]итого!$3:$100,COLUMN([1]итого!DV:DV),0)</f>
        <v>101676</v>
      </c>
      <c r="BP39" s="2">
        <f t="array" ref="BP39">VLOOKUP("*Ростовская*",[1]итого!$3:$100,COLUMN([1]итого!DW:DW),0)</f>
        <v>91403</v>
      </c>
      <c r="BQ39" s="2">
        <f t="array" ref="BQ39">VLOOKUP("*Ростовская*",[1]итого!$3:$100,COLUMN([1]итого!DX:DX),0)</f>
        <v>95378</v>
      </c>
      <c r="BR39" s="2">
        <f t="array" ref="BR39">VLOOKUP("*Ростовская*",[1]итого!$3:$100,COLUMN([1]итого!DY:DY),0)</f>
        <v>99867</v>
      </c>
      <c r="BS39" s="2">
        <f t="array" ref="BS39">VLOOKUP("*Ростовская*",[1]итого!$3:$100,COLUMN([1]итого!DZ:DZ),0)</f>
        <v>105381</v>
      </c>
      <c r="BT39" s="2">
        <f t="array" ref="BT39">VLOOKUP("*Ростовская*",[1]итого!$3:$100,COLUMN([1]итого!EA:EA),0)</f>
        <v>113696</v>
      </c>
      <c r="BU39" s="2">
        <f t="array" ref="BU39">VLOOKUP("*Ростовская*",[1]итого!$3:$100,COLUMN([1]итого!EB:EB),0)</f>
        <v>118315</v>
      </c>
      <c r="BV39" s="2">
        <f t="array" ref="BV39">VLOOKUP("*Ростовская*",[1]итого!$3:$100,COLUMN([1]итого!EC:EC),0)</f>
        <v>118894</v>
      </c>
      <c r="BW39" s="2">
        <f t="array" ref="BW39">VLOOKUP("*Ростовская*",[1]итого!$3:$100,COLUMN([1]итого!ED:ED),0)</f>
        <v>117424</v>
      </c>
      <c r="BX39" s="2">
        <f t="array" ref="BX39">VLOOKUP("*Ростовская*",[1]итого!$3:$100,COLUMN([1]итого!EE:EE),0)</f>
        <v>116566</v>
      </c>
      <c r="BY39" s="2">
        <f t="array" ref="BY39">VLOOKUP("*Ростовская*",[1]итого!$3:$100,COLUMN([1]итого!EF:EF),0)</f>
        <v>116528</v>
      </c>
      <c r="BZ39" s="2">
        <f t="array" ref="BZ39">VLOOKUP("*Ростовская*",[1]итого!$3:$100,COLUMN([1]итого!EG:EG),0)</f>
        <v>124309</v>
      </c>
      <c r="CA39" s="2">
        <f t="array" ref="CA39">VLOOKUP("*Ростовская*",[1]итого!$3:$100,COLUMN([1]итого!EH:EH),0)</f>
        <v>128766</v>
      </c>
      <c r="CB39" s="2">
        <f t="array" ref="CB39">VLOOKUP("*Ростовская*",[1]итого!$3:$100,COLUMN([1]итого!EI:EI),0)</f>
        <v>152316</v>
      </c>
      <c r="CC39" s="2">
        <f t="array" ref="CC39">VLOOKUP("*Ростовская*",[1]итого!$3:$100,COLUMN([1]итого!EJ:EJ),0)</f>
        <v>143337</v>
      </c>
      <c r="CD39" s="2">
        <f t="array" ref="CD39">VLOOKUP("*Ростовская*",[1]итого!$3:$100,COLUMN([1]итого!EK:EK),0)</f>
        <v>145469</v>
      </c>
      <c r="CE39" s="2">
        <f t="array" ref="CE39">VLOOKUP("*Ростовская*",[1]итого!$3:$100,COLUMN([1]итого!EL:EL),0)</f>
        <v>145070</v>
      </c>
      <c r="CF39" s="2">
        <f t="array" ref="CF39">VLOOKUP("*Ростовская*",[1]итого!$3:$100,COLUMN([1]итого!EM:EM),0)</f>
        <v>143617</v>
      </c>
      <c r="CG39" s="2">
        <f t="array" ref="CG39">VLOOKUP("*Ростовская*",[1]итого!$3:$100,COLUMN([1]итого!EN:EN),0)</f>
        <v>125284</v>
      </c>
      <c r="CH39" s="2">
        <f t="array" ref="CH39">VLOOKUP("*Ростовская*",[1]итого!$3:$100,COLUMN([1]итого!EO:EO),0)</f>
        <v>153244</v>
      </c>
      <c r="CI39" s="2">
        <f t="array" ref="CI39">VLOOKUP("*Ростовская*",[1]итого!$3:$100,COLUMN([1]итого!EP:EP),0)</f>
        <v>152988</v>
      </c>
      <c r="CJ39" s="2">
        <f t="array" ref="CJ39">VLOOKUP("*Ростовская*",[1]итого!$3:$100,COLUMN([1]итого!EQ:EQ),0)</f>
        <v>158615</v>
      </c>
      <c r="CK39" s="2">
        <f t="array" ref="CK39">VLOOKUP("*Ростовская*",[1]итого!$3:$100,COLUMN([1]итого!ER:ER),0)</f>
        <v>159211</v>
      </c>
      <c r="CL39" s="2">
        <f t="array" ref="CL39">VLOOKUP("*Ростовская*",[1]итого!$3:$100,COLUMN([1]итого!ES:ES),0)</f>
        <v>183564</v>
      </c>
      <c r="CM39" s="2">
        <f t="array" ref="CM39">VLOOKUP("*Ростовская*",[1]итого!$3:$100,COLUMN([1]итого!ET:ET),0)</f>
        <v>163086</v>
      </c>
      <c r="CN39" s="2">
        <f t="array" ref="CN39">VLOOKUP("*Ростовская*",[1]итого!$3:$100,COLUMN([1]итого!EU:EU),0)</f>
        <v>141608</v>
      </c>
      <c r="CO39" s="2">
        <f t="array" ref="CO39">VLOOKUP("*Ростовская*",[1]итого!$3:$100,COLUMN([1]итого!EV:EV),0)</f>
        <v>145327</v>
      </c>
      <c r="CP39" s="2">
        <f t="array" ref="CP39">VLOOKUP("*Ростовская*",[1]итого!$3:$100,COLUMN([1]итого!EW:EW),0)</f>
        <v>159114</v>
      </c>
      <c r="CQ39" s="2">
        <f t="array" ref="CQ39">VLOOKUP("*Ростовская*",[1]итого!$3:$100,COLUMN([1]итого!EX:EX),0)</f>
        <v>147351</v>
      </c>
      <c r="CR39" s="2">
        <f t="array" ref="CR39">VLOOKUP("*Ростовская*",[1]итого!$3:$100,COLUMN([1]итого!EY:EY),0)</f>
        <v>179432</v>
      </c>
      <c r="CS39" s="2">
        <f t="array" ref="CS39">VLOOKUP("*Ростовская*",[1]итого!$3:$100,COLUMN([1]итого!EZ:EZ),0)</f>
        <v>178857</v>
      </c>
      <c r="CT39" s="2">
        <f t="array" ref="CT39">VLOOKUP("*Ростовская*",[1]итого!$3:$100,COLUMN([1]итого!FA:FA),0)</f>
        <v>180429</v>
      </c>
      <c r="CU39" s="2">
        <f t="array" ref="CU39">VLOOKUP("*Ростовская*",[1]итого!$3:$100,COLUMN([1]итого!FB:FB),0)</f>
        <v>162968</v>
      </c>
      <c r="CV39" s="2">
        <f t="array" ref="CV39">VLOOKUP("*Ростовская*",[1]итого!$3:$100,COLUMN([1]итого!FC:FC),0)</f>
        <v>173375</v>
      </c>
      <c r="CW39" s="2">
        <f t="array" ref="CW39">VLOOKUP("*Ростовская*",[1]итого!$3:$100,COLUMN([1]итого!FD:FD),0)</f>
        <v>153420</v>
      </c>
      <c r="CX39" s="2">
        <f t="array" ref="CX39">VLOOKUP("*Ростовская*",[1]итого!$3:$100,COLUMN([1]итого!FE:FE),0)</f>
        <v>160883</v>
      </c>
      <c r="CY39" s="2">
        <f t="array" ref="CY39">VLOOKUP("*Ростовская*",[1]итого!$3:$100,COLUMN([1]итого!FF:FF),0)</f>
        <v>160933</v>
      </c>
      <c r="CZ39" s="2">
        <f t="array" ref="CZ39">VLOOKUP("*Ростовская*",[1]итого!$3:$100,COLUMN([1]итого!FG:FG),0)</f>
        <v>155811</v>
      </c>
      <c r="DA39" s="2">
        <f t="array" ref="DA39">VLOOKUP("*Ростовская*",[1]итого!$3:$100,COLUMN([1]итого!FH:FH),0)</f>
        <v>176308</v>
      </c>
      <c r="DB39" s="2">
        <f t="array" ref="DB39">VLOOKUP("*Ростовская*",[1]итого!$3:$100,COLUMN([1]итого!FI:FI),0)</f>
        <v>163100</v>
      </c>
      <c r="DC39" s="2">
        <f t="array" ref="DC39">VLOOKUP("*Ростовская*",[1]итого!$3:$100,COLUMN([1]итого!FJ:FJ),0)</f>
        <v>157864</v>
      </c>
      <c r="DD39" s="2">
        <f t="array" ref="DD39">VLOOKUP("*Ростовская*",[1]итого!$3:$100,COLUMN([1]итого!FK:FK),0)</f>
        <v>161034</v>
      </c>
      <c r="DE39" s="2">
        <f t="array" ref="DE39">VLOOKUP("*Ростовская*",[1]итого!$3:$100,COLUMN([1]итого!FL:FL),0)</f>
        <v>167075</v>
      </c>
      <c r="DF39" s="2">
        <f t="array" ref="DF39">VLOOKUP("*Ростовская*",[1]итого!$3:$100,COLUMN([1]итого!FM:FM),0)</f>
        <v>175849</v>
      </c>
    </row>
    <row r="40" spans="1:110" x14ac:dyDescent="0.25">
      <c r="A40" s="5" t="s">
        <v>38</v>
      </c>
      <c r="B40" s="2">
        <f t="array" ref="B40">VLOOKUP("*Севастополь*",[1]итого!$3:$100,COLUMN([1]итого!BI:BI),0)</f>
        <v>1224</v>
      </c>
      <c r="C40" s="2">
        <f t="array" ref="C40">VLOOKUP("*Севастополь*",[1]итого!$3:$100,COLUMN([1]итого!BJ:BJ),0)</f>
        <v>1018</v>
      </c>
      <c r="D40" s="2">
        <f t="array" ref="D40">VLOOKUP("*Севастополь*",[1]итого!$3:$100,COLUMN([1]итого!BK:BK),0)</f>
        <v>826</v>
      </c>
      <c r="E40" s="2">
        <f t="array" ref="E40">VLOOKUP("*Севастополь*",[1]итого!$3:$100,COLUMN([1]итого!BL:BL),0)</f>
        <v>963</v>
      </c>
      <c r="F40" s="2">
        <f t="array" ref="F40">VLOOKUP("*Севастополь*",[1]итого!$3:$100,COLUMN([1]итого!BM:BM),0)</f>
        <v>828</v>
      </c>
      <c r="G40" s="2">
        <f t="array" ref="G40">VLOOKUP("*Севастополь*",[1]итого!$3:$100,COLUMN([1]итого!BN:BN),0)</f>
        <v>695</v>
      </c>
      <c r="H40" s="2">
        <f t="array" ref="H40">VLOOKUP("*Севастополь*",[1]итого!$3:$100,COLUMN([1]итого!BO:BO),0)</f>
        <v>959</v>
      </c>
      <c r="I40" s="2">
        <f t="array" ref="I40">VLOOKUP("*Севастополь*",[1]итого!$3:$100,COLUMN([1]итого!BP:BP),0)</f>
        <v>1053</v>
      </c>
      <c r="J40" s="2">
        <f t="array" ref="J40">VLOOKUP("*Севастополь*",[1]итого!$3:$100,COLUMN([1]итого!BQ:BQ),0)</f>
        <v>1440</v>
      </c>
      <c r="K40" s="2">
        <f t="array" ref="K40">VLOOKUP("*Севастополь*",[1]итого!$3:$100,COLUMN([1]итого!BR:BR),0)</f>
        <v>1236</v>
      </c>
      <c r="L40" s="2">
        <f t="array" ref="L40">VLOOKUP("*Севастополь*",[1]итого!$3:$100,COLUMN([1]итого!BS:BS),0)</f>
        <v>1123</v>
      </c>
      <c r="M40" s="2">
        <f t="array" ref="M40">VLOOKUP("*Севастополь*",[1]итого!$3:$100,COLUMN([1]итого!BT:BT),0)</f>
        <v>1147</v>
      </c>
      <c r="N40" s="2">
        <f t="array" ref="N40">VLOOKUP("*Севастополь*",[1]итого!$3:$100,COLUMN([1]итого!BU:BU),0)</f>
        <v>1866</v>
      </c>
      <c r="O40" s="2">
        <f t="array" ref="O40">VLOOKUP("*Севастополь*",[1]итого!$3:$100,COLUMN([1]итого!BV:BV),0)</f>
        <v>1883</v>
      </c>
      <c r="P40" s="2">
        <f t="array" ref="P40">VLOOKUP("*Севастополь*",[1]итого!$3:$100,COLUMN([1]итого!BW:BW),0)</f>
        <v>1804</v>
      </c>
      <c r="Q40" s="2">
        <f t="array" ref="Q40">VLOOKUP("*Севастополь*",[1]итого!$3:$100,COLUMN([1]итого!BX:BX),0)</f>
        <v>1698</v>
      </c>
      <c r="R40" s="2">
        <f t="array" ref="R40">VLOOKUP("*Севастополь*",[1]итого!$3:$100,COLUMN([1]итого!BY:BY),0)</f>
        <v>1666</v>
      </c>
      <c r="S40" s="2">
        <f t="array" ref="S40">VLOOKUP("*Севастополь*",[1]итого!$3:$100,COLUMN([1]итого!BZ:BZ),0)</f>
        <v>1695</v>
      </c>
      <c r="T40" s="2">
        <f t="array" ref="T40">VLOOKUP("*Севастополь*",[1]итого!$3:$100,COLUMN([1]итого!CA:CA),0)</f>
        <v>1461</v>
      </c>
      <c r="U40" s="2">
        <f t="array" ref="U40">VLOOKUP("*Севастополь*",[1]итого!$3:$100,COLUMN([1]итого!CB:CB),0)</f>
        <v>1654</v>
      </c>
      <c r="V40" s="2">
        <f t="array" ref="V40">VLOOKUP("*Севастополь*",[1]итого!$3:$100,COLUMN([1]итого!CC:CC),0)</f>
        <v>1661</v>
      </c>
      <c r="W40" s="2">
        <f t="array" ref="W40">VLOOKUP("*Севастополь*",[1]итого!$3:$100,COLUMN([1]итого!CD:CD),0)</f>
        <v>1820</v>
      </c>
      <c r="X40" s="2">
        <f t="array" ref="X40">VLOOKUP("*Севастополь*",[1]итого!$3:$100,COLUMN([1]итого!CE:CE),0)</f>
        <v>1591</v>
      </c>
      <c r="Y40" s="2">
        <f t="array" ref="Y40">VLOOKUP("*Севастополь*",[1]итого!$3:$100,COLUMN([1]итого!CF:CF),0)</f>
        <v>1325</v>
      </c>
      <c r="Z40" s="2">
        <f t="array" ref="Z40">VLOOKUP("*Севастополь*",[1]итого!$3:$100,COLUMN([1]итого!CG:CG),0)</f>
        <v>1973</v>
      </c>
      <c r="AA40" s="2">
        <f t="array" ref="AA40">VLOOKUP("*Севастополь*",[1]итого!$3:$100,COLUMN([1]итого!CH:CH),0)</f>
        <v>1602</v>
      </c>
      <c r="AB40" s="2">
        <f t="array" ref="AB40">VLOOKUP("*Севастополь*",[1]итого!$3:$100,COLUMN([1]итого!CI:CI),0)</f>
        <v>1439</v>
      </c>
      <c r="AC40" s="2">
        <f t="array" ref="AC40">VLOOKUP("*Севастополь*",[1]итого!$3:$100,COLUMN([1]итого!CJ:CJ),0)</f>
        <v>1460</v>
      </c>
      <c r="AD40" s="2">
        <f t="array" ref="AD40">VLOOKUP("*Севастополь*",[1]итого!$3:$100,COLUMN([1]итого!CK:CK),0)</f>
        <v>1539</v>
      </c>
      <c r="AE40" s="2">
        <f t="array" ref="AE40">VLOOKUP("*Севастополь*",[1]итого!$3:$100,COLUMN([1]итого!CL:CL),0)</f>
        <v>1449</v>
      </c>
      <c r="AF40" s="2">
        <f t="array" ref="AF40">VLOOKUP("*Севастополь*",[1]итого!$3:$100,COLUMN([1]итого!CM:CM),0)</f>
        <v>1434</v>
      </c>
      <c r="AG40" s="2">
        <f t="array" ref="AG40">VLOOKUP("*Севастополь*",[1]итого!$3:$100,COLUMN([1]итого!CN:CN),0)</f>
        <v>1321</v>
      </c>
      <c r="AH40" s="2">
        <f t="array" ref="AH40">VLOOKUP("*Севастополь*",[1]итого!$3:$100,COLUMN([1]итого!CO:CO),0)</f>
        <v>1352</v>
      </c>
      <c r="AI40" s="2">
        <f t="array" ref="AI40">VLOOKUP("*Севастополь*",[1]итого!$3:$100,COLUMN([1]итого!CP:CP),0)</f>
        <v>1302</v>
      </c>
      <c r="AJ40" s="2">
        <f t="array" ref="AJ40">VLOOKUP("*Севастополь*",[1]итого!$3:$100,COLUMN([1]итого!CQ:CQ),0)</f>
        <v>1541</v>
      </c>
      <c r="AK40" s="2">
        <f t="array" ref="AK40">VLOOKUP("*Севастополь*",[1]итого!$3:$100,COLUMN([1]итого!CR:CR),0)</f>
        <v>1587</v>
      </c>
      <c r="AL40" s="2">
        <f t="array" ref="AL40">VLOOKUP("*Севастополь*",[1]итого!$3:$100,COLUMN([1]итого!CS:CS),0)</f>
        <v>2359</v>
      </c>
      <c r="AM40" s="2">
        <f t="array" ref="AM40">VLOOKUP("*Севастополь*",[1]итого!$3:$100,COLUMN([1]итого!CT:CT),0)</f>
        <v>2132</v>
      </c>
      <c r="AN40" s="2">
        <f t="array" ref="AN40">VLOOKUP("*Севастополь*",[1]итого!$3:$100,COLUMN([1]итого!CU:CU),0)</f>
        <v>2141</v>
      </c>
      <c r="AO40" s="2">
        <f t="array" ref="AO40">VLOOKUP("*Севастополь*",[1]итого!$3:$100,COLUMN([1]итого!CV:CV),0)</f>
        <v>2188</v>
      </c>
      <c r="AP40" s="2">
        <f t="array" ref="AP40">VLOOKUP("*Севастополь*",[1]итого!$3:$100,COLUMN([1]итого!CW:CW),0)</f>
        <v>1568</v>
      </c>
      <c r="AQ40" s="2">
        <f t="array" ref="AQ40">VLOOKUP("*Севастополь*",[1]итого!$3:$100,COLUMN([1]итого!CX:CX),0)</f>
        <v>1537</v>
      </c>
      <c r="AR40" s="2">
        <f t="array" ref="AR40">VLOOKUP("*Севастополь*",[1]итого!$3:$100,COLUMN([1]итого!CY:CY),0)</f>
        <v>1608</v>
      </c>
      <c r="AS40" s="2">
        <f t="array" ref="AS40">VLOOKUP("*Севастополь*",[1]итого!$3:$100,COLUMN([1]итого!CZ:CZ),0)</f>
        <v>1728</v>
      </c>
      <c r="AT40" s="2">
        <f t="array" ref="AT40">VLOOKUP("*Севастополь*",[1]итого!$3:$100,COLUMN([1]итого!DA:DA),0)</f>
        <v>1904</v>
      </c>
      <c r="AU40" s="2">
        <f t="array" ref="AU40">VLOOKUP("*Севастополь*",[1]итого!$3:$100,COLUMN([1]итого!DB:DB),0)</f>
        <v>2156</v>
      </c>
      <c r="AV40" s="2">
        <f t="array" ref="AV40">VLOOKUP("*Севастополь*",[1]итого!$3:$100,COLUMN([1]итого!DC:DC),0)</f>
        <v>2421</v>
      </c>
      <c r="AW40" s="2">
        <f t="array" ref="AW40">VLOOKUP("*Севастополь*",[1]итого!$3:$100,COLUMN([1]итого!DD:DD),0)</f>
        <v>2008</v>
      </c>
      <c r="AX40" s="2">
        <f t="array" ref="AX40">VLOOKUP("*Севастополь*",[1]итого!$3:$100,COLUMN([1]итого!DE:DE),0)</f>
        <v>2639</v>
      </c>
      <c r="AY40" s="2">
        <f t="array" ref="AY40">VLOOKUP("*Севастополь*",[1]итого!$3:$100,COLUMN([1]итого!DF:DF),0)</f>
        <v>2213</v>
      </c>
      <c r="AZ40" s="2">
        <f t="array" ref="AZ40">VLOOKUP("*Севастополь*",[1]итого!$3:$100,COLUMN([1]итого!DG:DG),0)</f>
        <v>2123</v>
      </c>
      <c r="BA40" s="2">
        <f t="array" ref="BA40">VLOOKUP("*Севастополь*",[1]итого!$3:$100,COLUMN([1]итого!DH:DH),0)</f>
        <v>2046</v>
      </c>
      <c r="BB40" s="2">
        <f t="array" ref="BB40">VLOOKUP("*Севастополь*",[1]итого!$3:$100,COLUMN([1]итого!DI:DI),0)</f>
        <v>2276</v>
      </c>
      <c r="BC40" s="2">
        <f t="array" ref="BC40">VLOOKUP("*Севастополь*",[1]итого!$3:$100,COLUMN([1]итого!DJ:DJ),0)</f>
        <v>3197</v>
      </c>
      <c r="BD40" s="2">
        <f t="array" ref="BD40">VLOOKUP("*Севастополь*",[1]итого!$3:$100,COLUMN([1]итого!DK:DK),0)</f>
        <v>2838</v>
      </c>
      <c r="BE40" s="2">
        <f t="array" ref="BE40">VLOOKUP("*Севастополь*",[1]итого!$3:$100,COLUMN([1]итого!DL:DL),0)</f>
        <v>1477</v>
      </c>
      <c r="BF40" s="2">
        <f t="array" ref="BF40">VLOOKUP("*Севастополь*",[1]итого!$3:$100,COLUMN([1]итого!DM:DM),0)</f>
        <v>1375</v>
      </c>
      <c r="BG40" s="2">
        <f t="array" ref="BG40">VLOOKUP("*Севастополь*",[1]итого!$3:$100,COLUMN([1]итого!DN:DN),0)</f>
        <v>1463</v>
      </c>
      <c r="BH40" s="2">
        <f t="array" ref="BH40">VLOOKUP("*Севастополь*",[1]итого!$3:$100,COLUMN([1]итого!DO:DO),0)</f>
        <v>1938</v>
      </c>
      <c r="BI40" s="2">
        <f t="array" ref="BI40">VLOOKUP("*Севастополь*",[1]итого!$3:$100,COLUMN([1]итого!DP:DP),0)</f>
        <v>1797</v>
      </c>
      <c r="BJ40" s="2">
        <f t="array" ref="BJ40">VLOOKUP("*Севастополь*",[1]итого!$3:$100,COLUMN([1]итого!DQ:DQ),0)</f>
        <v>2071</v>
      </c>
      <c r="BK40" s="2">
        <f t="array" ref="BK40">VLOOKUP("*Севастополь*",[1]итого!$3:$100,COLUMN([1]итого!DR:DR),0)</f>
        <v>1646</v>
      </c>
      <c r="BL40" s="2">
        <f t="array" ref="BL40">VLOOKUP("*Севастополь*",[1]итого!$3:$100,COLUMN([1]итого!DS:DS),0)</f>
        <v>1459</v>
      </c>
      <c r="BM40" s="2">
        <f t="array" ref="BM40">VLOOKUP("*Севастополь*",[1]итого!$3:$100,COLUMN([1]итого!DT:DT),0)</f>
        <v>1949</v>
      </c>
      <c r="BN40" s="2">
        <f t="array" ref="BN40">VLOOKUP("*Севастополь*",[1]итого!$3:$100,COLUMN([1]итого!DU:DU),0)</f>
        <v>2055</v>
      </c>
      <c r="BO40" s="2">
        <f t="array" ref="BO40">VLOOKUP("*Севастополь*",[1]итого!$3:$100,COLUMN([1]итого!DV:DV),0)</f>
        <v>1953</v>
      </c>
      <c r="BP40" s="2">
        <f t="array" ref="BP40">VLOOKUP("*Севастополь*",[1]итого!$3:$100,COLUMN([1]итого!DW:DW),0)</f>
        <v>1886</v>
      </c>
      <c r="BQ40" s="2">
        <f t="array" ref="BQ40">VLOOKUP("*Севастополь*",[1]итого!$3:$100,COLUMN([1]итого!DX:DX),0)</f>
        <v>2287</v>
      </c>
      <c r="BR40" s="2">
        <f t="array" ref="BR40">VLOOKUP("*Севастополь*",[1]итого!$3:$100,COLUMN([1]итого!DY:DY),0)</f>
        <v>2376</v>
      </c>
      <c r="BS40" s="2">
        <f t="array" ref="BS40">VLOOKUP("*Севастополь*",[1]итого!$3:$100,COLUMN([1]итого!DZ:DZ),0)</f>
        <v>1817</v>
      </c>
      <c r="BT40" s="2">
        <f t="array" ref="BT40">VLOOKUP("*Севастополь*",[1]итого!$3:$100,COLUMN([1]итого!EA:EA),0)</f>
        <v>2176</v>
      </c>
      <c r="BU40" s="2">
        <f t="array" ref="BU40">VLOOKUP("*Севастополь*",[1]итого!$3:$100,COLUMN([1]итого!EB:EB),0)</f>
        <v>2056</v>
      </c>
      <c r="BV40" s="2">
        <f t="array" ref="BV40">VLOOKUP("*Севастополь*",[1]итого!$3:$100,COLUMN([1]итого!EC:EC),0)</f>
        <v>2187</v>
      </c>
      <c r="BW40" s="2">
        <f t="array" ref="BW40">VLOOKUP("*Севастополь*",[1]итого!$3:$100,COLUMN([1]итого!ED:ED),0)</f>
        <v>1989</v>
      </c>
      <c r="BX40" s="2">
        <f t="array" ref="BX40">VLOOKUP("*Севастополь*",[1]итого!$3:$100,COLUMN([1]итого!EE:EE),0)</f>
        <v>1920</v>
      </c>
      <c r="BY40" s="2">
        <f t="array" ref="BY40">VLOOKUP("*Севастополь*",[1]итого!$3:$100,COLUMN([1]итого!EF:EF),0)</f>
        <v>2096</v>
      </c>
      <c r="BZ40" s="2">
        <f t="array" ref="BZ40">VLOOKUP("*Севастополь*",[1]итого!$3:$100,COLUMN([1]итого!EG:EG),0)</f>
        <v>2277</v>
      </c>
      <c r="CA40" s="2">
        <f t="array" ref="CA40">VLOOKUP("*Севастополь*",[1]итого!$3:$100,COLUMN([1]итого!EH:EH),0)</f>
        <v>2195</v>
      </c>
      <c r="CB40" s="2">
        <f t="array" ref="CB40">VLOOKUP("*Севастополь*",[1]итого!$3:$100,COLUMN([1]итого!EI:EI),0)</f>
        <v>2238</v>
      </c>
      <c r="CC40" s="2">
        <f t="array" ref="CC40">VLOOKUP("*Севастополь*",[1]итого!$3:$100,COLUMN([1]итого!EJ:EJ),0)</f>
        <v>2385</v>
      </c>
      <c r="CD40" s="2">
        <f t="array" ref="CD40">VLOOKUP("*Севастополь*",[1]итого!$3:$100,COLUMN([1]итого!EK:EK),0)</f>
        <v>2578</v>
      </c>
      <c r="CE40" s="2">
        <f t="array" ref="CE40">VLOOKUP("*Севастополь*",[1]итого!$3:$100,COLUMN([1]итого!EL:EL),0)</f>
        <v>3081</v>
      </c>
      <c r="CF40" s="2">
        <f t="array" ref="CF40">VLOOKUP("*Севастополь*",[1]итого!$3:$100,COLUMN([1]итого!EM:EM),0)</f>
        <v>2637</v>
      </c>
      <c r="CG40" s="2">
        <f t="array" ref="CG40">VLOOKUP("*Севастополь*",[1]итого!$3:$100,COLUMN([1]итого!EN:EN),0)</f>
        <v>3668</v>
      </c>
      <c r="CH40" s="2">
        <f t="array" ref="CH40">VLOOKUP("*Севастополь*",[1]итого!$3:$100,COLUMN([1]итого!EO:EO),0)</f>
        <v>4510</v>
      </c>
      <c r="CI40" s="2">
        <f t="array" ref="CI40">VLOOKUP("*Севастополь*",[1]итого!$3:$100,COLUMN([1]итого!EP:EP),0)</f>
        <v>4242</v>
      </c>
      <c r="CJ40" s="2">
        <f t="array" ref="CJ40">VLOOKUP("*Севастополь*",[1]итого!$3:$100,COLUMN([1]итого!EQ:EQ),0)</f>
        <v>4309</v>
      </c>
      <c r="CK40" s="2">
        <f t="array" ref="CK40">VLOOKUP("*Севастополь*",[1]итого!$3:$100,COLUMN([1]итого!ER:ER),0)</f>
        <v>4780</v>
      </c>
      <c r="CL40" s="2">
        <f t="array" ref="CL40">VLOOKUP("*Севастополь*",[1]итого!$3:$100,COLUMN([1]итого!ES:ES),0)</f>
        <v>4956</v>
      </c>
      <c r="CM40" s="2">
        <f t="array" ref="CM40">VLOOKUP("*Севастополь*",[1]итого!$3:$100,COLUMN([1]итого!ET:ET),0)</f>
        <v>4961</v>
      </c>
      <c r="CN40" s="2">
        <f t="array" ref="CN40">VLOOKUP("*Севастополь*",[1]итого!$3:$100,COLUMN([1]итого!EU:EU),0)</f>
        <v>5166</v>
      </c>
      <c r="CO40" s="2">
        <f t="array" ref="CO40">VLOOKUP("*Севастополь*",[1]итого!$3:$100,COLUMN([1]итого!EV:EV),0)</f>
        <v>5917</v>
      </c>
      <c r="CP40" s="2">
        <f t="array" ref="CP40">VLOOKUP("*Севастополь*",[1]итого!$3:$100,COLUMN([1]итого!EW:EW),0)</f>
        <v>7485</v>
      </c>
      <c r="CQ40" s="2">
        <f t="array" ref="CQ40">VLOOKUP("*Севастополь*",[1]итого!$3:$100,COLUMN([1]итого!EX:EX),0)</f>
        <v>7226</v>
      </c>
      <c r="CR40" s="2">
        <f t="array" ref="CR40">VLOOKUP("*Севастополь*",[1]итого!$3:$100,COLUMN([1]итого!EY:EY),0)</f>
        <v>7578</v>
      </c>
      <c r="CS40" s="2">
        <f t="array" ref="CS40">VLOOKUP("*Севастополь*",[1]итого!$3:$100,COLUMN([1]итого!EZ:EZ),0)</f>
        <v>7238</v>
      </c>
      <c r="CT40" s="2">
        <f t="array" ref="CT40">VLOOKUP("*Севастополь*",[1]итого!$3:$100,COLUMN([1]итого!FA:FA),0)</f>
        <v>7307</v>
      </c>
      <c r="CU40" s="2">
        <f t="array" ref="CU40">VLOOKUP("*Севастополь*",[1]итого!$3:$100,COLUMN([1]итого!FB:FB),0)</f>
        <v>6702</v>
      </c>
      <c r="CV40" s="2">
        <f t="array" ref="CV40">VLOOKUP("*Севастополь*",[1]итого!$3:$100,COLUMN([1]итого!FC:FC),0)</f>
        <v>7451</v>
      </c>
      <c r="CW40" s="2">
        <f t="array" ref="CW40">VLOOKUP("*Севастополь*",[1]итого!$3:$100,COLUMN([1]итого!FD:FD),0)</f>
        <v>7116</v>
      </c>
      <c r="CX40" s="2">
        <f t="array" ref="CX40">VLOOKUP("*Севастополь*",[1]итого!$3:$100,COLUMN([1]итого!FE:FE),0)</f>
        <v>9248</v>
      </c>
      <c r="CY40" s="2">
        <f t="array" ref="CY40">VLOOKUP("*Севастополь*",[1]итого!$3:$100,COLUMN([1]итого!FF:FF),0)</f>
        <v>8070</v>
      </c>
      <c r="CZ40" s="2">
        <f t="array" ref="CZ40">VLOOKUP("*Севастополь*",[1]итого!$3:$100,COLUMN([1]итого!FG:FG),0)</f>
        <v>9897</v>
      </c>
      <c r="DA40" s="2">
        <f t="array" ref="DA40">VLOOKUP("*Севастополь*",[1]итого!$3:$100,COLUMN([1]итого!FH:FH),0)</f>
        <v>10876</v>
      </c>
      <c r="DB40" s="2">
        <f t="array" ref="DB40">VLOOKUP("*Севастополь*",[1]итого!$3:$100,COLUMN([1]итого!FI:FI),0)</f>
        <v>12388</v>
      </c>
      <c r="DC40" s="2">
        <f t="array" ref="DC40">VLOOKUP("*Севастополь*",[1]итого!$3:$100,COLUMN([1]итого!FJ:FJ),0)</f>
        <v>11410</v>
      </c>
      <c r="DD40" s="2">
        <f t="array" ref="DD40">VLOOKUP("*Севастополь*",[1]итого!$3:$100,COLUMN([1]итого!FK:FK),0)</f>
        <v>11435</v>
      </c>
      <c r="DE40" s="2">
        <f t="array" ref="DE40">VLOOKUP("*Севастополь*",[1]итого!$3:$100,COLUMN([1]итого!FL:FL),0)</f>
        <v>8929</v>
      </c>
      <c r="DF40" s="2">
        <f t="array" ref="DF40">VLOOKUP("*Севастополь*",[1]итого!$3:$100,COLUMN([1]итого!FM:FM),0)</f>
        <v>11706</v>
      </c>
    </row>
    <row r="41" spans="1:110" x14ac:dyDescent="0.25">
      <c r="A41" s="5" t="s">
        <v>39</v>
      </c>
      <c r="B41" s="2">
        <f t="array" ref="B41">VLOOKUP("*Дагестан*",[1]итого!$3:$100,COLUMN([1]итого!BI:BI),0)</f>
        <v>1758</v>
      </c>
      <c r="C41" s="2">
        <f t="array" ref="C41">VLOOKUP("*Дагестан*",[1]итого!$3:$100,COLUMN([1]итого!BJ:BJ),0)</f>
        <v>2403</v>
      </c>
      <c r="D41" s="2">
        <f t="array" ref="D41">VLOOKUP("*Дагестан*",[1]итого!$3:$100,COLUMN([1]итого!BK:BK),0)</f>
        <v>2075</v>
      </c>
      <c r="E41" s="2">
        <f t="array" ref="E41">VLOOKUP("*Дагестан*",[1]итого!$3:$100,COLUMN([1]итого!BL:BL),0)</f>
        <v>1459</v>
      </c>
      <c r="F41" s="2">
        <f t="array" ref="F41">VLOOKUP("*Дагестан*",[1]итого!$3:$100,COLUMN([1]итого!BM:BM),0)</f>
        <v>2123</v>
      </c>
      <c r="G41" s="2">
        <f t="array" ref="G41">VLOOKUP("*Дагестан*",[1]итого!$3:$100,COLUMN([1]итого!BN:BN),0)</f>
        <v>1914</v>
      </c>
      <c r="H41" s="2">
        <f t="array" ref="H41">VLOOKUP("*Дагестан*",[1]итого!$3:$100,COLUMN([1]итого!BO:BO),0)</f>
        <v>2097</v>
      </c>
      <c r="I41" s="2">
        <f t="array" ref="I41">VLOOKUP("*Дагестан*",[1]итого!$3:$100,COLUMN([1]итого!BP:BP),0)</f>
        <v>2091</v>
      </c>
      <c r="J41" s="2">
        <f t="array" ref="J41">VLOOKUP("*Дагестан*",[1]итого!$3:$100,COLUMN([1]итого!BQ:BQ),0)</f>
        <v>2927</v>
      </c>
      <c r="K41" s="2">
        <f t="array" ref="K41">VLOOKUP("*Дагестан*",[1]итого!$3:$100,COLUMN([1]итого!BR:BR),0)</f>
        <v>3363</v>
      </c>
      <c r="L41" s="2">
        <f t="array" ref="L41">VLOOKUP("*Дагестан*",[1]итого!$3:$100,COLUMN([1]итого!BS:BS),0)</f>
        <v>3720</v>
      </c>
      <c r="M41" s="2">
        <f t="array" ref="M41">VLOOKUP("*Дагестан*",[1]итого!$3:$100,COLUMN([1]итого!BT:BT),0)</f>
        <v>3654</v>
      </c>
      <c r="N41" s="2">
        <f t="array" ref="N41">VLOOKUP("*Дагестан*",[1]итого!$3:$100,COLUMN([1]итого!BU:BU),0)</f>
        <v>1924</v>
      </c>
      <c r="O41" s="2">
        <f t="array" ref="O41">VLOOKUP("*Дагестан*",[1]итого!$3:$100,COLUMN([1]итого!BV:BV),0)</f>
        <v>2154</v>
      </c>
      <c r="P41" s="2">
        <f t="array" ref="P41">VLOOKUP("*Дагестан*",[1]итого!$3:$100,COLUMN([1]итого!BW:BW),0)</f>
        <v>3245</v>
      </c>
      <c r="Q41" s="2">
        <f t="array" ref="Q41">VLOOKUP("*Дагестан*",[1]итого!$3:$100,COLUMN([1]итого!BX:BX),0)</f>
        <v>3619</v>
      </c>
      <c r="R41" s="2">
        <f t="array" ref="R41">VLOOKUP("*Дагестан*",[1]итого!$3:$100,COLUMN([1]итого!BY:BY),0)</f>
        <v>4172</v>
      </c>
      <c r="S41" s="2">
        <f t="array" ref="S41">VLOOKUP("*Дагестан*",[1]итого!$3:$100,COLUMN([1]итого!BZ:BZ),0)</f>
        <v>4523</v>
      </c>
      <c r="T41" s="2">
        <f t="array" ref="T41">VLOOKUP("*Дагестан*",[1]итого!$3:$100,COLUMN([1]итого!CA:CA),0)</f>
        <v>4553</v>
      </c>
      <c r="U41" s="2">
        <f t="array" ref="U41">VLOOKUP("*Дагестан*",[1]итого!$3:$100,COLUMN([1]итого!CB:CB),0)</f>
        <v>4622</v>
      </c>
      <c r="V41" s="2">
        <f t="array" ref="V41">VLOOKUP("*Дагестан*",[1]итого!$3:$100,COLUMN([1]итого!CC:CC),0)</f>
        <v>3763</v>
      </c>
      <c r="W41" s="2">
        <f t="array" ref="W41">VLOOKUP("*Дагестан*",[1]итого!$3:$100,COLUMN([1]итого!CD:CD),0)</f>
        <v>4403</v>
      </c>
      <c r="X41" s="2">
        <f t="array" ref="X41">VLOOKUP("*Дагестан*",[1]итого!$3:$100,COLUMN([1]итого!CE:CE),0)</f>
        <v>3870</v>
      </c>
      <c r="Y41" s="2">
        <f t="array" ref="Y41">VLOOKUP("*Дагестан*",[1]итого!$3:$100,COLUMN([1]итого!CF:CF),0)</f>
        <v>4396</v>
      </c>
      <c r="Z41" s="2">
        <f t="array" ref="Z41">VLOOKUP("*Дагестан*",[1]итого!$3:$100,COLUMN([1]итого!CG:CG),0)</f>
        <v>1338</v>
      </c>
      <c r="AA41" s="2">
        <f t="array" ref="AA41">VLOOKUP("*Дагестан*",[1]итого!$3:$100,COLUMN([1]итого!CH:CH),0)</f>
        <v>5072</v>
      </c>
      <c r="AB41" s="2">
        <f t="array" ref="AB41">VLOOKUP("*Дагестан*",[1]итого!$3:$100,COLUMN([1]итого!CI:CI),0)</f>
        <v>5002</v>
      </c>
      <c r="AC41" s="2">
        <f t="array" ref="AC41">VLOOKUP("*Дагестан*",[1]итого!$3:$100,COLUMN([1]итого!CJ:CJ),0)</f>
        <v>4980</v>
      </c>
      <c r="AD41" s="2">
        <f t="array" ref="AD41">VLOOKUP("*Дагестан*",[1]итого!$3:$100,COLUMN([1]итого!CK:CK),0)</f>
        <v>4815</v>
      </c>
      <c r="AE41" s="2">
        <f t="array" ref="AE41">VLOOKUP("*Дагестан*",[1]итого!$3:$100,COLUMN([1]итого!CL:CL),0)</f>
        <v>3266</v>
      </c>
      <c r="AF41" s="2">
        <f t="array" ref="AF41">VLOOKUP("*Дагестан*",[1]итого!$3:$100,COLUMN([1]итого!CM:CM),0)</f>
        <v>3198</v>
      </c>
      <c r="AG41" s="2">
        <f t="array" ref="AG41">VLOOKUP("*Дагестан*",[1]итого!$3:$100,COLUMN([1]итого!CN:CN),0)</f>
        <v>3067</v>
      </c>
      <c r="AH41" s="2">
        <f t="array" ref="AH41">VLOOKUP("*Дагестан*",[1]итого!$3:$100,COLUMN([1]итого!CO:CO),0)</f>
        <v>2603</v>
      </c>
      <c r="AI41" s="2">
        <f t="array" ref="AI41">VLOOKUP("*Дагестан*",[1]итого!$3:$100,COLUMN([1]итого!CP:CP),0)</f>
        <v>5342</v>
      </c>
      <c r="AJ41" s="2">
        <f t="array" ref="AJ41">VLOOKUP("*Дагестан*",[1]итого!$3:$100,COLUMN([1]итого!CQ:CQ),0)</f>
        <v>5100</v>
      </c>
      <c r="AK41" s="2">
        <f t="array" ref="AK41">VLOOKUP("*Дагестан*",[1]итого!$3:$100,COLUMN([1]итого!CR:CR),0)</f>
        <v>5084</v>
      </c>
      <c r="AL41" s="2">
        <f t="array" ref="AL41">VLOOKUP("*Дагестан*",[1]итого!$3:$100,COLUMN([1]итого!CS:CS),0)</f>
        <v>5483</v>
      </c>
      <c r="AM41" s="2">
        <f t="array" ref="AM41">VLOOKUP("*Дагестан*",[1]итого!$3:$100,COLUMN([1]итого!CT:CT),0)</f>
        <v>4139</v>
      </c>
      <c r="AN41" s="2">
        <f t="array" ref="AN41">VLOOKUP("*Дагестан*",[1]итого!$3:$100,COLUMN([1]итого!CU:CU),0)</f>
        <v>4943</v>
      </c>
      <c r="AO41" s="2">
        <f t="array" ref="AO41">VLOOKUP("*Дагестан*",[1]итого!$3:$100,COLUMN([1]итого!CV:CV),0)</f>
        <v>3179</v>
      </c>
      <c r="AP41" s="2">
        <f t="array" ref="AP41">VLOOKUP("*Дагестан*",[1]итого!$3:$100,COLUMN([1]итого!CW:CW),0)</f>
        <v>5105</v>
      </c>
      <c r="AQ41" s="2">
        <f t="array" ref="AQ41">VLOOKUP("*Дагестан*",[1]итого!$3:$100,COLUMN([1]итого!CX:CX),0)</f>
        <v>4809</v>
      </c>
      <c r="AR41" s="2">
        <f t="array" ref="AR41">VLOOKUP("*Дагестан*",[1]итого!$3:$100,COLUMN([1]итого!CY:CY),0)</f>
        <v>1919</v>
      </c>
      <c r="AS41" s="2">
        <f t="array" ref="AS41">VLOOKUP("*Дагестан*",[1]итого!$3:$100,COLUMN([1]итого!CZ:CZ),0)</f>
        <v>4047</v>
      </c>
      <c r="AT41" s="2">
        <f t="array" ref="AT41">VLOOKUP("*Дагестан*",[1]итого!$3:$100,COLUMN([1]итого!DA:DA),0)</f>
        <v>3393</v>
      </c>
      <c r="AU41" s="2">
        <f t="array" ref="AU41">VLOOKUP("*Дагестан*",[1]итого!$3:$100,COLUMN([1]итого!DB:DB),0)</f>
        <v>2482</v>
      </c>
      <c r="AV41" s="2">
        <f t="array" ref="AV41">VLOOKUP("*Дагестан*",[1]итого!$3:$100,COLUMN([1]итого!DC:DC),0)</f>
        <v>2333</v>
      </c>
      <c r="AW41" s="2">
        <f t="array" ref="AW41">VLOOKUP("*Дагестан*",[1]итого!$3:$100,COLUMN([1]итого!DD:DD),0)</f>
        <v>2605</v>
      </c>
      <c r="AX41" s="2">
        <f t="array" ref="AX41">VLOOKUP("*Дагестан*",[1]итого!$3:$100,COLUMN([1]итого!DE:DE),0)</f>
        <v>2650</v>
      </c>
      <c r="AY41" s="2">
        <f t="array" ref="AY41">VLOOKUP("*Дагестан*",[1]итого!$3:$100,COLUMN([1]итого!DF:DF),0)</f>
        <v>2705</v>
      </c>
      <c r="AZ41" s="2">
        <f t="array" ref="AZ41">VLOOKUP("*Дагестан*",[1]итого!$3:$100,COLUMN([1]итого!DG:DG),0)</f>
        <v>2662</v>
      </c>
      <c r="BA41" s="2">
        <f t="array" ref="BA41">VLOOKUP("*Дагестан*",[1]итого!$3:$100,COLUMN([1]итого!DH:DH),0)</f>
        <v>3541</v>
      </c>
      <c r="BB41" s="2">
        <f t="array" ref="BB41">VLOOKUP("*Дагестан*",[1]итого!$3:$100,COLUMN([1]итого!DI:DI),0)</f>
        <v>4714</v>
      </c>
      <c r="BC41" s="2">
        <f t="array" ref="BC41">VLOOKUP("*Дагестан*",[1]итого!$3:$100,COLUMN([1]итого!DJ:DJ),0)</f>
        <v>4585</v>
      </c>
      <c r="BD41" s="2">
        <f t="array" ref="BD41">VLOOKUP("*Дагестан*",[1]итого!$3:$100,COLUMN([1]итого!DK:DK),0)</f>
        <v>4775</v>
      </c>
      <c r="BE41" s="2">
        <f t="array" ref="BE41">VLOOKUP("*Дагестан*",[1]итого!$3:$100,COLUMN([1]итого!DL:DL),0)</f>
        <v>5019</v>
      </c>
      <c r="BF41" s="2">
        <f t="array" ref="BF41">VLOOKUP("*Дагестан*",[1]итого!$3:$100,COLUMN([1]итого!DM:DM),0)</f>
        <v>4850</v>
      </c>
      <c r="BG41" s="2">
        <f t="array" ref="BG41">VLOOKUP("*Дагестан*",[1]итого!$3:$100,COLUMN([1]итого!DN:DN),0)</f>
        <v>4814</v>
      </c>
      <c r="BH41" s="2">
        <f t="array" ref="BH41">VLOOKUP("*Дагестан*",[1]итого!$3:$100,COLUMN([1]итого!DO:DO),0)</f>
        <v>5444</v>
      </c>
      <c r="BI41" s="2">
        <f t="array" ref="BI41">VLOOKUP("*Дагестан*",[1]итого!$3:$100,COLUMN([1]итого!DP:DP),0)</f>
        <v>5350</v>
      </c>
      <c r="BJ41" s="2">
        <f t="array" ref="BJ41">VLOOKUP("*Дагестан*",[1]итого!$3:$100,COLUMN([1]итого!DQ:DQ),0)</f>
        <v>5729</v>
      </c>
      <c r="BK41" s="2">
        <f t="array" ref="BK41">VLOOKUP("*Дагестан*",[1]итого!$3:$100,COLUMN([1]итого!DR:DR),0)</f>
        <v>6132</v>
      </c>
      <c r="BL41" s="2">
        <f t="array" ref="BL41">VLOOKUP("*Дагестан*",[1]итого!$3:$100,COLUMN([1]итого!DS:DS),0)</f>
        <v>5309</v>
      </c>
      <c r="BM41" s="2">
        <f t="array" ref="BM41">VLOOKUP("*Дагестан*",[1]итого!$3:$100,COLUMN([1]итого!DT:DT),0)</f>
        <v>3836</v>
      </c>
      <c r="BN41" s="2">
        <f t="array" ref="BN41">VLOOKUP("*Дагестан*",[1]итого!$3:$100,COLUMN([1]итого!DU:DU),0)</f>
        <v>4942</v>
      </c>
      <c r="BO41" s="2">
        <f t="array" ref="BO41">VLOOKUP("*Дагестан*",[1]итого!$3:$100,COLUMN([1]итого!DV:DV),0)</f>
        <v>3186</v>
      </c>
      <c r="BP41" s="2">
        <f t="array" ref="BP41">VLOOKUP("*Дагестан*",[1]итого!$3:$100,COLUMN([1]итого!DW:DW),0)</f>
        <v>2491</v>
      </c>
      <c r="BQ41" s="2">
        <f t="array" ref="BQ41">VLOOKUP("*Дагестан*",[1]итого!$3:$100,COLUMN([1]итого!DX:DX),0)</f>
        <v>3413</v>
      </c>
      <c r="BR41" s="2">
        <f t="array" ref="BR41">VLOOKUP("*Дагестан*",[1]итого!$3:$100,COLUMN([1]итого!DY:DY),0)</f>
        <v>3215</v>
      </c>
      <c r="BS41" s="2">
        <f t="array" ref="BS41">VLOOKUP("*Дагестан*",[1]итого!$3:$100,COLUMN([1]итого!DZ:DZ),0)</f>
        <v>3354</v>
      </c>
      <c r="BT41" s="2">
        <f t="array" ref="BT41">VLOOKUP("*Дагестан*",[1]итого!$3:$100,COLUMN([1]итого!EA:EA),0)</f>
        <v>4692</v>
      </c>
      <c r="BU41" s="2">
        <f t="array" ref="BU41">VLOOKUP("*Дагестан*",[1]итого!$3:$100,COLUMN([1]итого!EB:EB),0)</f>
        <v>5772</v>
      </c>
      <c r="BV41" s="2">
        <f t="array" ref="BV41">VLOOKUP("*Дагестан*",[1]итого!$3:$100,COLUMN([1]итого!EC:EC),0)</f>
        <v>5259</v>
      </c>
      <c r="BW41" s="2">
        <f t="array" ref="BW41">VLOOKUP("*Дагестан*",[1]итого!$3:$100,COLUMN([1]итого!ED:ED),0)</f>
        <v>4473</v>
      </c>
      <c r="BX41" s="2">
        <f t="array" ref="BX41">VLOOKUP("*Дагестан*",[1]итого!$3:$100,COLUMN([1]итого!EE:EE),0)</f>
        <v>4777</v>
      </c>
      <c r="BY41" s="2">
        <f t="array" ref="BY41">VLOOKUP("*Дагестан*",[1]итого!$3:$100,COLUMN([1]итого!EF:EF),0)</f>
        <v>4716</v>
      </c>
      <c r="BZ41" s="2">
        <f t="array" ref="BZ41">VLOOKUP("*Дагестан*",[1]итого!$3:$100,COLUMN([1]итого!EG:EG),0)</f>
        <v>5059</v>
      </c>
      <c r="CA41" s="2">
        <f t="array" ref="CA41">VLOOKUP("*Дагестан*",[1]итого!$3:$100,COLUMN([1]итого!EH:EH),0)</f>
        <v>4639</v>
      </c>
      <c r="CB41" s="2">
        <f t="array" ref="CB41">VLOOKUP("*Дагестан*",[1]итого!$3:$100,COLUMN([1]итого!EI:EI),0)</f>
        <v>4569</v>
      </c>
      <c r="CC41" s="2">
        <f t="array" ref="CC41">VLOOKUP("*Дагестан*",[1]итого!$3:$100,COLUMN([1]итого!EJ:EJ),0)</f>
        <v>4182</v>
      </c>
      <c r="CD41" s="2">
        <f t="array" ref="CD41">VLOOKUP("*Дагестан*",[1]итого!$3:$100,COLUMN([1]итого!EK:EK),0)</f>
        <v>4054</v>
      </c>
      <c r="CE41" s="2">
        <f t="array" ref="CE41">VLOOKUP("*Дагестан*",[1]итого!$3:$100,COLUMN([1]итого!EL:EL),0)</f>
        <v>3735</v>
      </c>
      <c r="CF41" s="2">
        <f t="array" ref="CF41">VLOOKUP("*Дагестан*",[1]итого!$3:$100,COLUMN([1]итого!EM:EM),0)</f>
        <v>3634</v>
      </c>
      <c r="CG41" s="2">
        <f t="array" ref="CG41">VLOOKUP("*Дагестан*",[1]итого!$3:$100,COLUMN([1]итого!EN:EN),0)</f>
        <v>4016</v>
      </c>
      <c r="CH41" s="2">
        <f t="array" ref="CH41">VLOOKUP("*Дагестан*",[1]итого!$3:$100,COLUMN([1]итого!EO:EO),0)</f>
        <v>4770</v>
      </c>
      <c r="CI41" s="2">
        <f t="array" ref="CI41">VLOOKUP("*Дагестан*",[1]итого!$3:$100,COLUMN([1]итого!EP:EP),0)</f>
        <v>3707</v>
      </c>
      <c r="CJ41" s="2">
        <f t="array" ref="CJ41">VLOOKUP("*Дагестан*",[1]итого!$3:$100,COLUMN([1]итого!EQ:EQ),0)</f>
        <v>4570</v>
      </c>
      <c r="CK41" s="2">
        <f t="array" ref="CK41">VLOOKUP("*Дагестан*",[1]итого!$3:$100,COLUMN([1]итого!ER:ER),0)</f>
        <v>3863</v>
      </c>
      <c r="CL41" s="2">
        <f t="array" ref="CL41">VLOOKUP("*Дагестан*",[1]итого!$3:$100,COLUMN([1]итого!ES:ES),0)</f>
        <v>4068</v>
      </c>
      <c r="CM41" s="2">
        <f t="array" ref="CM41">VLOOKUP("*Дагестан*",[1]итого!$3:$100,COLUMN([1]итого!ET:ET),0)</f>
        <v>4010</v>
      </c>
      <c r="CN41" s="2">
        <f t="array" ref="CN41">VLOOKUP("*Дагестан*",[1]итого!$3:$100,COLUMN([1]итого!EU:EU),0)</f>
        <v>3668</v>
      </c>
      <c r="CO41" s="2">
        <f t="array" ref="CO41">VLOOKUP("*Дагестан*",[1]итого!$3:$100,COLUMN([1]итого!EV:EV),0)</f>
        <v>4263</v>
      </c>
      <c r="CP41" s="2">
        <f t="array" ref="CP41">VLOOKUP("*Дагестан*",[1]итого!$3:$100,COLUMN([1]итого!EW:EW),0)</f>
        <v>5787</v>
      </c>
      <c r="CQ41" s="2">
        <f t="array" ref="CQ41">VLOOKUP("*Дагестан*",[1]итого!$3:$100,COLUMN([1]итого!EX:EX),0)</f>
        <v>5531</v>
      </c>
      <c r="CR41" s="2">
        <f t="array" ref="CR41">VLOOKUP("*Дагестан*",[1]итого!$3:$100,COLUMN([1]итого!EY:EY),0)</f>
        <v>5331</v>
      </c>
      <c r="CS41" s="2">
        <f t="array" ref="CS41">VLOOKUP("*Дагестан*",[1]итого!$3:$100,COLUMN([1]итого!EZ:EZ),0)</f>
        <v>5775</v>
      </c>
      <c r="CT41" s="2">
        <f t="array" ref="CT41">VLOOKUP("*Дагестан*",[1]итого!$3:$100,COLUMN([1]итого!FA:FA),0)</f>
        <v>6238</v>
      </c>
      <c r="CU41" s="2">
        <f t="array" ref="CU41">VLOOKUP("*Дагестан*",[1]итого!$3:$100,COLUMN([1]итого!FB:FB),0)</f>
        <v>6542</v>
      </c>
      <c r="CV41" s="2">
        <f t="array" ref="CV41">VLOOKUP("*Дагестан*",[1]итого!$3:$100,COLUMN([1]итого!FC:FC),0)</f>
        <v>6416</v>
      </c>
      <c r="CW41" s="2">
        <f t="array" ref="CW41">VLOOKUP("*Дагестан*",[1]итого!$3:$100,COLUMN([1]итого!FD:FD),0)</f>
        <v>5517</v>
      </c>
      <c r="CX41" s="2">
        <f t="array" ref="CX41">VLOOKUP("*Дагестан*",[1]итого!$3:$100,COLUMN([1]итого!FE:FE),0)</f>
        <v>5846</v>
      </c>
      <c r="CY41" s="2">
        <f t="array" ref="CY41">VLOOKUP("*Дагестан*",[1]итого!$3:$100,COLUMN([1]итого!FF:FF),0)</f>
        <v>6464</v>
      </c>
      <c r="CZ41" s="2">
        <f t="array" ref="CZ41">VLOOKUP("*Дагестан*",[1]итого!$3:$100,COLUMN([1]итого!FG:FG),0)</f>
        <v>6271</v>
      </c>
      <c r="DA41" s="2">
        <f t="array" ref="DA41">VLOOKUP("*Дагестан*",[1]итого!$3:$100,COLUMN([1]итого!FH:FH),0)</f>
        <v>6994</v>
      </c>
      <c r="DB41" s="2">
        <f t="array" ref="DB41">VLOOKUP("*Дагестан*",[1]итого!$3:$100,COLUMN([1]итого!FI:FI),0)</f>
        <v>7974</v>
      </c>
      <c r="DC41" s="2">
        <f t="array" ref="DC41">VLOOKUP("*Дагестан*",[1]итого!$3:$100,COLUMN([1]итого!FJ:FJ),0)</f>
        <v>9854</v>
      </c>
      <c r="DD41" s="2">
        <f t="array" ref="DD41">VLOOKUP("*Дагестан*",[1]итого!$3:$100,COLUMN([1]итого!FK:FK),0)</f>
        <v>10301</v>
      </c>
      <c r="DE41" s="2">
        <f t="array" ref="DE41">VLOOKUP("*Дагестан*",[1]итого!$3:$100,COLUMN([1]итого!FL:FL),0)</f>
        <v>9916</v>
      </c>
      <c r="DF41" s="2">
        <f t="array" ref="DF41">VLOOKUP("*Дагестан*",[1]итого!$3:$100,COLUMN([1]итого!FM:FM),0)</f>
        <v>8513</v>
      </c>
    </row>
    <row r="42" spans="1:110" x14ac:dyDescent="0.25">
      <c r="A42" s="5" t="s">
        <v>40</v>
      </c>
      <c r="B42" s="2">
        <f t="array" ref="B42">VLOOKUP("*Ингушетия*",[1]итого!$3:$100,COLUMN([1]итого!BI:BI),0)</f>
        <v>262</v>
      </c>
      <c r="C42" s="2">
        <f t="array" ref="C42">VLOOKUP("*Ингушетия*",[1]итого!$3:$100,COLUMN([1]итого!BJ:BJ),0)</f>
        <v>399</v>
      </c>
      <c r="D42" s="2">
        <f t="array" ref="D42">VLOOKUP("*Ингушетия*",[1]итого!$3:$100,COLUMN([1]итого!BK:BK),0)</f>
        <v>538</v>
      </c>
      <c r="E42" s="2">
        <f t="array" ref="E42">VLOOKUP("*Ингушетия*",[1]итого!$3:$100,COLUMN([1]итого!BL:BL),0)</f>
        <v>535</v>
      </c>
      <c r="F42" s="2">
        <f t="array" ref="F42">VLOOKUP("*Ингушетия*",[1]итого!$3:$100,COLUMN([1]итого!BM:BM),0)</f>
        <v>591</v>
      </c>
      <c r="G42" s="2">
        <f t="array" ref="G42">VLOOKUP("*Ингушетия*",[1]итого!$3:$100,COLUMN([1]итого!BN:BN),0)</f>
        <v>581</v>
      </c>
      <c r="H42" s="2">
        <f t="array" ref="H42">VLOOKUP("*Ингушетия*",[1]итого!$3:$100,COLUMN([1]итого!BO:BO),0)</f>
        <v>854</v>
      </c>
      <c r="I42" s="2">
        <f t="array" ref="I42">VLOOKUP("*Ингушетия*",[1]итого!$3:$100,COLUMN([1]итого!BP:BP),0)</f>
        <v>839</v>
      </c>
      <c r="J42" s="2">
        <f t="array" ref="J42">VLOOKUP("*Ингушетия*",[1]итого!$3:$100,COLUMN([1]итого!BQ:BQ),0)</f>
        <v>802</v>
      </c>
      <c r="K42" s="2">
        <f t="array" ref="K42">VLOOKUP("*Ингушетия*",[1]итого!$3:$100,COLUMN([1]итого!BR:BR),0)</f>
        <v>543</v>
      </c>
      <c r="L42" s="2">
        <f t="array" ref="L42">VLOOKUP("*Ингушетия*",[1]итого!$3:$100,COLUMN([1]итого!BS:BS),0)</f>
        <v>530</v>
      </c>
      <c r="M42" s="2">
        <f t="array" ref="M42">VLOOKUP("*Ингушетия*",[1]итого!$3:$100,COLUMN([1]итого!BT:BT),0)</f>
        <v>401</v>
      </c>
      <c r="N42" s="2">
        <f t="array" ref="N42">VLOOKUP("*Ингушетия*",[1]итого!$3:$100,COLUMN([1]итого!BU:BU),0)</f>
        <v>202</v>
      </c>
      <c r="O42" s="2">
        <f t="array" ref="O42">VLOOKUP("*Ингушетия*",[1]итого!$3:$100,COLUMN([1]итого!BV:BV),0)</f>
        <v>262</v>
      </c>
      <c r="P42" s="2">
        <f t="array" ref="P42">VLOOKUP("*Ингушетия*",[1]итого!$3:$100,COLUMN([1]итого!BW:BW),0)</f>
        <v>192</v>
      </c>
      <c r="Q42" s="2">
        <f t="array" ref="Q42">VLOOKUP("*Ингушетия*",[1]итого!$3:$100,COLUMN([1]итого!BX:BX),0)</f>
        <v>302</v>
      </c>
      <c r="R42" s="2">
        <f t="array" ref="R42">VLOOKUP("*Ингушетия*",[1]итого!$3:$100,COLUMN([1]итого!BY:BY),0)</f>
        <v>204</v>
      </c>
      <c r="S42" s="2">
        <f t="array" ref="S42">VLOOKUP("*Ингушетия*",[1]итого!$3:$100,COLUMN([1]итого!BZ:BZ),0)</f>
        <v>231</v>
      </c>
      <c r="T42" s="2">
        <f t="array" ref="T42">VLOOKUP("*Ингушетия*",[1]итого!$3:$100,COLUMN([1]итого!CA:CA),0)</f>
        <v>199</v>
      </c>
      <c r="U42" s="2">
        <f t="array" ref="U42">VLOOKUP("*Ингушетия*",[1]итого!$3:$100,COLUMN([1]итого!CB:CB),0)</f>
        <v>214</v>
      </c>
      <c r="V42" s="2">
        <f t="array" ref="V42">VLOOKUP("*Ингушетия*",[1]итого!$3:$100,COLUMN([1]итого!CC:CC),0)</f>
        <v>199</v>
      </c>
      <c r="W42" s="2">
        <f t="array" ref="W42">VLOOKUP("*Ингушетия*",[1]итого!$3:$100,COLUMN([1]итого!CD:CD),0)</f>
        <v>294</v>
      </c>
      <c r="X42" s="2">
        <f t="array" ref="X42">VLOOKUP("*Ингушетия*",[1]итого!$3:$100,COLUMN([1]итого!CE:CE),0)</f>
        <v>294</v>
      </c>
      <c r="Y42" s="2">
        <f t="array" ref="Y42">VLOOKUP("*Ингушетия*",[1]итого!$3:$100,COLUMN([1]итого!CF:CF),0)</f>
        <v>291</v>
      </c>
      <c r="Z42" s="2">
        <f t="array" ref="Z42">VLOOKUP("*Ингушетия*",[1]итого!$3:$100,COLUMN([1]итого!CG:CG),0)</f>
        <v>378</v>
      </c>
      <c r="AA42" s="2">
        <f t="array" ref="AA42">VLOOKUP("*Ингушетия*",[1]итого!$3:$100,COLUMN([1]итого!CH:CH),0)</f>
        <v>398</v>
      </c>
      <c r="AB42" s="2">
        <f t="array" ref="AB42">VLOOKUP("*Ингушетия*",[1]итого!$3:$100,COLUMN([1]итого!CI:CI),0)</f>
        <v>349</v>
      </c>
      <c r="AC42" s="2">
        <f t="array" ref="AC42">VLOOKUP("*Ингушетия*",[1]итого!$3:$100,COLUMN([1]итого!CJ:CJ),0)</f>
        <v>308</v>
      </c>
      <c r="AD42" s="2">
        <f t="array" ref="AD42">VLOOKUP("*Ингушетия*",[1]итого!$3:$100,COLUMN([1]итого!CK:CK),0)</f>
        <v>452</v>
      </c>
      <c r="AE42" s="2">
        <f t="array" ref="AE42">VLOOKUP("*Ингушетия*",[1]итого!$3:$100,COLUMN([1]итого!CL:CL),0)</f>
        <v>394</v>
      </c>
      <c r="AF42" s="2">
        <f t="array" ref="AF42">VLOOKUP("*Ингушетия*",[1]итого!$3:$100,COLUMN([1]итого!CM:CM),0)</f>
        <v>289</v>
      </c>
      <c r="AG42" s="2">
        <f t="array" ref="AG42">VLOOKUP("*Ингушетия*",[1]итого!$3:$100,COLUMN([1]итого!CN:CN),0)</f>
        <v>169</v>
      </c>
      <c r="AH42" s="2">
        <f t="array" ref="AH42">VLOOKUP("*Ингушетия*",[1]итого!$3:$100,COLUMN([1]итого!CO:CO),0)</f>
        <v>167</v>
      </c>
      <c r="AI42" s="2">
        <f t="array" ref="AI42">VLOOKUP("*Ингушетия*",[1]итого!$3:$100,COLUMN([1]итого!CP:CP),0)</f>
        <v>114</v>
      </c>
      <c r="AJ42" s="2">
        <f t="array" ref="AJ42">VLOOKUP("*Ингушетия*",[1]итого!$3:$100,COLUMN([1]итого!CQ:CQ),0)</f>
        <v>69</v>
      </c>
      <c r="AK42" s="2">
        <f t="array" ref="AK42">VLOOKUP("*Ингушетия*",[1]итого!$3:$100,COLUMN([1]итого!CR:CR),0)</f>
        <v>69</v>
      </c>
      <c r="AL42" s="2">
        <f t="array" ref="AL42">VLOOKUP("*Ингушетия*",[1]итого!$3:$100,COLUMN([1]итого!CS:CS),0)</f>
        <v>63</v>
      </c>
      <c r="AM42" s="2">
        <f t="array" ref="AM42">VLOOKUP("*Ингушетия*",[1]итого!$3:$100,COLUMN([1]итого!CT:CT),0)</f>
        <v>63</v>
      </c>
      <c r="AN42" s="2">
        <f t="array" ref="AN42">VLOOKUP("*Ингушетия*",[1]итого!$3:$100,COLUMN([1]итого!CU:CU),0)</f>
        <v>63</v>
      </c>
      <c r="AO42" s="2">
        <f t="array" ref="AO42">VLOOKUP("*Ингушетия*",[1]итого!$3:$100,COLUMN([1]итого!CV:CV),0)</f>
        <v>56</v>
      </c>
      <c r="AP42" s="2">
        <f t="array" ref="AP42">VLOOKUP("*Ингушетия*",[1]итого!$3:$100,COLUMN([1]итого!CW:CW),0)</f>
        <v>55</v>
      </c>
      <c r="AQ42" s="2">
        <f t="array" ref="AQ42">VLOOKUP("*Ингушетия*",[1]итого!$3:$100,COLUMN([1]итого!CX:CX),0)</f>
        <v>55</v>
      </c>
      <c r="AR42" s="2">
        <f t="array" ref="AR42">VLOOKUP("*Ингушетия*",[1]итого!$3:$100,COLUMN([1]итого!CY:CY),0)</f>
        <v>103</v>
      </c>
      <c r="AS42" s="2">
        <f t="array" ref="AS42">VLOOKUP("*Ингушетия*",[1]итого!$3:$100,COLUMN([1]итого!CZ:CZ),0)</f>
        <v>88</v>
      </c>
      <c r="AT42" s="2">
        <f t="array" ref="AT42">VLOOKUP("*Ингушетия*",[1]итого!$3:$100,COLUMN([1]итого!DA:DA),0)</f>
        <v>88</v>
      </c>
      <c r="AU42" s="2">
        <f t="array" ref="AU42">VLOOKUP("*Ингушетия*",[1]итого!$3:$100,COLUMN([1]итого!DB:DB),0)</f>
        <v>88</v>
      </c>
      <c r="AV42" s="2">
        <f t="array" ref="AV42">VLOOKUP("*Ингушетия*",[1]итого!$3:$100,COLUMN([1]итого!DC:DC),0)</f>
        <v>55</v>
      </c>
      <c r="AW42" s="2">
        <f t="array" ref="AW42">VLOOKUP("*Ингушетия*",[1]итого!$3:$100,COLUMN([1]итого!DD:DD),0)</f>
        <v>55</v>
      </c>
      <c r="AX42" s="2">
        <f t="array" ref="AX42">VLOOKUP("*Ингушетия*",[1]итого!$3:$100,COLUMN([1]итого!DE:DE),0)</f>
        <v>25</v>
      </c>
      <c r="AY42" s="2">
        <f t="array" ref="AY42">VLOOKUP("*Ингушетия*",[1]итого!$3:$100,COLUMN([1]итого!DF:DF),0)</f>
        <v>45</v>
      </c>
      <c r="AZ42" s="2">
        <f t="array" ref="AZ42">VLOOKUP("*Ингушетия*",[1]итого!$3:$100,COLUMN([1]итого!DG:DG),0)</f>
        <v>55</v>
      </c>
      <c r="BA42" s="2">
        <f t="array" ref="BA42">VLOOKUP("*Ингушетия*",[1]итого!$3:$100,COLUMN([1]итого!DH:DH),0)</f>
        <v>165</v>
      </c>
      <c r="BB42" s="2">
        <f t="array" ref="BB42">VLOOKUP("*Ингушетия*",[1]итого!$3:$100,COLUMN([1]итого!DI:DI),0)</f>
        <v>65</v>
      </c>
      <c r="BC42" s="2">
        <f t="array" ref="BC42">VLOOKUP("*Ингушетия*",[1]итого!$3:$100,COLUMN([1]итого!DJ:DJ),0)</f>
        <v>65</v>
      </c>
      <c r="BD42" s="2">
        <f t="array" ref="BD42">VLOOKUP("*Ингушетия*",[1]итого!$3:$100,COLUMN([1]итого!DK:DK),0)</f>
        <v>69</v>
      </c>
      <c r="BE42" s="2">
        <f t="array" ref="BE42">VLOOKUP("*Ингушетия*",[1]итого!$3:$100,COLUMN([1]итого!DL:DL),0)</f>
        <v>65</v>
      </c>
      <c r="BF42" s="2">
        <f t="array" ref="BF42">VLOOKUP("*Ингушетия*",[1]итого!$3:$100,COLUMN([1]итого!DM:DM),0)</f>
        <v>65</v>
      </c>
      <c r="BG42" s="2">
        <f t="array" ref="BG42">VLOOKUP("*Ингушетия*",[1]итого!$3:$100,COLUMN([1]итого!DN:DN),0)</f>
        <v>35</v>
      </c>
      <c r="BH42" s="2">
        <f t="array" ref="BH42">VLOOKUP("*Ингушетия*",[1]итого!$3:$100,COLUMN([1]итого!DO:DO),0)</f>
        <v>50</v>
      </c>
      <c r="BI42" s="2">
        <f t="array" ref="BI42">VLOOKUP("*Ингушетия*",[1]итого!$3:$100,COLUMN([1]итого!DP:DP),0)</f>
        <v>40</v>
      </c>
      <c r="BJ42" s="2">
        <f t="array" ref="BJ42">VLOOKUP("*Ингушетия*",[1]итого!$3:$100,COLUMN([1]итого!DQ:DQ),0)</f>
        <v>68</v>
      </c>
      <c r="BK42" s="2">
        <f t="array" ref="BK42">VLOOKUP("*Ингушетия*",[1]итого!$3:$100,COLUMN([1]итого!DR:DR),0)</f>
        <v>61</v>
      </c>
      <c r="BL42" s="2">
        <f t="array" ref="BL42">VLOOKUP("*Ингушетия*",[1]итого!$3:$100,COLUMN([1]итого!DS:DS),0)</f>
        <v>71</v>
      </c>
      <c r="BM42" s="2">
        <f t="array" ref="BM42">VLOOKUP("*Ингушетия*",[1]итого!$3:$100,COLUMN([1]итого!DT:DT),0)</f>
        <v>238</v>
      </c>
      <c r="BN42" s="2">
        <f t="array" ref="BN42">VLOOKUP("*Ингушетия*",[1]итого!$3:$100,COLUMN([1]итого!DU:DU),0)</f>
        <v>126</v>
      </c>
      <c r="BO42" s="2">
        <f t="array" ref="BO42">VLOOKUP("*Ингушетия*",[1]итого!$3:$100,COLUMN([1]итого!DV:DV),0)</f>
        <v>143</v>
      </c>
      <c r="BP42" s="2">
        <f t="array" ref="BP42">VLOOKUP("*Ингушетия*",[1]итого!$3:$100,COLUMN([1]итого!DW:DW),0)</f>
        <v>123</v>
      </c>
      <c r="BQ42" s="2">
        <f t="array" ref="BQ42">VLOOKUP("*Ингушетия*",[1]итого!$3:$100,COLUMN([1]итого!DX:DX),0)</f>
        <v>131</v>
      </c>
      <c r="BR42" s="2">
        <f t="array" ref="BR42">VLOOKUP("*Ингушетия*",[1]итого!$3:$100,COLUMN([1]итого!DY:DY),0)</f>
        <v>51</v>
      </c>
      <c r="BS42" s="2">
        <f t="array" ref="BS42">VLOOKUP("*Ингушетия*",[1]итого!$3:$100,COLUMN([1]итого!DZ:DZ),0)</f>
        <v>55</v>
      </c>
      <c r="BT42" s="2">
        <f t="array" ref="BT42">VLOOKUP("*Ингушетия*",[1]итого!$3:$100,COLUMN([1]итого!EA:EA),0)</f>
        <v>54</v>
      </c>
      <c r="BU42" s="2">
        <f t="array" ref="BU42">VLOOKUP("*Ингушетия*",[1]итого!$3:$100,COLUMN([1]итого!EB:EB),0)</f>
        <v>60</v>
      </c>
      <c r="BV42" s="2">
        <f t="array" ref="BV42">VLOOKUP("*Ингушетия*",[1]итого!$3:$100,COLUMN([1]итого!EC:EC),0)</f>
        <v>93</v>
      </c>
      <c r="BW42" s="2">
        <f t="array" ref="BW42">VLOOKUP("*Ингушетия*",[1]итого!$3:$100,COLUMN([1]итого!ED:ED),0)</f>
        <v>82</v>
      </c>
      <c r="BX42" s="2">
        <f t="array" ref="BX42">VLOOKUP("*Ингушетия*",[1]итого!$3:$100,COLUMN([1]итого!EE:EE),0)</f>
        <v>88</v>
      </c>
      <c r="BY42" s="2">
        <f t="array" ref="BY42">VLOOKUP("*Ингушетия*",[1]итого!$3:$100,COLUMN([1]итого!EF:EF),0)</f>
        <v>93</v>
      </c>
      <c r="BZ42" s="2">
        <f t="array" ref="BZ42">VLOOKUP("*Ингушетия*",[1]итого!$3:$100,COLUMN([1]итого!EG:EG),0)</f>
        <v>94</v>
      </c>
      <c r="CA42" s="2">
        <f t="array" ref="CA42">VLOOKUP("*Ингушетия*",[1]итого!$3:$100,COLUMN([1]итого!EH:EH),0)</f>
        <v>85</v>
      </c>
      <c r="CB42" s="2">
        <f t="array" ref="CB42">VLOOKUP("*Ингушетия*",[1]итого!$3:$100,COLUMN([1]итого!EI:EI),0)</f>
        <v>81</v>
      </c>
      <c r="CC42" s="2">
        <f t="array" ref="CC42">VLOOKUP("*Ингушетия*",[1]итого!$3:$100,COLUMN([1]итого!EJ:EJ),0)</f>
        <v>81</v>
      </c>
      <c r="CD42" s="2">
        <f t="array" ref="CD42">VLOOKUP("*Ингушетия*",[1]итого!$3:$100,COLUMN([1]итого!EK:EK),0)</f>
        <v>323</v>
      </c>
      <c r="CE42" s="2">
        <f t="array" ref="CE42">VLOOKUP("*Ингушетия*",[1]итого!$3:$100,COLUMN([1]итого!EL:EL),0)</f>
        <v>189</v>
      </c>
      <c r="CF42" s="2">
        <f t="array" ref="CF42">VLOOKUP("*Ингушетия*",[1]итого!$3:$100,COLUMN([1]итого!EM:EM),0)</f>
        <v>453</v>
      </c>
      <c r="CG42" s="2">
        <f t="array" ref="CG42">VLOOKUP("*Ингушетия*",[1]итого!$3:$100,COLUMN([1]итого!EN:EN),0)</f>
        <v>615</v>
      </c>
      <c r="CH42" s="2">
        <f t="array" ref="CH42">VLOOKUP("*Ингушетия*",[1]итого!$3:$100,COLUMN([1]итого!EO:EO),0)</f>
        <v>649</v>
      </c>
      <c r="CI42" s="2">
        <f t="array" ref="CI42">VLOOKUP("*Ингушетия*",[1]итого!$3:$100,COLUMN([1]итого!EP:EP),0)</f>
        <v>486</v>
      </c>
      <c r="CJ42" s="2">
        <f t="array" ref="CJ42">VLOOKUP("*Ингушетия*",[1]итого!$3:$100,COLUMN([1]итого!EQ:EQ),0)</f>
        <v>437</v>
      </c>
      <c r="CK42" s="2">
        <f t="array" ref="CK42">VLOOKUP("*Ингушетия*",[1]итого!$3:$100,COLUMN([1]итого!ER:ER),0)</f>
        <v>259</v>
      </c>
      <c r="CL42" s="2">
        <f t="array" ref="CL42">VLOOKUP("*Ингушетия*",[1]итого!$3:$100,COLUMN([1]итого!ES:ES),0)</f>
        <v>376</v>
      </c>
      <c r="CM42" s="2">
        <f t="array" ref="CM42">VLOOKUP("*Ингушетия*",[1]итого!$3:$100,COLUMN([1]итого!ET:ET),0)</f>
        <v>202</v>
      </c>
      <c r="CN42" s="2">
        <f t="array" ref="CN42">VLOOKUP("*Ингушетия*",[1]итого!$3:$100,COLUMN([1]итого!EU:EU),0)</f>
        <v>390</v>
      </c>
      <c r="CO42" s="2">
        <f t="array" ref="CO42">VLOOKUP("*Ингушетия*",[1]итого!$3:$100,COLUMN([1]итого!EV:EV),0)</f>
        <v>354</v>
      </c>
      <c r="CP42" s="2">
        <f t="array" ref="CP42">VLOOKUP("*Ингушетия*",[1]итого!$3:$100,COLUMN([1]итого!EW:EW),0)</f>
        <v>289</v>
      </c>
      <c r="CQ42" s="2">
        <f t="array" ref="CQ42">VLOOKUP("*Ингушетия*",[1]итого!$3:$100,COLUMN([1]итого!EX:EX),0)</f>
        <v>186</v>
      </c>
      <c r="CR42" s="2">
        <f t="array" ref="CR42">VLOOKUP("*Ингушетия*",[1]итого!$3:$100,COLUMN([1]итого!EY:EY),0)</f>
        <v>277</v>
      </c>
      <c r="CS42" s="2">
        <f t="array" ref="CS42">VLOOKUP("*Ингушетия*",[1]итого!$3:$100,COLUMN([1]итого!EZ:EZ),0)</f>
        <v>198</v>
      </c>
      <c r="CT42" s="2">
        <f t="array" ref="CT42">VLOOKUP("*Ингушетия*",[1]итого!$3:$100,COLUMN([1]итого!FA:FA),0)</f>
        <v>175</v>
      </c>
      <c r="CU42" s="2">
        <f t="array" ref="CU42">VLOOKUP("*Ингушетия*",[1]итого!$3:$100,COLUMN([1]итого!FB:FB),0)</f>
        <v>245</v>
      </c>
      <c r="CV42" s="2">
        <f t="array" ref="CV42">VLOOKUP("*Ингушетия*",[1]итого!$3:$100,COLUMN([1]итого!FC:FC),0)</f>
        <v>226</v>
      </c>
      <c r="CW42" s="2">
        <f t="array" ref="CW42">VLOOKUP("*Ингушетия*",[1]итого!$3:$100,COLUMN([1]итого!FD:FD),0)</f>
        <v>440</v>
      </c>
      <c r="CX42" s="2">
        <f t="array" ref="CX42">VLOOKUP("*Ингушетия*",[1]итого!$3:$100,COLUMN([1]итого!FE:FE),0)</f>
        <v>376</v>
      </c>
      <c r="CY42" s="2">
        <f t="array" ref="CY42">VLOOKUP("*Ингушетия*",[1]итого!$3:$100,COLUMN([1]итого!FF:FF),0)</f>
        <v>339</v>
      </c>
      <c r="CZ42" s="2">
        <f t="array" ref="CZ42">VLOOKUP("*Ингушетия*",[1]итого!$3:$100,COLUMN([1]итого!FG:FG),0)</f>
        <v>480</v>
      </c>
      <c r="DA42" s="2">
        <f t="array" ref="DA42">VLOOKUP("*Ингушетия*",[1]итого!$3:$100,COLUMN([1]итого!FH:FH),0)</f>
        <v>479</v>
      </c>
      <c r="DB42" s="2">
        <f t="array" ref="DB42">VLOOKUP("*Ингушетия*",[1]итого!$3:$100,COLUMN([1]итого!FI:FI),0)</f>
        <v>451</v>
      </c>
      <c r="DC42" s="2">
        <f t="array" ref="DC42">VLOOKUP("*Ингушетия*",[1]итого!$3:$100,COLUMN([1]итого!FJ:FJ),0)</f>
        <v>347</v>
      </c>
      <c r="DD42" s="2">
        <f t="array" ref="DD42">VLOOKUP("*Ингушетия*",[1]итого!$3:$100,COLUMN([1]итого!FK:FK),0)</f>
        <v>283</v>
      </c>
      <c r="DE42" s="2">
        <f t="array" ref="DE42">VLOOKUP("*Ингушетия*",[1]итого!$3:$100,COLUMN([1]итого!FL:FL),0)</f>
        <v>235</v>
      </c>
      <c r="DF42" s="2">
        <f t="array" ref="DF42">VLOOKUP("*Ингушетия*",[1]итого!$3:$100,COLUMN([1]итого!FM:FM),0)</f>
        <v>178</v>
      </c>
    </row>
    <row r="43" spans="1:110" ht="31.5" x14ac:dyDescent="0.25">
      <c r="A43" s="5" t="s">
        <v>41</v>
      </c>
      <c r="B43" s="2">
        <f t="array" ref="B43">VLOOKUP("*Кабардино-Балкарская*",[1]итого!$3:$100,COLUMN([1]итого!BI:BI),0)</f>
        <v>1954</v>
      </c>
      <c r="C43" s="2">
        <f t="array" ref="C43">VLOOKUP("*Кабардино-Балкарская*",[1]итого!$3:$100,COLUMN([1]итого!BJ:BJ),0)</f>
        <v>1624</v>
      </c>
      <c r="D43" s="2">
        <f t="array" ref="D43">VLOOKUP("*Кабардино-Балкарская*",[1]итого!$3:$100,COLUMN([1]итого!BK:BK),0)</f>
        <v>1323</v>
      </c>
      <c r="E43" s="2">
        <f t="array" ref="E43">VLOOKUP("*Кабардино-Балкарская*",[1]итого!$3:$100,COLUMN([1]итого!BL:BL),0)</f>
        <v>1619</v>
      </c>
      <c r="F43" s="2">
        <f t="array" ref="F43">VLOOKUP("*Кабардино-Балкарская*",[1]итого!$3:$100,COLUMN([1]итого!BM:BM),0)</f>
        <v>1636</v>
      </c>
      <c r="G43" s="2">
        <f t="array" ref="G43">VLOOKUP("*Кабардино-Балкарская*",[1]итого!$3:$100,COLUMN([1]итого!BN:BN),0)</f>
        <v>1789</v>
      </c>
      <c r="H43" s="2">
        <f t="array" ref="H43">VLOOKUP("*Кабардино-Балкарская*",[1]итого!$3:$100,COLUMN([1]итого!BO:BO),0)</f>
        <v>1640</v>
      </c>
      <c r="I43" s="2">
        <f t="array" ref="I43">VLOOKUP("*Кабардино-Балкарская*",[1]итого!$3:$100,COLUMN([1]итого!BP:BP),0)</f>
        <v>1960</v>
      </c>
      <c r="J43" s="2">
        <f t="array" ref="J43">VLOOKUP("*Кабардино-Балкарская*",[1]итого!$3:$100,COLUMN([1]итого!BQ:BQ),0)</f>
        <v>2007</v>
      </c>
      <c r="K43" s="2">
        <f t="array" ref="K43">VLOOKUP("*Кабардино-Балкарская*",[1]итого!$3:$100,COLUMN([1]итого!BR:BR),0)</f>
        <v>2192</v>
      </c>
      <c r="L43" s="2">
        <f t="array" ref="L43">VLOOKUP("*Кабардино-Балкарская*",[1]итого!$3:$100,COLUMN([1]итого!BS:BS),0)</f>
        <v>1921</v>
      </c>
      <c r="M43" s="2">
        <f t="array" ref="M43">VLOOKUP("*Кабардино-Балкарская*",[1]итого!$3:$100,COLUMN([1]итого!BT:BT),0)</f>
        <v>2071</v>
      </c>
      <c r="N43" s="2">
        <f t="array" ref="N43">VLOOKUP("*Кабардино-Балкарская*",[1]итого!$3:$100,COLUMN([1]итого!BU:BU),0)</f>
        <v>2157</v>
      </c>
      <c r="O43" s="2">
        <f t="array" ref="O43">VLOOKUP("*Кабардино-Балкарская*",[1]итого!$3:$100,COLUMN([1]итого!BV:BV),0)</f>
        <v>2111</v>
      </c>
      <c r="P43" s="2">
        <f t="array" ref="P43">VLOOKUP("*Кабардино-Балкарская*",[1]итого!$3:$100,COLUMN([1]итого!BW:BW),0)</f>
        <v>1525</v>
      </c>
      <c r="Q43" s="2">
        <f t="array" ref="Q43">VLOOKUP("*Кабардино-Балкарская*",[1]итого!$3:$100,COLUMN([1]итого!BX:BX),0)</f>
        <v>1915</v>
      </c>
      <c r="R43" s="2">
        <f t="array" ref="R43">VLOOKUP("*Кабардино-Балкарская*",[1]итого!$3:$100,COLUMN([1]итого!BY:BY),0)</f>
        <v>1900</v>
      </c>
      <c r="S43" s="2">
        <f t="array" ref="S43">VLOOKUP("*Кабардино-Балкарская*",[1]итого!$3:$100,COLUMN([1]итого!BZ:BZ),0)</f>
        <v>1972</v>
      </c>
      <c r="T43" s="2">
        <f t="array" ref="T43">VLOOKUP("*Кабардино-Балкарская*",[1]итого!$3:$100,COLUMN([1]итого!CA:CA),0)</f>
        <v>2466</v>
      </c>
      <c r="U43" s="2">
        <f t="array" ref="U43">VLOOKUP("*Кабардино-Балкарская*",[1]итого!$3:$100,COLUMN([1]итого!CB:CB),0)</f>
        <v>2709</v>
      </c>
      <c r="V43" s="2">
        <f t="array" ref="V43">VLOOKUP("*Кабардино-Балкарская*",[1]итого!$3:$100,COLUMN([1]итого!CC:CC),0)</f>
        <v>2439</v>
      </c>
      <c r="W43" s="2">
        <f t="array" ref="W43">VLOOKUP("*Кабардино-Балкарская*",[1]итого!$3:$100,COLUMN([1]итого!CD:CD),0)</f>
        <v>1653</v>
      </c>
      <c r="X43" s="2">
        <f t="array" ref="X43">VLOOKUP("*Кабардино-Балкарская*",[1]итого!$3:$100,COLUMN([1]итого!CE:CE),0)</f>
        <v>2326</v>
      </c>
      <c r="Y43" s="2">
        <f t="array" ref="Y43">VLOOKUP("*Кабардино-Балкарская*",[1]итого!$3:$100,COLUMN([1]итого!CF:CF),0)</f>
        <v>2201</v>
      </c>
      <c r="Z43" s="2">
        <f t="array" ref="Z43">VLOOKUP("*Кабардино-Балкарская*",[1]итого!$3:$100,COLUMN([1]итого!CG:CG),0)</f>
        <v>2717</v>
      </c>
      <c r="AA43" s="2">
        <f t="array" ref="AA43">VLOOKUP("*Кабардино-Балкарская*",[1]итого!$3:$100,COLUMN([1]итого!CH:CH),0)</f>
        <v>2594</v>
      </c>
      <c r="AB43" s="2">
        <f t="array" ref="AB43">VLOOKUP("*Кабардино-Балкарская*",[1]итого!$3:$100,COLUMN([1]итого!CI:CI),0)</f>
        <v>2595</v>
      </c>
      <c r="AC43" s="2">
        <f t="array" ref="AC43">VLOOKUP("*Кабардино-Балкарская*",[1]итого!$3:$100,COLUMN([1]итого!CJ:CJ),0)</f>
        <v>2920</v>
      </c>
      <c r="AD43" s="2">
        <f t="array" ref="AD43">VLOOKUP("*Кабардино-Балкарская*",[1]итого!$3:$100,COLUMN([1]итого!CK:CK),0)</f>
        <v>3086</v>
      </c>
      <c r="AE43" s="2">
        <f t="array" ref="AE43">VLOOKUP("*Кабардино-Балкарская*",[1]итого!$3:$100,COLUMN([1]итого!CL:CL),0)</f>
        <v>2828</v>
      </c>
      <c r="AF43" s="2">
        <f t="array" ref="AF43">VLOOKUP("*Кабардино-Балкарская*",[1]итого!$3:$100,COLUMN([1]итого!CM:CM),0)</f>
        <v>2315</v>
      </c>
      <c r="AG43" s="2">
        <f t="array" ref="AG43">VLOOKUP("*Кабардино-Балкарская*",[1]итого!$3:$100,COLUMN([1]итого!CN:CN),0)</f>
        <v>2826</v>
      </c>
      <c r="AH43" s="2">
        <f t="array" ref="AH43">VLOOKUP("*Кабардино-Балкарская*",[1]итого!$3:$100,COLUMN([1]итого!CO:CO),0)</f>
        <v>3013</v>
      </c>
      <c r="AI43" s="2">
        <f t="array" ref="AI43">VLOOKUP("*Кабардино-Балкарская*",[1]итого!$3:$100,COLUMN([1]итого!CP:CP),0)</f>
        <v>2698</v>
      </c>
      <c r="AJ43" s="2">
        <f t="array" ref="AJ43">VLOOKUP("*Кабардино-Балкарская*",[1]итого!$3:$100,COLUMN([1]итого!CQ:CQ),0)</f>
        <v>3129</v>
      </c>
      <c r="AK43" s="2">
        <f t="array" ref="AK43">VLOOKUP("*Кабардино-Балкарская*",[1]итого!$3:$100,COLUMN([1]итого!CR:CR),0)</f>
        <v>3598</v>
      </c>
      <c r="AL43" s="2">
        <f t="array" ref="AL43">VLOOKUP("*Кабардино-Балкарская*",[1]итого!$3:$100,COLUMN([1]итого!CS:CS),0)</f>
        <v>4437</v>
      </c>
      <c r="AM43" s="2">
        <f t="array" ref="AM43">VLOOKUP("*Кабардино-Балкарская*",[1]итого!$3:$100,COLUMN([1]итого!CT:CT),0)</f>
        <v>3458</v>
      </c>
      <c r="AN43" s="2">
        <f t="array" ref="AN43">VLOOKUP("*Кабардино-Балкарская*",[1]итого!$3:$100,COLUMN([1]итого!CU:CU),0)</f>
        <v>3582</v>
      </c>
      <c r="AO43" s="2">
        <f t="array" ref="AO43">VLOOKUP("*Кабардино-Балкарская*",[1]итого!$3:$100,COLUMN([1]итого!CV:CV),0)</f>
        <v>4101</v>
      </c>
      <c r="AP43" s="2">
        <f t="array" ref="AP43">VLOOKUP("*Кабардино-Балкарская*",[1]итого!$3:$100,COLUMN([1]итого!CW:CW),0)</f>
        <v>4120</v>
      </c>
      <c r="AQ43" s="2">
        <f t="array" ref="AQ43">VLOOKUP("*Кабардино-Балкарская*",[1]итого!$3:$100,COLUMN([1]итого!CX:CX),0)</f>
        <v>4330</v>
      </c>
      <c r="AR43" s="2">
        <f t="array" ref="AR43">VLOOKUP("*Кабардино-Балкарская*",[1]итого!$3:$100,COLUMN([1]итого!CY:CY),0)</f>
        <v>4494</v>
      </c>
      <c r="AS43" s="2">
        <f t="array" ref="AS43">VLOOKUP("*Кабардино-Балкарская*",[1]итого!$3:$100,COLUMN([1]итого!CZ:CZ),0)</f>
        <v>4676</v>
      </c>
      <c r="AT43" s="2">
        <f t="array" ref="AT43">VLOOKUP("*Кабардино-Балкарская*",[1]итого!$3:$100,COLUMN([1]итого!DA:DA),0)</f>
        <v>4715</v>
      </c>
      <c r="AU43" s="2">
        <f t="array" ref="AU43">VLOOKUP("*Кабардино-Балкарская*",[1]итого!$3:$100,COLUMN([1]итого!DB:DB),0)</f>
        <v>4270</v>
      </c>
      <c r="AV43" s="2">
        <f t="array" ref="AV43">VLOOKUP("*Кабардино-Балкарская*",[1]итого!$3:$100,COLUMN([1]итого!DC:DC),0)</f>
        <v>4287</v>
      </c>
      <c r="AW43" s="2">
        <f t="array" ref="AW43">VLOOKUP("*Кабардино-Балкарская*",[1]итого!$3:$100,COLUMN([1]итого!DD:DD),0)</f>
        <v>4438</v>
      </c>
      <c r="AX43" s="2">
        <f t="array" ref="AX43">VLOOKUP("*Кабардино-Балкарская*",[1]итого!$3:$100,COLUMN([1]итого!DE:DE),0)</f>
        <v>4926</v>
      </c>
      <c r="AY43" s="2">
        <f t="array" ref="AY43">VLOOKUP("*Кабардино-Балкарская*",[1]итого!$3:$100,COLUMN([1]итого!DF:DF),0)</f>
        <v>4625</v>
      </c>
      <c r="AZ43" s="2">
        <f t="array" ref="AZ43">VLOOKUP("*Кабардино-Балкарская*",[1]итого!$3:$100,COLUMN([1]итого!DG:DG),0)</f>
        <v>4913</v>
      </c>
      <c r="BA43" s="2">
        <f t="array" ref="BA43">VLOOKUP("*Кабардино-Балкарская*",[1]итого!$3:$100,COLUMN([1]итого!DH:DH),0)</f>
        <v>4689</v>
      </c>
      <c r="BB43" s="2">
        <f t="array" ref="BB43">VLOOKUP("*Кабардино-Балкарская*",[1]итого!$3:$100,COLUMN([1]итого!DI:DI),0)</f>
        <v>4404</v>
      </c>
      <c r="BC43" s="2">
        <f t="array" ref="BC43">VLOOKUP("*Кабардино-Балкарская*",[1]итого!$3:$100,COLUMN([1]итого!DJ:DJ),0)</f>
        <v>4031</v>
      </c>
      <c r="BD43" s="2">
        <f t="array" ref="BD43">VLOOKUP("*Кабардино-Балкарская*",[1]итого!$3:$100,COLUMN([1]итого!DK:DK),0)</f>
        <v>3703</v>
      </c>
      <c r="BE43" s="2">
        <f t="array" ref="BE43">VLOOKUP("*Кабардино-Балкарская*",[1]итого!$3:$100,COLUMN([1]итого!DL:DL),0)</f>
        <v>3901</v>
      </c>
      <c r="BF43" s="2">
        <f t="array" ref="BF43">VLOOKUP("*Кабардино-Балкарская*",[1]итого!$3:$100,COLUMN([1]итого!DM:DM),0)</f>
        <v>4396</v>
      </c>
      <c r="BG43" s="2">
        <f t="array" ref="BG43">VLOOKUP("*Кабардино-Балкарская*",[1]итого!$3:$100,COLUMN([1]итого!DN:DN),0)</f>
        <v>4326</v>
      </c>
      <c r="BH43" s="2">
        <f t="array" ref="BH43">VLOOKUP("*Кабардино-Балкарская*",[1]итого!$3:$100,COLUMN([1]итого!DO:DO),0)</f>
        <v>5077</v>
      </c>
      <c r="BI43" s="2">
        <f t="array" ref="BI43">VLOOKUP("*Кабардино-Балкарская*",[1]итого!$3:$100,COLUMN([1]итого!DP:DP),0)</f>
        <v>4562</v>
      </c>
      <c r="BJ43" s="2">
        <f t="array" ref="BJ43">VLOOKUP("*Кабардино-Балкарская*",[1]итого!$3:$100,COLUMN([1]итого!DQ:DQ),0)</f>
        <v>5321</v>
      </c>
      <c r="BK43" s="2">
        <f t="array" ref="BK43">VLOOKUP("*Кабардино-Балкарская*",[1]итого!$3:$100,COLUMN([1]итого!DR:DR),0)</f>
        <v>4895</v>
      </c>
      <c r="BL43" s="2">
        <f t="array" ref="BL43">VLOOKUP("*Кабардино-Балкарская*",[1]итого!$3:$100,COLUMN([1]итого!DS:DS),0)</f>
        <v>4657</v>
      </c>
      <c r="BM43" s="2">
        <f t="array" ref="BM43">VLOOKUP("*Кабардино-Балкарская*",[1]итого!$3:$100,COLUMN([1]итого!DT:DT),0)</f>
        <v>5091</v>
      </c>
      <c r="BN43" s="2">
        <f t="array" ref="BN43">VLOOKUP("*Кабардино-Балкарская*",[1]итого!$3:$100,COLUMN([1]итого!DU:DU),0)</f>
        <v>5137</v>
      </c>
      <c r="BO43" s="2">
        <f t="array" ref="BO43">VLOOKUP("*Кабардино-Балкарская*",[1]итого!$3:$100,COLUMN([1]итого!DV:DV),0)</f>
        <v>4770</v>
      </c>
      <c r="BP43" s="2">
        <f t="array" ref="BP43">VLOOKUP("*Кабардино-Балкарская*",[1]итого!$3:$100,COLUMN([1]итого!DW:DW),0)</f>
        <v>5534</v>
      </c>
      <c r="BQ43" s="2">
        <f t="array" ref="BQ43">VLOOKUP("*Кабардино-Балкарская*",[1]итого!$3:$100,COLUMN([1]итого!DX:DX),0)</f>
        <v>5084</v>
      </c>
      <c r="BR43" s="2">
        <f t="array" ref="BR43">VLOOKUP("*Кабардино-Балкарская*",[1]итого!$3:$100,COLUMN([1]итого!DY:DY),0)</f>
        <v>5176</v>
      </c>
      <c r="BS43" s="2">
        <f t="array" ref="BS43">VLOOKUP("*Кабардино-Балкарская*",[1]итого!$3:$100,COLUMN([1]итого!DZ:DZ),0)</f>
        <v>4977</v>
      </c>
      <c r="BT43" s="2">
        <f t="array" ref="BT43">VLOOKUP("*Кабардино-Балкарская*",[1]итого!$3:$100,COLUMN([1]итого!EA:EA),0)</f>
        <v>4167</v>
      </c>
      <c r="BU43" s="2">
        <f t="array" ref="BU43">VLOOKUP("*Кабардино-Балкарская*",[1]итого!$3:$100,COLUMN([1]итого!EB:EB),0)</f>
        <v>4954</v>
      </c>
      <c r="BV43" s="2">
        <f t="array" ref="BV43">VLOOKUP("*Кабардино-Балкарская*",[1]итого!$3:$100,COLUMN([1]итого!EC:EC),0)</f>
        <v>5606</v>
      </c>
      <c r="BW43" s="2">
        <f t="array" ref="BW43">VLOOKUP("*Кабардино-Балкарская*",[1]итого!$3:$100,COLUMN([1]итого!ED:ED),0)</f>
        <v>6360</v>
      </c>
      <c r="BX43" s="2">
        <f t="array" ref="BX43">VLOOKUP("*Кабардино-Балкарская*",[1]итого!$3:$100,COLUMN([1]итого!EE:EE),0)</f>
        <v>6065</v>
      </c>
      <c r="BY43" s="2">
        <f t="array" ref="BY43">VLOOKUP("*Кабардино-Балкарская*",[1]итого!$3:$100,COLUMN([1]итого!EF:EF),0)</f>
        <v>6151</v>
      </c>
      <c r="BZ43" s="2">
        <f t="array" ref="BZ43">VLOOKUP("*Кабардино-Балкарская*",[1]итого!$3:$100,COLUMN([1]итого!EG:EG),0)</f>
        <v>6388</v>
      </c>
      <c r="CA43" s="2">
        <f t="array" ref="CA43">VLOOKUP("*Кабардино-Балкарская*",[1]итого!$3:$100,COLUMN([1]итого!EH:EH),0)</f>
        <v>6253</v>
      </c>
      <c r="CB43" s="2">
        <f t="array" ref="CB43">VLOOKUP("*Кабардино-Балкарская*",[1]итого!$3:$100,COLUMN([1]итого!EI:EI),0)</f>
        <v>6475</v>
      </c>
      <c r="CC43" s="2">
        <f t="array" ref="CC43">VLOOKUP("*Кабардино-Балкарская*",[1]итого!$3:$100,COLUMN([1]итого!EJ:EJ),0)</f>
        <v>7107</v>
      </c>
      <c r="CD43" s="2">
        <f t="array" ref="CD43">VLOOKUP("*Кабардино-Балкарская*",[1]итого!$3:$100,COLUMN([1]итого!EK:EK),0)</f>
        <v>6577</v>
      </c>
      <c r="CE43" s="2">
        <f t="array" ref="CE43">VLOOKUP("*Кабардино-Балкарская*",[1]итого!$3:$100,COLUMN([1]итого!EL:EL),0)</f>
        <v>6622</v>
      </c>
      <c r="CF43" s="2">
        <f t="array" ref="CF43">VLOOKUP("*Кабардино-Балкарская*",[1]итого!$3:$100,COLUMN([1]итого!EM:EM),0)</f>
        <v>4944</v>
      </c>
      <c r="CG43" s="2">
        <f t="array" ref="CG43">VLOOKUP("*Кабардино-Балкарская*",[1]итого!$3:$100,COLUMN([1]итого!EN:EN),0)</f>
        <v>6370</v>
      </c>
      <c r="CH43" s="2">
        <f t="array" ref="CH43">VLOOKUP("*Кабардино-Балкарская*",[1]итого!$3:$100,COLUMN([1]итого!EO:EO),0)</f>
        <v>7754</v>
      </c>
      <c r="CI43" s="2">
        <f t="array" ref="CI43">VLOOKUP("*Кабардино-Балкарская*",[1]итого!$3:$100,COLUMN([1]итого!EP:EP),0)</f>
        <v>7642</v>
      </c>
      <c r="CJ43" s="2">
        <f t="array" ref="CJ43">VLOOKUP("*Кабардино-Балкарская*",[1]итого!$3:$100,COLUMN([1]итого!EQ:EQ),0)</f>
        <v>7756</v>
      </c>
      <c r="CK43" s="2">
        <f t="array" ref="CK43">VLOOKUP("*Кабардино-Балкарская*",[1]итого!$3:$100,COLUMN([1]итого!ER:ER),0)</f>
        <v>7812</v>
      </c>
      <c r="CL43" s="2">
        <f t="array" ref="CL43">VLOOKUP("*Кабардино-Балкарская*",[1]итого!$3:$100,COLUMN([1]итого!ES:ES),0)</f>
        <v>8789</v>
      </c>
      <c r="CM43" s="2">
        <f t="array" ref="CM43">VLOOKUP("*Кабардино-Балкарская*",[1]итого!$3:$100,COLUMN([1]итого!ET:ET),0)</f>
        <v>8391</v>
      </c>
      <c r="CN43" s="2">
        <f t="array" ref="CN43">VLOOKUP("*Кабардино-Балкарская*",[1]итого!$3:$100,COLUMN([1]итого!EU:EU),0)</f>
        <v>8639</v>
      </c>
      <c r="CO43" s="2">
        <f t="array" ref="CO43">VLOOKUP("*Кабардино-Балкарская*",[1]итого!$3:$100,COLUMN([1]итого!EV:EV),0)</f>
        <v>9476</v>
      </c>
      <c r="CP43" s="2">
        <f t="array" ref="CP43">VLOOKUP("*Кабардино-Балкарская*",[1]итого!$3:$100,COLUMN([1]итого!EW:EW),0)</f>
        <v>9974</v>
      </c>
      <c r="CQ43" s="2">
        <f t="array" ref="CQ43">VLOOKUP("*Кабардино-Балкарская*",[1]итого!$3:$100,COLUMN([1]итого!EX:EX),0)</f>
        <v>9370</v>
      </c>
      <c r="CR43" s="2">
        <f t="array" ref="CR43">VLOOKUP("*Кабардино-Балкарская*",[1]итого!$3:$100,COLUMN([1]итого!EY:EY),0)</f>
        <v>9726</v>
      </c>
      <c r="CS43" s="2">
        <f t="array" ref="CS43">VLOOKUP("*Кабардино-Балкарская*",[1]итого!$3:$100,COLUMN([1]итого!EZ:EZ),0)</f>
        <v>11155</v>
      </c>
      <c r="CT43" s="2">
        <f t="array" ref="CT43">VLOOKUP("*Кабардино-Балкарская*",[1]итого!$3:$100,COLUMN([1]итого!FA:FA),0)</f>
        <v>11268</v>
      </c>
      <c r="CU43" s="2">
        <f t="array" ref="CU43">VLOOKUP("*Кабардино-Балкарская*",[1]итого!$3:$100,COLUMN([1]итого!FB:FB),0)</f>
        <v>11673</v>
      </c>
      <c r="CV43" s="2">
        <f t="array" ref="CV43">VLOOKUP("*Кабардино-Балкарская*",[1]итого!$3:$100,COLUMN([1]итого!FC:FC),0)</f>
        <v>11288</v>
      </c>
      <c r="CW43" s="2">
        <f t="array" ref="CW43">VLOOKUP("*Кабардино-Балкарская*",[1]итого!$3:$100,COLUMN([1]итого!FD:FD),0)</f>
        <v>10747</v>
      </c>
      <c r="CX43" s="2">
        <f t="array" ref="CX43">VLOOKUP("*Кабардино-Балкарская*",[1]итого!$3:$100,COLUMN([1]итого!FE:FE),0)</f>
        <v>11664</v>
      </c>
      <c r="CY43" s="2">
        <f t="array" ref="CY43">VLOOKUP("*Кабардино-Балкарская*",[1]итого!$3:$100,COLUMN([1]итого!FF:FF),0)</f>
        <v>10641</v>
      </c>
      <c r="CZ43" s="2">
        <f t="array" ref="CZ43">VLOOKUP("*Кабардино-Балкарская*",[1]итого!$3:$100,COLUMN([1]итого!FG:FG),0)</f>
        <v>12971</v>
      </c>
      <c r="DA43" s="2">
        <f t="array" ref="DA43">VLOOKUP("*Кабардино-Балкарская*",[1]итого!$3:$100,COLUMN([1]итого!FH:FH),0)</f>
        <v>14354</v>
      </c>
      <c r="DB43" s="2">
        <f t="array" ref="DB43">VLOOKUP("*Кабардино-Балкарская*",[1]итого!$3:$100,COLUMN([1]итого!FI:FI),0)</f>
        <v>13535</v>
      </c>
      <c r="DC43" s="2">
        <f t="array" ref="DC43">VLOOKUP("*Кабардино-Балкарская*",[1]итого!$3:$100,COLUMN([1]итого!FJ:FJ),0)</f>
        <v>13344</v>
      </c>
      <c r="DD43" s="2">
        <f t="array" ref="DD43">VLOOKUP("*Кабардино-Балкарская*",[1]итого!$3:$100,COLUMN([1]итого!FK:FK),0)</f>
        <v>13263</v>
      </c>
      <c r="DE43" s="2">
        <f t="array" ref="DE43">VLOOKUP("*Кабардино-Балкарская*",[1]итого!$3:$100,COLUMN([1]итого!FL:FL),0)</f>
        <v>13677</v>
      </c>
      <c r="DF43" s="2">
        <f t="array" ref="DF43">VLOOKUP("*Кабардино-Балкарская*",[1]итого!$3:$100,COLUMN([1]итого!FM:FM),0)</f>
        <v>14485</v>
      </c>
    </row>
    <row r="44" spans="1:110" ht="31.5" x14ac:dyDescent="0.25">
      <c r="A44" s="5" t="s">
        <v>42</v>
      </c>
      <c r="B44" s="2">
        <f t="array" ref="B44">VLOOKUP("*Карачаево*",[1]итого!$3:$100,COLUMN([1]итого!BI:BI),0)</f>
        <v>900</v>
      </c>
      <c r="C44" s="2">
        <f t="array" ref="C44">VLOOKUP("*Карачаево*",[1]итого!$3:$100,COLUMN([1]итого!BJ:BJ),0)</f>
        <v>798</v>
      </c>
      <c r="D44" s="2">
        <f t="array" ref="D44">VLOOKUP("*Карачаево*",[1]итого!$3:$100,COLUMN([1]итого!BK:BK),0)</f>
        <v>646</v>
      </c>
      <c r="E44" s="2">
        <f t="array" ref="E44">VLOOKUP("*Карачаево*",[1]итого!$3:$100,COLUMN([1]итого!BL:BL),0)</f>
        <v>612</v>
      </c>
      <c r="F44" s="2">
        <f t="array" ref="F44">VLOOKUP("*Карачаево*",[1]итого!$3:$100,COLUMN([1]итого!BM:BM),0)</f>
        <v>672</v>
      </c>
      <c r="G44" s="2">
        <f t="array" ref="G44">VLOOKUP("*Карачаево*",[1]итого!$3:$100,COLUMN([1]итого!BN:BN),0)</f>
        <v>533</v>
      </c>
      <c r="H44" s="2">
        <f t="array" ref="H44">VLOOKUP("*Карачаево*",[1]итого!$3:$100,COLUMN([1]итого!BO:BO),0)</f>
        <v>577</v>
      </c>
      <c r="I44" s="2">
        <f t="array" ref="I44">VLOOKUP("*Карачаево*",[1]итого!$3:$100,COLUMN([1]итого!BP:BP),0)</f>
        <v>545</v>
      </c>
      <c r="J44" s="2">
        <f t="array" ref="J44">VLOOKUP("*Карачаево*",[1]итого!$3:$100,COLUMN([1]итого!BQ:BQ),0)</f>
        <v>490</v>
      </c>
      <c r="K44" s="2">
        <f t="array" ref="K44">VLOOKUP("*Карачаево*",[1]итого!$3:$100,COLUMN([1]итого!BR:BR),0)</f>
        <v>543</v>
      </c>
      <c r="L44" s="2">
        <f t="array" ref="L44">VLOOKUP("*Карачаево*",[1]итого!$3:$100,COLUMN([1]итого!BS:BS),0)</f>
        <v>493</v>
      </c>
      <c r="M44" s="2">
        <f t="array" ref="M44">VLOOKUP("*Карачаево*",[1]итого!$3:$100,COLUMN([1]итого!BT:BT),0)</f>
        <v>618</v>
      </c>
      <c r="N44" s="2">
        <f t="array" ref="N44">VLOOKUP("*Карачаево*",[1]итого!$3:$100,COLUMN([1]итого!BU:BU),0)</f>
        <v>591</v>
      </c>
      <c r="O44" s="2">
        <f t="array" ref="O44">VLOOKUP("*Карачаево*",[1]итого!$3:$100,COLUMN([1]итого!BV:BV),0)</f>
        <v>485</v>
      </c>
      <c r="P44" s="2">
        <f t="array" ref="P44">VLOOKUP("*Карачаево*",[1]итого!$3:$100,COLUMN([1]итого!BW:BW),0)</f>
        <v>372</v>
      </c>
      <c r="Q44" s="2">
        <f t="array" ref="Q44">VLOOKUP("*Карачаево*",[1]итого!$3:$100,COLUMN([1]итого!BX:BX),0)</f>
        <v>360</v>
      </c>
      <c r="R44" s="2">
        <f t="array" ref="R44">VLOOKUP("*Карачаево*",[1]итого!$3:$100,COLUMN([1]итого!BY:BY),0)</f>
        <v>428</v>
      </c>
      <c r="S44" s="2">
        <f t="array" ref="S44">VLOOKUP("*Карачаево*",[1]итого!$3:$100,COLUMN([1]итого!BZ:BZ),0)</f>
        <v>397</v>
      </c>
      <c r="T44" s="2">
        <f t="array" ref="T44">VLOOKUP("*Карачаево*",[1]итого!$3:$100,COLUMN([1]итого!CA:CA),0)</f>
        <v>378</v>
      </c>
      <c r="U44" s="2">
        <f t="array" ref="U44">VLOOKUP("*Карачаево*",[1]итого!$3:$100,COLUMN([1]итого!CB:CB),0)</f>
        <v>452</v>
      </c>
      <c r="V44" s="2">
        <f t="array" ref="V44">VLOOKUP("*Карачаево*",[1]итого!$3:$100,COLUMN([1]итого!CC:CC),0)</f>
        <v>453</v>
      </c>
      <c r="W44" s="2">
        <f t="array" ref="W44">VLOOKUP("*Карачаево*",[1]итого!$3:$100,COLUMN([1]итого!CD:CD),0)</f>
        <v>460</v>
      </c>
      <c r="X44" s="2">
        <f t="array" ref="X44">VLOOKUP("*Карачаево*",[1]итого!$3:$100,COLUMN([1]итого!CE:CE),0)</f>
        <v>407</v>
      </c>
      <c r="Y44" s="2">
        <f t="array" ref="Y44">VLOOKUP("*Карачаево*",[1]итого!$3:$100,COLUMN([1]итого!CF:CF),0)</f>
        <v>492</v>
      </c>
      <c r="Z44" s="2">
        <f t="array" ref="Z44">VLOOKUP("*Карачаево*",[1]итого!$3:$100,COLUMN([1]итого!CG:CG),0)</f>
        <v>575</v>
      </c>
      <c r="AA44" s="2">
        <f t="array" ref="AA44">VLOOKUP("*Карачаево*",[1]итого!$3:$100,COLUMN([1]итого!CH:CH),0)</f>
        <v>526</v>
      </c>
      <c r="AB44" s="2">
        <f t="array" ref="AB44">VLOOKUP("*Карачаево*",[1]итого!$3:$100,COLUMN([1]итого!CI:CI),0)</f>
        <v>398</v>
      </c>
      <c r="AC44" s="2">
        <f t="array" ref="AC44">VLOOKUP("*Карачаево*",[1]итого!$3:$100,COLUMN([1]итого!CJ:CJ),0)</f>
        <v>529</v>
      </c>
      <c r="AD44" s="2">
        <f t="array" ref="AD44">VLOOKUP("*Карачаево*",[1]итого!$3:$100,COLUMN([1]итого!CK:CK),0)</f>
        <v>448</v>
      </c>
      <c r="AE44" s="2">
        <f t="array" ref="AE44">VLOOKUP("*Карачаево*",[1]итого!$3:$100,COLUMN([1]итого!CL:CL),0)</f>
        <v>480</v>
      </c>
      <c r="AF44" s="2">
        <f t="array" ref="AF44">VLOOKUP("*Карачаево*",[1]итого!$3:$100,COLUMN([1]итого!CM:CM),0)</f>
        <v>444</v>
      </c>
      <c r="AG44" s="2">
        <f t="array" ref="AG44">VLOOKUP("*Карачаево*",[1]итого!$3:$100,COLUMN([1]итого!CN:CN),0)</f>
        <v>404</v>
      </c>
      <c r="AH44" s="2">
        <f t="array" ref="AH44">VLOOKUP("*Карачаево*",[1]итого!$3:$100,COLUMN([1]итого!CO:CO),0)</f>
        <v>449</v>
      </c>
      <c r="AI44" s="2">
        <f t="array" ref="AI44">VLOOKUP("*Карачаево*",[1]итого!$3:$100,COLUMN([1]итого!CP:CP),0)</f>
        <v>442</v>
      </c>
      <c r="AJ44" s="2">
        <f t="array" ref="AJ44">VLOOKUP("*Карачаево*",[1]итого!$3:$100,COLUMN([1]итого!CQ:CQ),0)</f>
        <v>506</v>
      </c>
      <c r="AK44" s="2">
        <f t="array" ref="AK44">VLOOKUP("*Карачаево*",[1]итого!$3:$100,COLUMN([1]итого!CR:CR),0)</f>
        <v>467</v>
      </c>
      <c r="AL44" s="2">
        <f t="array" ref="AL44">VLOOKUP("*Карачаево*",[1]итого!$3:$100,COLUMN([1]итого!CS:CS),0)</f>
        <v>606</v>
      </c>
      <c r="AM44" s="2">
        <f t="array" ref="AM44">VLOOKUP("*Карачаево*",[1]итого!$3:$100,COLUMN([1]итого!CT:CT),0)</f>
        <v>876</v>
      </c>
      <c r="AN44" s="2">
        <f t="array" ref="AN44">VLOOKUP("*Карачаево*",[1]итого!$3:$100,COLUMN([1]итого!CU:CU),0)</f>
        <v>660</v>
      </c>
      <c r="AO44" s="2">
        <f t="array" ref="AO44">VLOOKUP("*Карачаево*",[1]итого!$3:$100,COLUMN([1]итого!CV:CV),0)</f>
        <v>252</v>
      </c>
      <c r="AP44" s="2">
        <f t="array" ref="AP44">VLOOKUP("*Карачаево*",[1]итого!$3:$100,COLUMN([1]итого!CW:CW),0)</f>
        <v>307</v>
      </c>
      <c r="AQ44" s="2">
        <f t="array" ref="AQ44">VLOOKUP("*Карачаево*",[1]итого!$3:$100,COLUMN([1]итого!CX:CX),0)</f>
        <v>259</v>
      </c>
      <c r="AR44" s="2">
        <f t="array" ref="AR44">VLOOKUP("*Карачаево*",[1]итого!$3:$100,COLUMN([1]итого!CY:CY),0)</f>
        <v>257</v>
      </c>
      <c r="AS44" s="2">
        <f t="array" ref="AS44">VLOOKUP("*Карачаево*",[1]итого!$3:$100,COLUMN([1]итого!CZ:CZ),0)</f>
        <v>357</v>
      </c>
      <c r="AT44" s="2">
        <f t="array" ref="AT44">VLOOKUP("*Карачаево*",[1]итого!$3:$100,COLUMN([1]итого!DA:DA),0)</f>
        <v>365</v>
      </c>
      <c r="AU44" s="2">
        <f t="array" ref="AU44">VLOOKUP("*Карачаево*",[1]итого!$3:$100,COLUMN([1]итого!DB:DB),0)</f>
        <v>347</v>
      </c>
      <c r="AV44" s="2">
        <f t="array" ref="AV44">VLOOKUP("*Карачаево*",[1]итого!$3:$100,COLUMN([1]итого!DC:DC),0)</f>
        <v>320</v>
      </c>
      <c r="AW44" s="2">
        <f t="array" ref="AW44">VLOOKUP("*Карачаево*",[1]итого!$3:$100,COLUMN([1]итого!DD:DD),0)</f>
        <v>283</v>
      </c>
      <c r="AX44" s="2">
        <f t="array" ref="AX44">VLOOKUP("*Карачаево*",[1]итого!$3:$100,COLUMN([1]итого!DE:DE),0)</f>
        <v>498</v>
      </c>
      <c r="AY44" s="2">
        <f t="array" ref="AY44">VLOOKUP("*Карачаево*",[1]итого!$3:$100,COLUMN([1]итого!DF:DF),0)</f>
        <v>315</v>
      </c>
      <c r="AZ44" s="2">
        <f t="array" ref="AZ44">VLOOKUP("*Карачаево*",[1]итого!$3:$100,COLUMN([1]итого!DG:DG),0)</f>
        <v>229</v>
      </c>
      <c r="BA44" s="2">
        <f t="array" ref="BA44">VLOOKUP("*Карачаево*",[1]итого!$3:$100,COLUMN([1]итого!DH:DH),0)</f>
        <v>263</v>
      </c>
      <c r="BB44" s="2">
        <f t="array" ref="BB44">VLOOKUP("*Карачаево*",[1]итого!$3:$100,COLUMN([1]итого!DI:DI),0)</f>
        <v>269</v>
      </c>
      <c r="BC44" s="2">
        <f t="array" ref="BC44">VLOOKUP("*Карачаево*",[1]итого!$3:$100,COLUMN([1]итого!DJ:DJ),0)</f>
        <v>266</v>
      </c>
      <c r="BD44" s="2">
        <f t="array" ref="BD44">VLOOKUP("*Карачаево*",[1]итого!$3:$100,COLUMN([1]итого!DK:DK),0)</f>
        <v>320</v>
      </c>
      <c r="BE44" s="2">
        <f t="array" ref="BE44">VLOOKUP("*Карачаево*",[1]итого!$3:$100,COLUMN([1]итого!DL:DL),0)</f>
        <v>342</v>
      </c>
      <c r="BF44" s="2">
        <f t="array" ref="BF44">VLOOKUP("*Карачаево*",[1]итого!$3:$100,COLUMN([1]итого!DM:DM),0)</f>
        <v>340</v>
      </c>
      <c r="BG44" s="2">
        <f t="array" ref="BG44">VLOOKUP("*Карачаево*",[1]итого!$3:$100,COLUMN([1]итого!DN:DN),0)</f>
        <v>409</v>
      </c>
      <c r="BH44" s="2">
        <f t="array" ref="BH44">VLOOKUP("*Карачаево*",[1]итого!$3:$100,COLUMN([1]итого!DO:DO),0)</f>
        <v>437</v>
      </c>
      <c r="BI44" s="2">
        <f t="array" ref="BI44">VLOOKUP("*Карачаево*",[1]итого!$3:$100,COLUMN([1]итого!DP:DP),0)</f>
        <v>521</v>
      </c>
      <c r="BJ44" s="2">
        <f t="array" ref="BJ44">VLOOKUP("*Карачаево*",[1]итого!$3:$100,COLUMN([1]итого!DQ:DQ),0)</f>
        <v>542</v>
      </c>
      <c r="BK44" s="2">
        <f t="array" ref="BK44">VLOOKUP("*Карачаево*",[1]итого!$3:$100,COLUMN([1]итого!DR:DR),0)</f>
        <v>482</v>
      </c>
      <c r="BL44" s="2">
        <f t="array" ref="BL44">VLOOKUP("*Карачаево*",[1]итого!$3:$100,COLUMN([1]итого!DS:DS),0)</f>
        <v>405</v>
      </c>
      <c r="BM44" s="2">
        <f t="array" ref="BM44">VLOOKUP("*Карачаево*",[1]итого!$3:$100,COLUMN([1]итого!DT:DT),0)</f>
        <v>425</v>
      </c>
      <c r="BN44" s="2">
        <f t="array" ref="BN44">VLOOKUP("*Карачаево*",[1]итого!$3:$100,COLUMN([1]итого!DU:DU),0)</f>
        <v>560</v>
      </c>
      <c r="BO44" s="2">
        <f t="array" ref="BO44">VLOOKUP("*Карачаево*",[1]итого!$3:$100,COLUMN([1]итого!DV:DV),0)</f>
        <v>625</v>
      </c>
      <c r="BP44" s="2">
        <f t="array" ref="BP44">VLOOKUP("*Карачаево*",[1]итого!$3:$100,COLUMN([1]итого!DW:DW),0)</f>
        <v>537</v>
      </c>
      <c r="BQ44" s="2">
        <f t="array" ref="BQ44">VLOOKUP("*Карачаево*",[1]итого!$3:$100,COLUMN([1]итого!DX:DX),0)</f>
        <v>516</v>
      </c>
      <c r="BR44" s="2">
        <f t="array" ref="BR44">VLOOKUP("*Карачаево*",[1]итого!$3:$100,COLUMN([1]итого!DY:DY),0)</f>
        <v>628</v>
      </c>
      <c r="BS44" s="2">
        <f t="array" ref="BS44">VLOOKUP("*Карачаево*",[1]итого!$3:$100,COLUMN([1]итого!DZ:DZ),0)</f>
        <v>662</v>
      </c>
      <c r="BT44" s="2">
        <f t="array" ref="BT44">VLOOKUP("*Карачаево*",[1]итого!$3:$100,COLUMN([1]итого!EA:EA),0)</f>
        <v>629</v>
      </c>
      <c r="BU44" s="2">
        <f t="array" ref="BU44">VLOOKUP("*Карачаево*",[1]итого!$3:$100,COLUMN([1]итого!EB:EB),0)</f>
        <v>678</v>
      </c>
      <c r="BV44" s="2">
        <f t="array" ref="BV44">VLOOKUP("*Карачаево*",[1]итого!$3:$100,COLUMN([1]итого!EC:EC),0)</f>
        <v>654</v>
      </c>
      <c r="BW44" s="2">
        <f t="array" ref="BW44">VLOOKUP("*Карачаево*",[1]итого!$3:$100,COLUMN([1]итого!ED:ED),0)</f>
        <v>692</v>
      </c>
      <c r="BX44" s="2">
        <f t="array" ref="BX44">VLOOKUP("*Карачаево*",[1]итого!$3:$100,COLUMN([1]итого!EE:EE),0)</f>
        <v>582</v>
      </c>
      <c r="BY44" s="2">
        <f t="array" ref="BY44">VLOOKUP("*Карачаево*",[1]итого!$3:$100,COLUMN([1]итого!EF:EF),0)</f>
        <v>570</v>
      </c>
      <c r="BZ44" s="2">
        <f t="array" ref="BZ44">VLOOKUP("*Карачаево*",[1]итого!$3:$100,COLUMN([1]итого!EG:EG),0)</f>
        <v>570</v>
      </c>
      <c r="CA44" s="2">
        <f t="array" ref="CA44">VLOOKUP("*Карачаево*",[1]итого!$3:$100,COLUMN([1]итого!EH:EH),0)</f>
        <v>520</v>
      </c>
      <c r="CB44" s="2">
        <f t="array" ref="CB44">VLOOKUP("*Карачаево*",[1]итого!$3:$100,COLUMN([1]итого!EI:EI),0)</f>
        <v>534</v>
      </c>
      <c r="CC44" s="2">
        <f t="array" ref="CC44">VLOOKUP("*Карачаево*",[1]итого!$3:$100,COLUMN([1]итого!EJ:EJ),0)</f>
        <v>1819</v>
      </c>
      <c r="CD44" s="2">
        <f t="array" ref="CD44">VLOOKUP("*Карачаево*",[1]итого!$3:$100,COLUMN([1]итого!EK:EK),0)</f>
        <v>586</v>
      </c>
      <c r="CE44" s="2">
        <f t="array" ref="CE44">VLOOKUP("*Карачаево*",[1]итого!$3:$100,COLUMN([1]итого!EL:EL),0)</f>
        <v>603</v>
      </c>
      <c r="CF44" s="2">
        <f t="array" ref="CF44">VLOOKUP("*Карачаево*",[1]итого!$3:$100,COLUMN([1]итого!EM:EM),0)</f>
        <v>657</v>
      </c>
      <c r="CG44" s="2">
        <f t="array" ref="CG44">VLOOKUP("*Карачаево*",[1]итого!$3:$100,COLUMN([1]итого!EN:EN),0)</f>
        <v>614</v>
      </c>
      <c r="CH44" s="2">
        <f t="array" ref="CH44">VLOOKUP("*Карачаево*",[1]итого!$3:$100,COLUMN([1]итого!EO:EO),0)</f>
        <v>841</v>
      </c>
      <c r="CI44" s="2">
        <f t="array" ref="CI44">VLOOKUP("*Карачаево*",[1]итого!$3:$100,COLUMN([1]итого!EP:EP),0)</f>
        <v>663</v>
      </c>
      <c r="CJ44" s="2">
        <f t="array" ref="CJ44">VLOOKUP("*Карачаево*",[1]итого!$3:$100,COLUMN([1]итого!EQ:EQ),0)</f>
        <v>800</v>
      </c>
      <c r="CK44" s="2">
        <f t="array" ref="CK44">VLOOKUP("*Карачаево*",[1]итого!$3:$100,COLUMN([1]итого!ER:ER),0)</f>
        <v>732</v>
      </c>
      <c r="CL44" s="2">
        <f t="array" ref="CL44">VLOOKUP("*Карачаево*",[1]итого!$3:$100,COLUMN([1]итого!ES:ES),0)</f>
        <v>854</v>
      </c>
      <c r="CM44" s="2">
        <f t="array" ref="CM44">VLOOKUP("*Карачаево*",[1]итого!$3:$100,COLUMN([1]итого!ET:ET),0)</f>
        <v>904</v>
      </c>
      <c r="CN44" s="2">
        <f t="array" ref="CN44">VLOOKUP("*Карачаево*",[1]итого!$3:$100,COLUMN([1]итого!EU:EU),0)</f>
        <v>777</v>
      </c>
      <c r="CO44" s="2">
        <f t="array" ref="CO44">VLOOKUP("*Карачаево*",[1]итого!$3:$100,COLUMN([1]итого!EV:EV),0)</f>
        <v>1063</v>
      </c>
      <c r="CP44" s="2">
        <f t="array" ref="CP44">VLOOKUP("*Карачаево*",[1]итого!$3:$100,COLUMN([1]итого!EW:EW),0)</f>
        <v>1194</v>
      </c>
      <c r="CQ44" s="2">
        <f t="array" ref="CQ44">VLOOKUP("*Карачаево*",[1]итого!$3:$100,COLUMN([1]итого!EX:EX),0)</f>
        <v>1257</v>
      </c>
      <c r="CR44" s="2">
        <f t="array" ref="CR44">VLOOKUP("*Карачаево*",[1]итого!$3:$100,COLUMN([1]итого!EY:EY),0)</f>
        <v>1225</v>
      </c>
      <c r="CS44" s="2">
        <f t="array" ref="CS44">VLOOKUP("*Карачаево*",[1]итого!$3:$100,COLUMN([1]итого!EZ:EZ),0)</f>
        <v>1353</v>
      </c>
      <c r="CT44" s="2">
        <f t="array" ref="CT44">VLOOKUP("*Карачаево*",[1]итого!$3:$100,COLUMN([1]итого!FA:FA),0)</f>
        <v>1610</v>
      </c>
      <c r="CU44" s="2">
        <f t="array" ref="CU44">VLOOKUP("*Карачаево*",[1]итого!$3:$100,COLUMN([1]итого!FB:FB),0)</f>
        <v>1341</v>
      </c>
      <c r="CV44" s="2">
        <f t="array" ref="CV44">VLOOKUP("*Карачаево*",[1]итого!$3:$100,COLUMN([1]итого!FC:FC),0)</f>
        <v>1090</v>
      </c>
      <c r="CW44" s="2">
        <f t="array" ref="CW44">VLOOKUP("*Карачаево*",[1]итого!$3:$100,COLUMN([1]итого!FD:FD),0)</f>
        <v>937</v>
      </c>
      <c r="CX44" s="2">
        <f t="array" ref="CX44">VLOOKUP("*Карачаево*",[1]итого!$3:$100,COLUMN([1]итого!FE:FE),0)</f>
        <v>1209</v>
      </c>
      <c r="CY44" s="2">
        <f t="array" ref="CY44">VLOOKUP("*Карачаево*",[1]итого!$3:$100,COLUMN([1]итого!FF:FF),0)</f>
        <v>1139</v>
      </c>
      <c r="CZ44" s="2">
        <f t="array" ref="CZ44">VLOOKUP("*Карачаево*",[1]итого!$3:$100,COLUMN([1]итого!FG:FG),0)</f>
        <v>1080</v>
      </c>
      <c r="DA44" s="2">
        <f t="array" ref="DA44">VLOOKUP("*Карачаево*",[1]итого!$3:$100,COLUMN([1]итого!FH:FH),0)</f>
        <v>1042</v>
      </c>
      <c r="DB44" s="2">
        <f t="array" ref="DB44">VLOOKUP("*Карачаево*",[1]итого!$3:$100,COLUMN([1]итого!FI:FI),0)</f>
        <v>1023</v>
      </c>
      <c r="DC44" s="2">
        <f t="array" ref="DC44">VLOOKUP("*Карачаево*",[1]итого!$3:$100,COLUMN([1]итого!FJ:FJ),0)</f>
        <v>1124</v>
      </c>
      <c r="DD44" s="2">
        <f t="array" ref="DD44">VLOOKUP("*Карачаево*",[1]итого!$3:$100,COLUMN([1]итого!FK:FK),0)</f>
        <v>993</v>
      </c>
      <c r="DE44" s="2">
        <f t="array" ref="DE44">VLOOKUP("*Карачаево*",[1]итого!$3:$100,COLUMN([1]итого!FL:FL),0)</f>
        <v>1007</v>
      </c>
      <c r="DF44" s="2">
        <f t="array" ref="DF44">VLOOKUP("*Карачаево*",[1]итого!$3:$100,COLUMN([1]итого!FM:FM),0)</f>
        <v>1418</v>
      </c>
    </row>
    <row r="45" spans="1:110" ht="31.5" x14ac:dyDescent="0.25">
      <c r="A45" s="5" t="s">
        <v>43</v>
      </c>
      <c r="B45" s="2">
        <f t="array" ref="B45">VLOOKUP("*Осетия*",[1]итого!$3:$100,COLUMN([1]итого!BI:BI),0)</f>
        <v>673</v>
      </c>
      <c r="C45" s="2">
        <f t="array" ref="C45">VLOOKUP("*Осетия*",[1]итого!$3:$100,COLUMN([1]итого!BJ:BJ),0)</f>
        <v>611</v>
      </c>
      <c r="D45" s="2">
        <f t="array" ref="D45">VLOOKUP("*Осетия*",[1]итого!$3:$100,COLUMN([1]итого!BK:BK),0)</f>
        <v>593</v>
      </c>
      <c r="E45" s="2">
        <f t="array" ref="E45">VLOOKUP("*Осетия*",[1]итого!$3:$100,COLUMN([1]итого!BL:BL),0)</f>
        <v>604</v>
      </c>
      <c r="F45" s="2">
        <f t="array" ref="F45">VLOOKUP("*Осетия*",[1]итого!$3:$100,COLUMN([1]итого!BM:BM),0)</f>
        <v>602</v>
      </c>
      <c r="G45" s="2">
        <f t="array" ref="G45">VLOOKUP("*Осетия*",[1]итого!$3:$100,COLUMN([1]итого!BN:BN),0)</f>
        <v>485</v>
      </c>
      <c r="H45" s="2">
        <f t="array" ref="H45">VLOOKUP("*Осетия*",[1]итого!$3:$100,COLUMN([1]итого!BO:BO),0)</f>
        <v>671</v>
      </c>
      <c r="I45" s="2">
        <f t="array" ref="I45">VLOOKUP("*Осетия*",[1]итого!$3:$100,COLUMN([1]итого!BP:BP),0)</f>
        <v>852</v>
      </c>
      <c r="J45" s="2">
        <f t="array" ref="J45">VLOOKUP("*Осетия*",[1]итого!$3:$100,COLUMN([1]итого!BQ:BQ),0)</f>
        <v>822</v>
      </c>
      <c r="K45" s="2">
        <f t="array" ref="K45">VLOOKUP("*Осетия*",[1]итого!$3:$100,COLUMN([1]итого!BR:BR),0)</f>
        <v>826</v>
      </c>
      <c r="L45" s="2">
        <f t="array" ref="L45">VLOOKUP("*Осетия*",[1]итого!$3:$100,COLUMN([1]итого!BS:BS),0)</f>
        <v>690</v>
      </c>
      <c r="M45" s="2">
        <f t="array" ref="M45">VLOOKUP("*Осетия*",[1]итого!$3:$100,COLUMN([1]итого!BT:BT),0)</f>
        <v>783</v>
      </c>
      <c r="N45" s="2">
        <f t="array" ref="N45">VLOOKUP("*Осетия*",[1]итого!$3:$100,COLUMN([1]итого!BU:BU),0)</f>
        <v>1082</v>
      </c>
      <c r="O45" s="2">
        <f t="array" ref="O45">VLOOKUP("*Осетия*",[1]итого!$3:$100,COLUMN([1]итого!BV:BV),0)</f>
        <v>955</v>
      </c>
      <c r="P45" s="2">
        <f t="array" ref="P45">VLOOKUP("*Осетия*",[1]итого!$3:$100,COLUMN([1]итого!BW:BW),0)</f>
        <v>1045</v>
      </c>
      <c r="Q45" s="2">
        <f t="array" ref="Q45">VLOOKUP("*Осетия*",[1]итого!$3:$100,COLUMN([1]итого!BX:BX),0)</f>
        <v>896</v>
      </c>
      <c r="R45" s="2">
        <f t="array" ref="R45">VLOOKUP("*Осетия*",[1]итого!$3:$100,COLUMN([1]итого!BY:BY),0)</f>
        <v>749</v>
      </c>
      <c r="S45" s="2">
        <f t="array" ref="S45">VLOOKUP("*Осетия*",[1]итого!$3:$100,COLUMN([1]итого!BZ:BZ),0)</f>
        <v>618</v>
      </c>
      <c r="T45" s="2">
        <f t="array" ref="T45">VLOOKUP("*Осетия*",[1]итого!$3:$100,COLUMN([1]итого!CA:CA),0)</f>
        <v>907</v>
      </c>
      <c r="U45" s="2">
        <f t="array" ref="U45">VLOOKUP("*Осетия*",[1]итого!$3:$100,COLUMN([1]итого!CB:CB),0)</f>
        <v>852</v>
      </c>
      <c r="V45" s="2">
        <f t="array" ref="V45">VLOOKUP("*Осетия*",[1]итого!$3:$100,COLUMN([1]итого!CC:CC),0)</f>
        <v>855</v>
      </c>
      <c r="W45" s="2">
        <f t="array" ref="W45">VLOOKUP("*Осетия*",[1]итого!$3:$100,COLUMN([1]итого!CD:CD),0)</f>
        <v>930</v>
      </c>
      <c r="X45" s="2">
        <f t="array" ref="X45">VLOOKUP("*Осетия*",[1]итого!$3:$100,COLUMN([1]итого!CE:CE),0)</f>
        <v>854</v>
      </c>
      <c r="Y45" s="2">
        <f t="array" ref="Y45">VLOOKUP("*Осетия*",[1]итого!$3:$100,COLUMN([1]итого!CF:CF),0)</f>
        <v>918</v>
      </c>
      <c r="Z45" s="2">
        <f t="array" ref="Z45">VLOOKUP("*Осетия*",[1]итого!$3:$100,COLUMN([1]итого!CG:CG),0)</f>
        <v>799</v>
      </c>
      <c r="AA45" s="2">
        <f t="array" ref="AA45">VLOOKUP("*Осетия*",[1]итого!$3:$100,COLUMN([1]итого!CH:CH),0)</f>
        <v>841</v>
      </c>
      <c r="AB45" s="2">
        <f t="array" ref="AB45">VLOOKUP("*Осетия*",[1]итого!$3:$100,COLUMN([1]итого!CI:CI),0)</f>
        <v>635</v>
      </c>
      <c r="AC45" s="2">
        <f t="array" ref="AC45">VLOOKUP("*Осетия*",[1]итого!$3:$100,COLUMN([1]итого!CJ:CJ),0)</f>
        <v>827</v>
      </c>
      <c r="AD45" s="2">
        <f t="array" ref="AD45">VLOOKUP("*Осетия*",[1]итого!$3:$100,COLUMN([1]итого!CK:CK),0)</f>
        <v>649</v>
      </c>
      <c r="AE45" s="2">
        <f t="array" ref="AE45">VLOOKUP("*Осетия*",[1]итого!$3:$100,COLUMN([1]итого!CL:CL),0)</f>
        <v>673</v>
      </c>
      <c r="AF45" s="2">
        <f t="array" ref="AF45">VLOOKUP("*Осетия*",[1]итого!$3:$100,COLUMN([1]итого!CM:CM),0)</f>
        <v>1592</v>
      </c>
      <c r="AG45" s="2">
        <f t="array" ref="AG45">VLOOKUP("*Осетия*",[1]итого!$3:$100,COLUMN([1]итого!CN:CN),0)</f>
        <v>1110</v>
      </c>
      <c r="AH45" s="2">
        <f t="array" ref="AH45">VLOOKUP("*Осетия*",[1]итого!$3:$100,COLUMN([1]итого!CO:CO),0)</f>
        <v>1503</v>
      </c>
      <c r="AI45" s="2">
        <f t="array" ref="AI45">VLOOKUP("*Осетия*",[1]итого!$3:$100,COLUMN([1]итого!CP:CP),0)</f>
        <v>1379</v>
      </c>
      <c r="AJ45" s="2">
        <f t="array" ref="AJ45">VLOOKUP("*Осетия*",[1]итого!$3:$100,COLUMN([1]итого!CQ:CQ),0)</f>
        <v>1043</v>
      </c>
      <c r="AK45" s="2">
        <f t="array" ref="AK45">VLOOKUP("*Осетия*",[1]итого!$3:$100,COLUMN([1]итого!CR:CR),0)</f>
        <v>853</v>
      </c>
      <c r="AL45" s="2">
        <f t="array" ref="AL45">VLOOKUP("*Осетия*",[1]итого!$3:$100,COLUMN([1]итого!CS:CS),0)</f>
        <v>991</v>
      </c>
      <c r="AM45" s="2">
        <f t="array" ref="AM45">VLOOKUP("*Осетия*",[1]итого!$3:$100,COLUMN([1]итого!CT:CT),0)</f>
        <v>715</v>
      </c>
      <c r="AN45" s="2">
        <f t="array" ref="AN45">VLOOKUP("*Осетия*",[1]итого!$3:$100,COLUMN([1]итого!CU:CU),0)</f>
        <v>868</v>
      </c>
      <c r="AO45" s="2">
        <f t="array" ref="AO45">VLOOKUP("*Осетия*",[1]итого!$3:$100,COLUMN([1]итого!CV:CV),0)</f>
        <v>707</v>
      </c>
      <c r="AP45" s="2">
        <f t="array" ref="AP45">VLOOKUP("*Осетия*",[1]итого!$3:$100,COLUMN([1]итого!CW:CW),0)</f>
        <v>476</v>
      </c>
      <c r="AQ45" s="2">
        <f t="array" ref="AQ45">VLOOKUP("*Осетия*",[1]итого!$3:$100,COLUMN([1]итого!CX:CX),0)</f>
        <v>531</v>
      </c>
      <c r="AR45" s="2">
        <f t="array" ref="AR45">VLOOKUP("*Осетия*",[1]итого!$3:$100,COLUMN([1]итого!CY:CY),0)</f>
        <v>741</v>
      </c>
      <c r="AS45" s="2">
        <f t="array" ref="AS45">VLOOKUP("*Осетия*",[1]итого!$3:$100,COLUMN([1]итого!CZ:CZ),0)</f>
        <v>711</v>
      </c>
      <c r="AT45" s="2">
        <f t="array" ref="AT45">VLOOKUP("*Осетия*",[1]итого!$3:$100,COLUMN([1]итого!DA:DA),0)</f>
        <v>650</v>
      </c>
      <c r="AU45" s="2">
        <f t="array" ref="AU45">VLOOKUP("*Осетия*",[1]итого!$3:$100,COLUMN([1]итого!DB:DB),0)</f>
        <v>687</v>
      </c>
      <c r="AV45" s="2">
        <f t="array" ref="AV45">VLOOKUP("*Осетия*",[1]итого!$3:$100,COLUMN([1]итого!DC:DC),0)</f>
        <v>773</v>
      </c>
      <c r="AW45" s="2">
        <f t="array" ref="AW45">VLOOKUP("*Осетия*",[1]итого!$3:$100,COLUMN([1]итого!DD:DD),0)</f>
        <v>626</v>
      </c>
      <c r="AX45" s="2">
        <f t="array" ref="AX45">VLOOKUP("*Осетия*",[1]итого!$3:$100,COLUMN([1]итого!DE:DE),0)</f>
        <v>859</v>
      </c>
      <c r="AY45" s="2">
        <f t="array" ref="AY45">VLOOKUP("*Осетия*",[1]итого!$3:$100,COLUMN([1]итого!DF:DF),0)</f>
        <v>636</v>
      </c>
      <c r="AZ45" s="2">
        <f t="array" ref="AZ45">VLOOKUP("*Осетия*",[1]итого!$3:$100,COLUMN([1]итого!DG:DG),0)</f>
        <v>490</v>
      </c>
      <c r="BA45" s="2">
        <f t="array" ref="BA45">VLOOKUP("*Осетия*",[1]итого!$3:$100,COLUMN([1]итого!DH:DH),0)</f>
        <v>506</v>
      </c>
      <c r="BB45" s="2">
        <f t="array" ref="BB45">VLOOKUP("*Осетия*",[1]итого!$3:$100,COLUMN([1]итого!DI:DI),0)</f>
        <v>763</v>
      </c>
      <c r="BC45" s="2">
        <f t="array" ref="BC45">VLOOKUP("*Осетия*",[1]итого!$3:$100,COLUMN([1]итого!DJ:DJ),0)</f>
        <v>771</v>
      </c>
      <c r="BD45" s="2">
        <f t="array" ref="BD45">VLOOKUP("*Осетия*",[1]итого!$3:$100,COLUMN([1]итого!DK:DK),0)</f>
        <v>739</v>
      </c>
      <c r="BE45" s="2">
        <f t="array" ref="BE45">VLOOKUP("*Осетия*",[1]итого!$3:$100,COLUMN([1]итого!DL:DL),0)</f>
        <v>847</v>
      </c>
      <c r="BF45" s="2">
        <f t="array" ref="BF45">VLOOKUP("*Осетия*",[1]итого!$3:$100,COLUMN([1]итого!DM:DM),0)</f>
        <v>818</v>
      </c>
      <c r="BG45" s="2">
        <f t="array" ref="BG45">VLOOKUP("*Осетия*",[1]итого!$3:$100,COLUMN([1]итого!DN:DN),0)</f>
        <v>569</v>
      </c>
      <c r="BH45" s="2">
        <f t="array" ref="BH45">VLOOKUP("*Осетия*",[1]итого!$3:$100,COLUMN([1]итого!DO:DO),0)</f>
        <v>468</v>
      </c>
      <c r="BI45" s="2">
        <f t="array" ref="BI45">VLOOKUP("*Осетия*",[1]итого!$3:$100,COLUMN([1]итого!DP:DP),0)</f>
        <v>641</v>
      </c>
      <c r="BJ45" s="2">
        <f t="array" ref="BJ45">VLOOKUP("*Осетия*",[1]итого!$3:$100,COLUMN([1]итого!DQ:DQ),0)</f>
        <v>872</v>
      </c>
      <c r="BK45" s="2">
        <f t="array" ref="BK45">VLOOKUP("*Осетия*",[1]итого!$3:$100,COLUMN([1]итого!DR:DR),0)</f>
        <v>684</v>
      </c>
      <c r="BL45" s="2">
        <f t="array" ref="BL45">VLOOKUP("*Осетия*",[1]итого!$3:$100,COLUMN([1]итого!DS:DS),0)</f>
        <v>636</v>
      </c>
      <c r="BM45" s="2">
        <f t="array" ref="BM45">VLOOKUP("*Осетия*",[1]итого!$3:$100,COLUMN([1]итого!DT:DT),0)</f>
        <v>800</v>
      </c>
      <c r="BN45" s="2">
        <f t="array" ref="BN45">VLOOKUP("*Осетия*",[1]итого!$3:$100,COLUMN([1]итого!DU:DU),0)</f>
        <v>782</v>
      </c>
      <c r="BO45" s="2">
        <f t="array" ref="BO45">VLOOKUP("*Осетия*",[1]итого!$3:$100,COLUMN([1]итого!DV:DV),0)</f>
        <v>853</v>
      </c>
      <c r="BP45" s="2">
        <f t="array" ref="BP45">VLOOKUP("*Осетия*",[1]итого!$3:$100,COLUMN([1]итого!DW:DW),0)</f>
        <v>688</v>
      </c>
      <c r="BQ45" s="2">
        <f t="array" ref="BQ45">VLOOKUP("*Осетия*",[1]итого!$3:$100,COLUMN([1]итого!DX:DX),0)</f>
        <v>866</v>
      </c>
      <c r="BR45" s="2">
        <f t="array" ref="BR45">VLOOKUP("*Осетия*",[1]итого!$3:$100,COLUMN([1]итого!DY:DY),0)</f>
        <v>898</v>
      </c>
      <c r="BS45" s="2">
        <f t="array" ref="BS45">VLOOKUP("*Осетия*",[1]итого!$3:$100,COLUMN([1]итого!DZ:DZ),0)</f>
        <v>1105</v>
      </c>
      <c r="BT45" s="2">
        <f t="array" ref="BT45">VLOOKUP("*Осетия*",[1]итого!$3:$100,COLUMN([1]итого!EA:EA),0)</f>
        <v>1041</v>
      </c>
      <c r="BU45" s="2">
        <f t="array" ref="BU45">VLOOKUP("*Осетия*",[1]итого!$3:$100,COLUMN([1]итого!EB:EB),0)</f>
        <v>812</v>
      </c>
      <c r="BV45" s="2">
        <f t="array" ref="BV45">VLOOKUP("*Осетия*",[1]итого!$3:$100,COLUMN([1]итого!EC:EC),0)</f>
        <v>1223</v>
      </c>
      <c r="BW45" s="2">
        <f t="array" ref="BW45">VLOOKUP("*Осетия*",[1]итого!$3:$100,COLUMN([1]итого!ED:ED),0)</f>
        <v>1136</v>
      </c>
      <c r="BX45" s="2">
        <f t="array" ref="BX45">VLOOKUP("*Осетия*",[1]итого!$3:$100,COLUMN([1]итого!EE:EE),0)</f>
        <v>1104</v>
      </c>
      <c r="BY45" s="2">
        <f t="array" ref="BY45">VLOOKUP("*Осетия*",[1]итого!$3:$100,COLUMN([1]итого!EF:EF),0)</f>
        <v>1186</v>
      </c>
      <c r="BZ45" s="2">
        <f t="array" ref="BZ45">VLOOKUP("*Осетия*",[1]итого!$3:$100,COLUMN([1]итого!EG:EG),0)</f>
        <v>1328</v>
      </c>
      <c r="CA45" s="2">
        <f t="array" ref="CA45">VLOOKUP("*Осетия*",[1]итого!$3:$100,COLUMN([1]итого!EH:EH),0)</f>
        <v>1385</v>
      </c>
      <c r="CB45" s="2">
        <f t="array" ref="CB45">VLOOKUP("*Осетия*",[1]итого!$3:$100,COLUMN([1]итого!EI:EI),0)</f>
        <v>1668</v>
      </c>
      <c r="CC45" s="2">
        <f t="array" ref="CC45">VLOOKUP("*Осетия*",[1]итого!$3:$100,COLUMN([1]итого!EJ:EJ),0)</f>
        <v>2070</v>
      </c>
      <c r="CD45" s="2">
        <f t="array" ref="CD45">VLOOKUP("*Осетия*",[1]итого!$3:$100,COLUMN([1]итого!EK:EK),0)</f>
        <v>2145</v>
      </c>
      <c r="CE45" s="2">
        <f t="array" ref="CE45">VLOOKUP("*Осетия*",[1]итого!$3:$100,COLUMN([1]итого!EL:EL),0)</f>
        <v>2161</v>
      </c>
      <c r="CF45" s="2">
        <f t="array" ref="CF45">VLOOKUP("*Осетия*",[1]итого!$3:$100,COLUMN([1]итого!EM:EM),0)</f>
        <v>2156</v>
      </c>
      <c r="CG45" s="2">
        <f t="array" ref="CG45">VLOOKUP("*Осетия*",[1]итого!$3:$100,COLUMN([1]итого!EN:EN),0)</f>
        <v>2728</v>
      </c>
      <c r="CH45" s="2">
        <f t="array" ref="CH45">VLOOKUP("*Осетия*",[1]итого!$3:$100,COLUMN([1]итого!EO:EO),0)</f>
        <v>3322</v>
      </c>
      <c r="CI45" s="2">
        <f t="array" ref="CI45">VLOOKUP("*Осетия*",[1]итого!$3:$100,COLUMN([1]итого!EP:EP),0)</f>
        <v>3097</v>
      </c>
      <c r="CJ45" s="2">
        <f t="array" ref="CJ45">VLOOKUP("*Осетия*",[1]итого!$3:$100,COLUMN([1]итого!EQ:EQ),0)</f>
        <v>2847</v>
      </c>
      <c r="CK45" s="2">
        <f t="array" ref="CK45">VLOOKUP("*Осетия*",[1]итого!$3:$100,COLUMN([1]итого!ER:ER),0)</f>
        <v>2594</v>
      </c>
      <c r="CL45" s="2">
        <f t="array" ref="CL45">VLOOKUP("*Осетия*",[1]итого!$3:$100,COLUMN([1]итого!ES:ES),0)</f>
        <v>1802</v>
      </c>
      <c r="CM45" s="2">
        <f t="array" ref="CM45">VLOOKUP("*Осетия*",[1]итого!$3:$100,COLUMN([1]итого!ET:ET),0)</f>
        <v>1819</v>
      </c>
      <c r="CN45" s="2">
        <f t="array" ref="CN45">VLOOKUP("*Осетия*",[1]итого!$3:$100,COLUMN([1]итого!EU:EU),0)</f>
        <v>2000</v>
      </c>
      <c r="CO45" s="2">
        <f t="array" ref="CO45">VLOOKUP("*Осетия*",[1]итого!$3:$100,COLUMN([1]итого!EV:EV),0)</f>
        <v>2164</v>
      </c>
      <c r="CP45" s="2">
        <f t="array" ref="CP45">VLOOKUP("*Осетия*",[1]итого!$3:$100,COLUMN([1]итого!EW:EW),0)</f>
        <v>2366</v>
      </c>
      <c r="CQ45" s="2">
        <f t="array" ref="CQ45">VLOOKUP("*Осетия*",[1]итого!$3:$100,COLUMN([1]итого!EX:EX),0)</f>
        <v>2374</v>
      </c>
      <c r="CR45" s="2">
        <f t="array" ref="CR45">VLOOKUP("*Осетия*",[1]итого!$3:$100,COLUMN([1]итого!EY:EY),0)</f>
        <v>2510</v>
      </c>
      <c r="CS45" s="2">
        <f t="array" ref="CS45">VLOOKUP("*Осетия*",[1]итого!$3:$100,COLUMN([1]итого!EZ:EZ),0)</f>
        <v>2547</v>
      </c>
      <c r="CT45" s="2">
        <f t="array" ref="CT45">VLOOKUP("*Осетия*",[1]итого!$3:$100,COLUMN([1]итого!FA:FA),0)</f>
        <v>3126</v>
      </c>
      <c r="CU45" s="2">
        <f t="array" ref="CU45">VLOOKUP("*Осетия*",[1]итого!$3:$100,COLUMN([1]итого!FB:FB),0)</f>
        <v>2861</v>
      </c>
      <c r="CV45" s="2">
        <f t="array" ref="CV45">VLOOKUP("*Осетия*",[1]итого!$3:$100,COLUMN([1]итого!FC:FC),0)</f>
        <v>2364</v>
      </c>
      <c r="CW45" s="2">
        <f t="array" ref="CW45">VLOOKUP("*Осетия*",[1]итого!$3:$100,COLUMN([1]итого!FD:FD),0)</f>
        <v>2153</v>
      </c>
      <c r="CX45" s="2">
        <f t="array" ref="CX45">VLOOKUP("*Осетия*",[1]итого!$3:$100,COLUMN([1]итого!FE:FE),0)</f>
        <v>2787</v>
      </c>
      <c r="CY45" s="2">
        <f t="array" ref="CY45">VLOOKUP("*Осетия*",[1]итого!$3:$100,COLUMN([1]итого!FF:FF),0)</f>
        <v>2549</v>
      </c>
      <c r="CZ45" s="2">
        <f t="array" ref="CZ45">VLOOKUP("*Осетия*",[1]итого!$3:$100,COLUMN([1]итого!FG:FG),0)</f>
        <v>2618</v>
      </c>
      <c r="DA45" s="2">
        <f t="array" ref="DA45">VLOOKUP("*Осетия*",[1]итого!$3:$100,COLUMN([1]итого!FH:FH),0)</f>
        <v>2770</v>
      </c>
      <c r="DB45" s="2">
        <f t="array" ref="DB45">VLOOKUP("*Осетия*",[1]итого!$3:$100,COLUMN([1]итого!FI:FI),0)</f>
        <v>3246</v>
      </c>
      <c r="DC45" s="2">
        <f t="array" ref="DC45">VLOOKUP("*Осетия*",[1]итого!$3:$100,COLUMN([1]итого!FJ:FJ),0)</f>
        <v>2827</v>
      </c>
      <c r="DD45" s="2">
        <f t="array" ref="DD45">VLOOKUP("*Осетия*",[1]итого!$3:$100,COLUMN([1]итого!FK:FK),0)</f>
        <v>3892</v>
      </c>
      <c r="DE45" s="2">
        <f t="array" ref="DE45">VLOOKUP("*Осетия*",[1]итого!$3:$100,COLUMN([1]итого!FL:FL),0)</f>
        <v>3627</v>
      </c>
      <c r="DF45" s="2">
        <f t="array" ref="DF45">VLOOKUP("*Осетия*",[1]итого!$3:$100,COLUMN([1]итого!FM:FM),0)</f>
        <v>4300</v>
      </c>
    </row>
    <row r="46" spans="1:110" x14ac:dyDescent="0.25">
      <c r="A46" s="5" t="s">
        <v>44</v>
      </c>
      <c r="B46" s="2">
        <f t="array" ref="B46">VLOOKUP("*Чеченская*",[1]итого!$3:$100,COLUMN([1]итого!BI:BI),0)</f>
        <v>7502</v>
      </c>
      <c r="C46" s="2">
        <f t="array" ref="C46">VLOOKUP("*Чеченская*",[1]итого!$3:$100,COLUMN([1]итого!BJ:BJ),0)</f>
        <v>6496</v>
      </c>
      <c r="D46" s="2">
        <f t="array" ref="D46">VLOOKUP("*Чеченская*",[1]итого!$3:$100,COLUMN([1]итого!BK:BK),0)</f>
        <v>7067</v>
      </c>
      <c r="E46" s="2">
        <f t="array" ref="E46">VLOOKUP("*Чеченская*",[1]итого!$3:$100,COLUMN([1]итого!BL:BL),0)</f>
        <v>6916</v>
      </c>
      <c r="F46" s="2">
        <f t="array" ref="F46">VLOOKUP("*Чеченская*",[1]итого!$3:$100,COLUMN([1]итого!BM:BM),0)</f>
        <v>6962</v>
      </c>
      <c r="G46" s="2">
        <f t="array" ref="G46">VLOOKUP("*Чеченская*",[1]итого!$3:$100,COLUMN([1]итого!BN:BN),0)</f>
        <v>7077</v>
      </c>
      <c r="H46" s="2">
        <f t="array" ref="H46">VLOOKUP("*Чеченская*",[1]итого!$3:$100,COLUMN([1]итого!BO:BO),0)</f>
        <v>6871</v>
      </c>
      <c r="I46" s="2">
        <f t="array" ref="I46">VLOOKUP("*Чеченская*",[1]итого!$3:$100,COLUMN([1]итого!BP:BP),0)</f>
        <v>6826</v>
      </c>
      <c r="J46" s="2">
        <f t="array" ref="J46">VLOOKUP("*Чеченская*",[1]итого!$3:$100,COLUMN([1]итого!BQ:BQ),0)</f>
        <v>6598</v>
      </c>
      <c r="K46" s="2">
        <f t="array" ref="K46">VLOOKUP("*Чеченская*",[1]итого!$3:$100,COLUMN([1]итого!BR:BR),0)</f>
        <v>6419</v>
      </c>
      <c r="L46" s="2">
        <f t="array" ref="L46">VLOOKUP("*Чеченская*",[1]итого!$3:$100,COLUMN([1]итого!BS:BS),0)</f>
        <v>5726</v>
      </c>
      <c r="M46" s="2">
        <f t="array" ref="M46">VLOOKUP("*Чеченская*",[1]итого!$3:$100,COLUMN([1]итого!BT:BT),0)</f>
        <v>5378</v>
      </c>
      <c r="N46" s="2">
        <f t="array" ref="N46">VLOOKUP("*Чеченская*",[1]итого!$3:$100,COLUMN([1]итого!BU:BU),0)</f>
        <v>6290</v>
      </c>
      <c r="O46" s="2">
        <f t="array" ref="O46">VLOOKUP("*Чеченская*",[1]итого!$3:$100,COLUMN([1]итого!BV:BV),0)</f>
        <v>5995</v>
      </c>
      <c r="P46" s="2">
        <f t="array" ref="P46">VLOOKUP("*Чеченская*",[1]итого!$3:$100,COLUMN([1]итого!BW:BW),0)</f>
        <v>5849</v>
      </c>
      <c r="Q46" s="2">
        <f t="array" ref="Q46">VLOOKUP("*Чеченская*",[1]итого!$3:$100,COLUMN([1]итого!BX:BX),0)</f>
        <v>4906</v>
      </c>
      <c r="R46" s="2">
        <f t="array" ref="R46">VLOOKUP("*Чеченская*",[1]итого!$3:$100,COLUMN([1]итого!BY:BY),0)</f>
        <v>4854</v>
      </c>
      <c r="S46" s="2">
        <f t="array" ref="S46">VLOOKUP("*Чеченская*",[1]итого!$3:$100,COLUMN([1]итого!BZ:BZ),0)</f>
        <v>5540</v>
      </c>
      <c r="T46" s="2">
        <f t="array" ref="T46">VLOOKUP("*Чеченская*",[1]итого!$3:$100,COLUMN([1]итого!CA:CA),0)</f>
        <v>5001</v>
      </c>
      <c r="U46" s="2">
        <f t="array" ref="U46">VLOOKUP("*Чеченская*",[1]итого!$3:$100,COLUMN([1]итого!CB:CB),0)</f>
        <v>5267</v>
      </c>
      <c r="V46" s="2">
        <f t="array" ref="V46">VLOOKUP("*Чеченская*",[1]итого!$3:$100,COLUMN([1]итого!CC:CC),0)</f>
        <v>5796</v>
      </c>
      <c r="W46" s="2">
        <f t="array" ref="W46">VLOOKUP("*Чеченская*",[1]итого!$3:$100,COLUMN([1]итого!CD:CD),0)</f>
        <v>5570</v>
      </c>
      <c r="X46" s="2">
        <f t="array" ref="X46">VLOOKUP("*Чеченская*",[1]итого!$3:$100,COLUMN([1]итого!CE:CE),0)</f>
        <v>5761</v>
      </c>
      <c r="Y46" s="2">
        <f t="array" ref="Y46">VLOOKUP("*Чеченская*",[1]итого!$3:$100,COLUMN([1]итого!CF:CF),0)</f>
        <v>5112</v>
      </c>
      <c r="Z46" s="2">
        <f t="array" ref="Z46">VLOOKUP("*Чеченская*",[1]итого!$3:$100,COLUMN([1]итого!CG:CG),0)</f>
        <v>11745</v>
      </c>
      <c r="AA46" s="2">
        <f t="array" ref="AA46">VLOOKUP("*Чеченская*",[1]итого!$3:$100,COLUMN([1]итого!CH:CH),0)</f>
        <v>12672</v>
      </c>
      <c r="AB46" s="2">
        <f t="array" ref="AB46">VLOOKUP("*Чеченская*",[1]итого!$3:$100,COLUMN([1]итого!CI:CI),0)</f>
        <v>11817</v>
      </c>
      <c r="AC46" s="2">
        <f t="array" ref="AC46">VLOOKUP("*Чеченская*",[1]итого!$3:$100,COLUMN([1]итого!CJ:CJ),0)</f>
        <v>11316</v>
      </c>
      <c r="AD46" s="2">
        <f t="array" ref="AD46">VLOOKUP("*Чеченская*",[1]итого!$3:$100,COLUMN([1]итого!CK:CK),0)</f>
        <v>10789</v>
      </c>
      <c r="AE46" s="2">
        <f t="array" ref="AE46">VLOOKUP("*Чеченская*",[1]итого!$3:$100,COLUMN([1]итого!CL:CL),0)</f>
        <v>10365</v>
      </c>
      <c r="AF46" s="2">
        <f t="array" ref="AF46">VLOOKUP("*Чеченская*",[1]итого!$3:$100,COLUMN([1]итого!CM:CM),0)</f>
        <v>8690</v>
      </c>
      <c r="AG46" s="2">
        <f t="array" ref="AG46">VLOOKUP("*Чеченская*",[1]итого!$3:$100,COLUMN([1]итого!CN:CN),0)</f>
        <v>8936</v>
      </c>
      <c r="AH46" s="2">
        <f t="array" ref="AH46">VLOOKUP("*Чеченская*",[1]итого!$3:$100,COLUMN([1]итого!CO:CO),0)</f>
        <v>9368</v>
      </c>
      <c r="AI46" s="2">
        <f t="array" ref="AI46">VLOOKUP("*Чеченская*",[1]итого!$3:$100,COLUMN([1]итого!CP:CP),0)</f>
        <v>6307</v>
      </c>
      <c r="AJ46" s="2">
        <f t="array" ref="AJ46">VLOOKUP("*Чеченская*",[1]итого!$3:$100,COLUMN([1]итого!CQ:CQ),0)</f>
        <v>9552</v>
      </c>
      <c r="AK46" s="2">
        <f t="array" ref="AK46">VLOOKUP("*Чеченская*",[1]итого!$3:$100,COLUMN([1]итого!CR:CR),0)</f>
        <v>10534</v>
      </c>
      <c r="AL46" s="2">
        <f t="array" ref="AL46">VLOOKUP("*Чеченская*",[1]итого!$3:$100,COLUMN([1]итого!CS:CS),0)</f>
        <v>9789</v>
      </c>
      <c r="AM46" s="2">
        <f t="array" ref="AM46">VLOOKUP("*Чеченская*",[1]итого!$3:$100,COLUMN([1]итого!CT:CT),0)</f>
        <v>8137</v>
      </c>
      <c r="AN46" s="2">
        <f t="array" ref="AN46">VLOOKUP("*Чеченская*",[1]итого!$3:$100,COLUMN([1]итого!CU:CU),0)</f>
        <v>9204</v>
      </c>
      <c r="AO46" s="2">
        <f t="array" ref="AO46">VLOOKUP("*Чеченская*",[1]итого!$3:$100,COLUMN([1]итого!CV:CV),0)</f>
        <v>8145</v>
      </c>
      <c r="AP46" s="2">
        <f t="array" ref="AP46">VLOOKUP("*Чеченская*",[1]итого!$3:$100,COLUMN([1]итого!CW:CW),0)</f>
        <v>8230</v>
      </c>
      <c r="AQ46" s="2">
        <f t="array" ref="AQ46">VLOOKUP("*Чеченская*",[1]итого!$3:$100,COLUMN([1]итого!CX:CX),0)</f>
        <v>7257</v>
      </c>
      <c r="AR46" s="2">
        <f t="array" ref="AR46">VLOOKUP("*Чеченская*",[1]итого!$3:$100,COLUMN([1]итого!CY:CY),0)</f>
        <v>5335</v>
      </c>
      <c r="AS46" s="2">
        <f t="array" ref="AS46">VLOOKUP("*Чеченская*",[1]итого!$3:$100,COLUMN([1]итого!CZ:CZ),0)</f>
        <v>6815</v>
      </c>
      <c r="AT46" s="2">
        <f t="array" ref="AT46">VLOOKUP("*Чеченская*",[1]итого!$3:$100,COLUMN([1]итого!DA:DA),0)</f>
        <v>6700</v>
      </c>
      <c r="AU46" s="2">
        <f t="array" ref="AU46">VLOOKUP("*Чеченская*",[1]итого!$3:$100,COLUMN([1]итого!DB:DB),0)</f>
        <v>6247</v>
      </c>
      <c r="AV46" s="2">
        <f t="array" ref="AV46">VLOOKUP("*Чеченская*",[1]итого!$3:$100,COLUMN([1]итого!DC:DC),0)</f>
        <v>6627</v>
      </c>
      <c r="AW46" s="2">
        <f t="array" ref="AW46">VLOOKUP("*Чеченская*",[1]итого!$3:$100,COLUMN([1]итого!DD:DD),0)</f>
        <v>6238</v>
      </c>
      <c r="AX46" s="2">
        <f t="array" ref="AX46">VLOOKUP("*Чеченская*",[1]итого!$3:$100,COLUMN([1]итого!DE:DE),0)</f>
        <v>8486</v>
      </c>
      <c r="AY46" s="2">
        <f t="array" ref="AY46">VLOOKUP("*Чеченская*",[1]итого!$3:$100,COLUMN([1]итого!DF:DF),0)</f>
        <v>8040</v>
      </c>
      <c r="AZ46" s="2">
        <f t="array" ref="AZ46">VLOOKUP("*Чеченская*",[1]итого!$3:$100,COLUMN([1]итого!DG:DG),0)</f>
        <v>7636</v>
      </c>
      <c r="BA46" s="2">
        <f t="array" ref="BA46">VLOOKUP("*Чеченская*",[1]итого!$3:$100,COLUMN([1]итого!DH:DH),0)</f>
        <v>5995</v>
      </c>
      <c r="BB46" s="2">
        <f t="array" ref="BB46">VLOOKUP("*Чеченская*",[1]итого!$3:$100,COLUMN([1]итого!DI:DI),0)</f>
        <v>7414</v>
      </c>
      <c r="BC46" s="2">
        <f t="array" ref="BC46">VLOOKUP("*Чеченская*",[1]итого!$3:$100,COLUMN([1]итого!DJ:DJ),0)</f>
        <v>6304</v>
      </c>
      <c r="BD46" s="2">
        <f t="array" ref="BD46">VLOOKUP("*Чеченская*",[1]итого!$3:$100,COLUMN([1]итого!DK:DK),0)</f>
        <v>5066</v>
      </c>
      <c r="BE46" s="2">
        <f t="array" ref="BE46">VLOOKUP("*Чеченская*",[1]итого!$3:$100,COLUMN([1]итого!DL:DL),0)</f>
        <v>6995</v>
      </c>
      <c r="BF46" s="2">
        <f t="array" ref="BF46">VLOOKUP("*Чеченская*",[1]итого!$3:$100,COLUMN([1]итого!DM:DM),0)</f>
        <v>7412</v>
      </c>
      <c r="BG46" s="2">
        <f t="array" ref="BG46">VLOOKUP("*Чеченская*",[1]итого!$3:$100,COLUMN([1]итого!DN:DN),0)</f>
        <v>6027</v>
      </c>
      <c r="BH46" s="2">
        <f t="array" ref="BH46">VLOOKUP("*Чеченская*",[1]итого!$3:$100,COLUMN([1]итого!DO:DO),0)</f>
        <v>7268</v>
      </c>
      <c r="BI46" s="2">
        <f t="array" ref="BI46">VLOOKUP("*Чеченская*",[1]итого!$3:$100,COLUMN([1]итого!DP:DP),0)</f>
        <v>5884</v>
      </c>
      <c r="BJ46" s="2">
        <f t="array" ref="BJ46">VLOOKUP("*Чеченская*",[1]итого!$3:$100,COLUMN([1]итого!DQ:DQ),0)</f>
        <v>7660</v>
      </c>
      <c r="BK46" s="2">
        <f t="array" ref="BK46">VLOOKUP("*Чеченская*",[1]итого!$3:$100,COLUMN([1]итого!DR:DR),0)</f>
        <v>4388</v>
      </c>
      <c r="BL46" s="2">
        <f t="array" ref="BL46">VLOOKUP("*Чеченская*",[1]итого!$3:$100,COLUMN([1]итого!DS:DS),0)</f>
        <v>8892</v>
      </c>
      <c r="BM46" s="2">
        <f t="array" ref="BM46">VLOOKUP("*Чеченская*",[1]итого!$3:$100,COLUMN([1]итого!DT:DT),0)</f>
        <v>7893</v>
      </c>
      <c r="BN46" s="2">
        <f t="array" ref="BN46">VLOOKUP("*Чеченская*",[1]итого!$3:$100,COLUMN([1]итого!DU:DU),0)</f>
        <v>6491</v>
      </c>
      <c r="BO46" s="2">
        <f t="array" ref="BO46">VLOOKUP("*Чеченская*",[1]итого!$3:$100,COLUMN([1]итого!DV:DV),0)</f>
        <v>4892</v>
      </c>
      <c r="BP46" s="2">
        <f t="array" ref="BP46">VLOOKUP("*Чеченская*",[1]итого!$3:$100,COLUMN([1]итого!DW:DW),0)</f>
        <v>4648</v>
      </c>
      <c r="BQ46" s="2">
        <f t="array" ref="BQ46">VLOOKUP("*Чеченская*",[1]итого!$3:$100,COLUMN([1]итого!DX:DX),0)</f>
        <v>4055</v>
      </c>
      <c r="BR46" s="2">
        <f t="array" ref="BR46">VLOOKUP("*Чеченская*",[1]итого!$3:$100,COLUMN([1]итого!DY:DY),0)</f>
        <v>3415</v>
      </c>
      <c r="BS46" s="2">
        <f t="array" ref="BS46">VLOOKUP("*Чеченская*",[1]итого!$3:$100,COLUMN([1]итого!DZ:DZ),0)</f>
        <v>5185</v>
      </c>
      <c r="BT46" s="2">
        <f t="array" ref="BT46">VLOOKUP("*Чеченская*",[1]итого!$3:$100,COLUMN([1]итого!EA:EA),0)</f>
        <v>3128</v>
      </c>
      <c r="BU46" s="2">
        <f t="array" ref="BU46">VLOOKUP("*Чеченская*",[1]итого!$3:$100,COLUMN([1]итого!EB:EB),0)</f>
        <v>3879</v>
      </c>
      <c r="BV46" s="2">
        <f t="array" ref="BV46">VLOOKUP("*Чеченская*",[1]итого!$3:$100,COLUMN([1]итого!EC:EC),0)</f>
        <v>4805</v>
      </c>
      <c r="BW46" s="2">
        <f t="array" ref="BW46">VLOOKUP("*Чеченская*",[1]итого!$3:$100,COLUMN([1]итого!ED:ED),0)</f>
        <v>3800</v>
      </c>
      <c r="BX46" s="2">
        <f t="array" ref="BX46">VLOOKUP("*Чеченская*",[1]итого!$3:$100,COLUMN([1]итого!EE:EE),0)</f>
        <v>5148</v>
      </c>
      <c r="BY46" s="2">
        <f t="array" ref="BY46">VLOOKUP("*Чеченская*",[1]итого!$3:$100,COLUMN([1]итого!EF:EF),0)</f>
        <v>4603</v>
      </c>
      <c r="BZ46" s="2">
        <f t="array" ref="BZ46">VLOOKUP("*Чеченская*",[1]итого!$3:$100,COLUMN([1]итого!EG:EG),0)</f>
        <v>4238</v>
      </c>
      <c r="CA46" s="2">
        <f t="array" ref="CA46">VLOOKUP("*Чеченская*",[1]итого!$3:$100,COLUMN([1]итого!EH:EH),0)</f>
        <v>3988</v>
      </c>
      <c r="CB46" s="2">
        <f t="array" ref="CB46">VLOOKUP("*Чеченская*",[1]итого!$3:$100,COLUMN([1]итого!EI:EI),0)</f>
        <v>3579</v>
      </c>
      <c r="CC46" s="2">
        <f t="array" ref="CC46">VLOOKUP("*Чеченская*",[1]итого!$3:$100,COLUMN([1]итого!EJ:EJ),0)</f>
        <v>2801</v>
      </c>
      <c r="CD46" s="2">
        <f t="array" ref="CD46">VLOOKUP("*Чеченская*",[1]итого!$3:$100,COLUMN([1]итого!EK:EK),0)</f>
        <v>4354</v>
      </c>
      <c r="CE46" s="2">
        <f t="array" ref="CE46">VLOOKUP("*Чеченская*",[1]итого!$3:$100,COLUMN([1]итого!EL:EL),0)</f>
        <v>5367</v>
      </c>
      <c r="CF46" s="2">
        <f t="array" ref="CF46">VLOOKUP("*Чеченская*",[1]итого!$3:$100,COLUMN([1]итого!EM:EM),0)</f>
        <v>6410</v>
      </c>
      <c r="CG46" s="2">
        <f t="array" ref="CG46">VLOOKUP("*Чеченская*",[1]итого!$3:$100,COLUMN([1]итого!EN:EN),0)</f>
        <v>6040</v>
      </c>
      <c r="CH46" s="2">
        <f t="array" ref="CH46">VLOOKUP("*Чеченская*",[1]итого!$3:$100,COLUMN([1]итого!EO:EO),0)</f>
        <v>8108</v>
      </c>
      <c r="CI46" s="2">
        <f t="array" ref="CI46">VLOOKUP("*Чеченская*",[1]итого!$3:$100,COLUMN([1]итого!EP:EP),0)</f>
        <v>4208</v>
      </c>
      <c r="CJ46" s="2">
        <f t="array" ref="CJ46">VLOOKUP("*Чеченская*",[1]итого!$3:$100,COLUMN([1]итого!EQ:EQ),0)</f>
        <v>5401</v>
      </c>
      <c r="CK46" s="2">
        <f t="array" ref="CK46">VLOOKUP("*Чеченская*",[1]итого!$3:$100,COLUMN([1]итого!ER:ER),0)</f>
        <v>4943</v>
      </c>
      <c r="CL46" s="2">
        <f t="array" ref="CL46">VLOOKUP("*Чеченская*",[1]итого!$3:$100,COLUMN([1]итого!ES:ES),0)</f>
        <v>4778</v>
      </c>
      <c r="CM46" s="2">
        <f t="array" ref="CM46">VLOOKUP("*Чеченская*",[1]итого!$3:$100,COLUMN([1]итого!ET:ET),0)</f>
        <v>3193</v>
      </c>
      <c r="CN46" s="2">
        <f t="array" ref="CN46">VLOOKUP("*Чеченская*",[1]итого!$3:$100,COLUMN([1]итого!EU:EU),0)</f>
        <v>4729</v>
      </c>
      <c r="CO46" s="2">
        <f t="array" ref="CO46">VLOOKUP("*Чеченская*",[1]итого!$3:$100,COLUMN([1]итого!EV:EV),0)</f>
        <v>5164</v>
      </c>
      <c r="CP46" s="2">
        <f t="array" ref="CP46">VLOOKUP("*Чеченская*",[1]итого!$3:$100,COLUMN([1]итого!EW:EW),0)</f>
        <v>7346</v>
      </c>
      <c r="CQ46" s="2">
        <f t="array" ref="CQ46">VLOOKUP("*Чеченская*",[1]итого!$3:$100,COLUMN([1]итого!EX:EX),0)</f>
        <v>7511</v>
      </c>
      <c r="CR46" s="2">
        <f t="array" ref="CR46">VLOOKUP("*Чеченская*",[1]итого!$3:$100,COLUMN([1]итого!EY:EY),0)</f>
        <v>10924</v>
      </c>
      <c r="CS46" s="2">
        <f t="array" ref="CS46">VLOOKUP("*Чеченская*",[1]итого!$3:$100,COLUMN([1]итого!EZ:EZ),0)</f>
        <v>13355</v>
      </c>
      <c r="CT46" s="2">
        <f t="array" ref="CT46">VLOOKUP("*Чеченская*",[1]итого!$3:$100,COLUMN([1]итого!FA:FA),0)</f>
        <v>15044</v>
      </c>
      <c r="CU46" s="2">
        <f t="array" ref="CU46">VLOOKUP("*Чеченская*",[1]итого!$3:$100,COLUMN([1]итого!FB:FB),0)</f>
        <v>9076</v>
      </c>
      <c r="CV46" s="2">
        <f t="array" ref="CV46">VLOOKUP("*Чеченская*",[1]итого!$3:$100,COLUMN([1]итого!FC:FC),0)</f>
        <v>11243</v>
      </c>
      <c r="CW46" s="2">
        <f t="array" ref="CW46">VLOOKUP("*Чеченская*",[1]итого!$3:$100,COLUMN([1]итого!FD:FD),0)</f>
        <v>9106</v>
      </c>
      <c r="CX46" s="2">
        <f t="array" ref="CX46">VLOOKUP("*Чеченская*",[1]итого!$3:$100,COLUMN([1]итого!FE:FE),0)</f>
        <v>10041</v>
      </c>
      <c r="CY46" s="2">
        <f t="array" ref="CY46">VLOOKUP("*Чеченская*",[1]итого!$3:$100,COLUMN([1]итого!FF:FF),0)</f>
        <v>13807</v>
      </c>
      <c r="CZ46" s="2">
        <f t="array" ref="CZ46">VLOOKUP("*Чеченская*",[1]итого!$3:$100,COLUMN([1]итого!FG:FG),0)</f>
        <v>10061</v>
      </c>
      <c r="DA46" s="2">
        <f t="array" ref="DA46">VLOOKUP("*Чеченская*",[1]итого!$3:$100,COLUMN([1]итого!FH:FH),0)</f>
        <v>10784</v>
      </c>
      <c r="DB46" s="2">
        <f t="array" ref="DB46">VLOOKUP("*Чеченская*",[1]итого!$3:$100,COLUMN([1]итого!FI:FI),0)</f>
        <v>10646</v>
      </c>
      <c r="DC46" s="2">
        <f t="array" ref="DC46">VLOOKUP("*Чеченская*",[1]итого!$3:$100,COLUMN([1]итого!FJ:FJ),0)</f>
        <v>14950</v>
      </c>
      <c r="DD46" s="2">
        <f t="array" ref="DD46">VLOOKUP("*Чеченская*",[1]итого!$3:$100,COLUMN([1]итого!FK:FK),0)</f>
        <v>17033</v>
      </c>
      <c r="DE46" s="2">
        <f t="array" ref="DE46">VLOOKUP("*Чеченская*",[1]итого!$3:$100,COLUMN([1]итого!FL:FL),0)</f>
        <v>14881</v>
      </c>
      <c r="DF46" s="2">
        <f t="array" ref="DF46">VLOOKUP("*Чеченская*",[1]итого!$3:$100,COLUMN([1]итого!FM:FM),0)</f>
        <v>122888</v>
      </c>
    </row>
    <row r="47" spans="1:110" x14ac:dyDescent="0.25">
      <c r="A47" s="5" t="s">
        <v>45</v>
      </c>
      <c r="B47" s="2">
        <f t="array" ref="B47">VLOOKUP("*Ставропольский*",[1]итого!$3:$100,COLUMN([1]итого!BI:BI),0)</f>
        <v>27463</v>
      </c>
      <c r="C47" s="2">
        <f t="array" ref="C47">VLOOKUP("*Ставропольский*",[1]итого!$3:$100,COLUMN([1]итого!BJ:BJ),0)</f>
        <v>20025</v>
      </c>
      <c r="D47" s="2">
        <f t="array" ref="D47">VLOOKUP("*Ставропольский*",[1]итого!$3:$100,COLUMN([1]итого!BK:BK),0)</f>
        <v>21899</v>
      </c>
      <c r="E47" s="2">
        <f t="array" ref="E47">VLOOKUP("*Ставропольский*",[1]итого!$3:$100,COLUMN([1]итого!BL:BL),0)</f>
        <v>22178</v>
      </c>
      <c r="F47" s="2">
        <f t="array" ref="F47">VLOOKUP("*Ставропольский*",[1]итого!$3:$100,COLUMN([1]итого!BM:BM),0)</f>
        <v>22704</v>
      </c>
      <c r="G47" s="2">
        <f t="array" ref="G47">VLOOKUP("*Ставропольский*",[1]итого!$3:$100,COLUMN([1]итого!BN:BN),0)</f>
        <v>21358</v>
      </c>
      <c r="H47" s="2">
        <f t="array" ref="H47">VLOOKUP("*Ставропольский*",[1]итого!$3:$100,COLUMN([1]итого!BO:BO),0)</f>
        <v>21485</v>
      </c>
      <c r="I47" s="2">
        <f t="array" ref="I47">VLOOKUP("*Ставропольский*",[1]итого!$3:$100,COLUMN([1]итого!BP:BP),0)</f>
        <v>22865</v>
      </c>
      <c r="J47" s="2">
        <f t="array" ref="J47">VLOOKUP("*Ставропольский*",[1]итого!$3:$100,COLUMN([1]итого!BQ:BQ),0)</f>
        <v>23311</v>
      </c>
      <c r="K47" s="2">
        <f t="array" ref="K47">VLOOKUP("*Ставропольский*",[1]итого!$3:$100,COLUMN([1]итого!BR:BR),0)</f>
        <v>24347</v>
      </c>
      <c r="L47" s="2">
        <f t="array" ref="L47">VLOOKUP("*Ставропольский*",[1]итого!$3:$100,COLUMN([1]итого!BS:BS),0)</f>
        <v>23336</v>
      </c>
      <c r="M47" s="2">
        <f t="array" ref="M47">VLOOKUP("*Ставропольский*",[1]итого!$3:$100,COLUMN([1]итого!BT:BT),0)</f>
        <v>23089</v>
      </c>
      <c r="N47" s="2">
        <f t="array" ref="N47">VLOOKUP("*Ставропольский*",[1]итого!$3:$100,COLUMN([1]итого!BU:BU),0)</f>
        <v>25828</v>
      </c>
      <c r="O47" s="2">
        <f t="array" ref="O47">VLOOKUP("*Ставропольский*",[1]итого!$3:$100,COLUMN([1]итого!BV:BV),0)</f>
        <v>21582</v>
      </c>
      <c r="P47" s="2">
        <f t="array" ref="P47">VLOOKUP("*Ставропольский*",[1]итого!$3:$100,COLUMN([1]итого!BW:BW),0)</f>
        <v>24145</v>
      </c>
      <c r="Q47" s="2">
        <f t="array" ref="Q47">VLOOKUP("*Ставропольский*",[1]итого!$3:$100,COLUMN([1]итого!BX:BX),0)</f>
        <v>23644</v>
      </c>
      <c r="R47" s="2">
        <f t="array" ref="R47">VLOOKUP("*Ставропольский*",[1]итого!$3:$100,COLUMN([1]итого!BY:BY),0)</f>
        <v>25651</v>
      </c>
      <c r="S47" s="2">
        <f t="array" ref="S47">VLOOKUP("*Ставропольский*",[1]итого!$3:$100,COLUMN([1]итого!BZ:BZ),0)</f>
        <v>24872</v>
      </c>
      <c r="T47" s="2">
        <f t="array" ref="T47">VLOOKUP("*Ставропольский*",[1]итого!$3:$100,COLUMN([1]итого!CA:CA),0)</f>
        <v>25373</v>
      </c>
      <c r="U47" s="2">
        <f t="array" ref="U47">VLOOKUP("*Ставропольский*",[1]итого!$3:$100,COLUMN([1]итого!CB:CB),0)</f>
        <v>28568</v>
      </c>
      <c r="V47" s="2">
        <f t="array" ref="V47">VLOOKUP("*Ставропольский*",[1]итого!$3:$100,COLUMN([1]итого!CC:CC),0)</f>
        <v>33171</v>
      </c>
      <c r="W47" s="2">
        <f t="array" ref="W47">VLOOKUP("*Ставропольский*",[1]итого!$3:$100,COLUMN([1]итого!CD:CD),0)</f>
        <v>29216</v>
      </c>
      <c r="X47" s="2">
        <f t="array" ref="X47">VLOOKUP("*Ставропольский*",[1]итого!$3:$100,COLUMN([1]итого!CE:CE),0)</f>
        <v>27634</v>
      </c>
      <c r="Y47" s="2">
        <f t="array" ref="Y47">VLOOKUP("*Ставропольский*",[1]итого!$3:$100,COLUMN([1]итого!CF:CF),0)</f>
        <v>27270</v>
      </c>
      <c r="Z47" s="2">
        <f t="array" ref="Z47">VLOOKUP("*Ставропольский*",[1]итого!$3:$100,COLUMN([1]итого!CG:CG),0)</f>
        <v>35656</v>
      </c>
      <c r="AA47" s="2">
        <f t="array" ref="AA47">VLOOKUP("*Ставропольский*",[1]итого!$3:$100,COLUMN([1]итого!CH:CH),0)</f>
        <v>34308</v>
      </c>
      <c r="AB47" s="2">
        <f t="array" ref="AB47">VLOOKUP("*Ставропольский*",[1]итого!$3:$100,COLUMN([1]итого!CI:CI),0)</f>
        <v>34508</v>
      </c>
      <c r="AC47" s="2">
        <f t="array" ref="AC47">VLOOKUP("*Ставропольский*",[1]итого!$3:$100,COLUMN([1]итого!CJ:CJ),0)</f>
        <v>30718</v>
      </c>
      <c r="AD47" s="2">
        <f t="array" ref="AD47">VLOOKUP("*Ставропольский*",[1]итого!$3:$100,COLUMN([1]итого!CK:CK),0)</f>
        <v>28147</v>
      </c>
      <c r="AE47" s="2">
        <f t="array" ref="AE47">VLOOKUP("*Ставропольский*",[1]итого!$3:$100,COLUMN([1]итого!CL:CL),0)</f>
        <v>31430</v>
      </c>
      <c r="AF47" s="2">
        <f t="array" ref="AF47">VLOOKUP("*Ставропольский*",[1]итого!$3:$100,COLUMN([1]итого!CM:CM),0)</f>
        <v>25448</v>
      </c>
      <c r="AG47" s="2">
        <f t="array" ref="AG47">VLOOKUP("*Ставропольский*",[1]итого!$3:$100,COLUMN([1]итого!CN:CN),0)</f>
        <v>29801</v>
      </c>
      <c r="AH47" s="2">
        <f t="array" ref="AH47">VLOOKUP("*Ставропольский*",[1]итого!$3:$100,COLUMN([1]итого!CO:CO),0)</f>
        <v>26933</v>
      </c>
      <c r="AI47" s="2">
        <f t="array" ref="AI47">VLOOKUP("*Ставропольский*",[1]итого!$3:$100,COLUMN([1]итого!CP:CP),0)</f>
        <v>24482</v>
      </c>
      <c r="AJ47" s="2">
        <f t="array" ref="AJ47">VLOOKUP("*Ставропольский*",[1]итого!$3:$100,COLUMN([1]итого!CQ:CQ),0)</f>
        <v>28103</v>
      </c>
      <c r="AK47" s="2">
        <f t="array" ref="AK47">VLOOKUP("*Ставропольский*",[1]итого!$3:$100,COLUMN([1]итого!CR:CR),0)</f>
        <v>31586</v>
      </c>
      <c r="AL47" s="2">
        <f t="array" ref="AL47">VLOOKUP("*Ставропольский*",[1]итого!$3:$100,COLUMN([1]итого!CS:CS),0)</f>
        <v>33555</v>
      </c>
      <c r="AM47" s="2">
        <f t="array" ref="AM47">VLOOKUP("*Ставропольский*",[1]итого!$3:$100,COLUMN([1]итого!CT:CT),0)</f>
        <v>32302</v>
      </c>
      <c r="AN47" s="2">
        <f t="array" ref="AN47">VLOOKUP("*Ставропольский*",[1]итого!$3:$100,COLUMN([1]итого!CU:CU),0)</f>
        <v>33867</v>
      </c>
      <c r="AO47" s="2">
        <f t="array" ref="AO47">VLOOKUP("*Ставропольский*",[1]итого!$3:$100,COLUMN([1]итого!CV:CV),0)</f>
        <v>31298</v>
      </c>
      <c r="AP47" s="2">
        <f t="array" ref="AP47">VLOOKUP("*Ставропольский*",[1]итого!$3:$100,COLUMN([1]итого!CW:CW),0)</f>
        <v>28602</v>
      </c>
      <c r="AQ47" s="2">
        <f t="array" ref="AQ47">VLOOKUP("*Ставропольский*",[1]итого!$3:$100,COLUMN([1]итого!CX:CX),0)</f>
        <v>31775</v>
      </c>
      <c r="AR47" s="2">
        <f t="array" ref="AR47">VLOOKUP("*Ставропольский*",[1]итого!$3:$100,COLUMN([1]итого!CY:CY),0)</f>
        <v>26484</v>
      </c>
      <c r="AS47" s="2">
        <f t="array" ref="AS47">VLOOKUP("*Ставропольский*",[1]итого!$3:$100,COLUMN([1]итого!CZ:CZ),0)</f>
        <v>28336</v>
      </c>
      <c r="AT47" s="2">
        <f t="array" ref="AT47">VLOOKUP("*Ставропольский*",[1]итого!$3:$100,COLUMN([1]итого!DA:DA),0)</f>
        <v>25635</v>
      </c>
      <c r="AU47" s="2">
        <f t="array" ref="AU47">VLOOKUP("*Ставропольский*",[1]итого!$3:$100,COLUMN([1]итого!DB:DB),0)</f>
        <v>27471</v>
      </c>
      <c r="AV47" s="2">
        <f t="array" ref="AV47">VLOOKUP("*Ставропольский*",[1]итого!$3:$100,COLUMN([1]итого!DC:DC),0)</f>
        <v>32103</v>
      </c>
      <c r="AW47" s="2">
        <f t="array" ref="AW47">VLOOKUP("*Ставропольский*",[1]итого!$3:$100,COLUMN([1]итого!DD:DD),0)</f>
        <v>29348</v>
      </c>
      <c r="AX47" s="2">
        <f t="array" ref="AX47">VLOOKUP("*Ставропольский*",[1]итого!$3:$100,COLUMN([1]итого!DE:DE),0)</f>
        <v>34465</v>
      </c>
      <c r="AY47" s="2">
        <f t="array" ref="AY47">VLOOKUP("*Ставропольский*",[1]итого!$3:$100,COLUMN([1]итого!DF:DF),0)</f>
        <v>34280</v>
      </c>
      <c r="AZ47" s="2">
        <f t="array" ref="AZ47">VLOOKUP("*Ставропольский*",[1]итого!$3:$100,COLUMN([1]итого!DG:DG),0)</f>
        <v>33146</v>
      </c>
      <c r="BA47" s="2">
        <f t="array" ref="BA47">VLOOKUP("*Ставропольский*",[1]итого!$3:$100,COLUMN([1]итого!DH:DH),0)</f>
        <v>29192</v>
      </c>
      <c r="BB47" s="2">
        <f t="array" ref="BB47">VLOOKUP("*Ставропольский*",[1]итого!$3:$100,COLUMN([1]итого!DI:DI),0)</f>
        <v>31285</v>
      </c>
      <c r="BC47" s="2">
        <f t="array" ref="BC47">VLOOKUP("*Ставропольский*",[1]итого!$3:$100,COLUMN([1]итого!DJ:DJ),0)</f>
        <v>30195</v>
      </c>
      <c r="BD47" s="2">
        <f t="array" ref="BD47">VLOOKUP("*Ставропольский*",[1]итого!$3:$100,COLUMN([1]итого!DK:DK),0)</f>
        <v>27287</v>
      </c>
      <c r="BE47" s="2">
        <f t="array" ref="BE47">VLOOKUP("*Ставропольский*",[1]итого!$3:$100,COLUMN([1]итого!DL:DL),0)</f>
        <v>28033</v>
      </c>
      <c r="BF47" s="2">
        <f t="array" ref="BF47">VLOOKUP("*Ставропольский*",[1]итого!$3:$100,COLUMN([1]итого!DM:DM),0)</f>
        <v>29068</v>
      </c>
      <c r="BG47" s="2">
        <f t="array" ref="BG47">VLOOKUP("*Ставропольский*",[1]итого!$3:$100,COLUMN([1]итого!DN:DN),0)</f>
        <v>31284</v>
      </c>
      <c r="BH47" s="2">
        <f t="array" ref="BH47">VLOOKUP("*Ставропольский*",[1]итого!$3:$100,COLUMN([1]итого!DO:DO),0)</f>
        <v>30951</v>
      </c>
      <c r="BI47" s="2">
        <f t="array" ref="BI47">VLOOKUP("*Ставропольский*",[1]итого!$3:$100,COLUMN([1]итого!DP:DP),0)</f>
        <v>33179</v>
      </c>
      <c r="BJ47" s="2">
        <f t="array" ref="BJ47">VLOOKUP("*Ставропольский*",[1]итого!$3:$100,COLUMN([1]итого!DQ:DQ),0)</f>
        <v>37427</v>
      </c>
      <c r="BK47" s="2">
        <f t="array" ref="BK47">VLOOKUP("*Ставропольский*",[1]итого!$3:$100,COLUMN([1]итого!DR:DR),0)</f>
        <v>32123</v>
      </c>
      <c r="BL47" s="2">
        <f t="array" ref="BL47">VLOOKUP("*Ставропольский*",[1]итого!$3:$100,COLUMN([1]итого!DS:DS),0)</f>
        <v>28591</v>
      </c>
      <c r="BM47" s="2">
        <f t="array" ref="BM47">VLOOKUP("*Ставропольский*",[1]итого!$3:$100,COLUMN([1]итого!DT:DT),0)</f>
        <v>36317</v>
      </c>
      <c r="BN47" s="2">
        <f t="array" ref="BN47">VLOOKUP("*Ставропольский*",[1]итого!$3:$100,COLUMN([1]итого!DU:DU),0)</f>
        <v>38679</v>
      </c>
      <c r="BO47" s="2">
        <f t="array" ref="BO47">VLOOKUP("*Ставропольский*",[1]итого!$3:$100,COLUMN([1]итого!DV:DV),0)</f>
        <v>34218</v>
      </c>
      <c r="BP47" s="2">
        <f t="array" ref="BP47">VLOOKUP("*Ставропольский*",[1]итого!$3:$100,COLUMN([1]итого!DW:DW),0)</f>
        <v>35137</v>
      </c>
      <c r="BQ47" s="2">
        <f t="array" ref="BQ47">VLOOKUP("*Ставропольский*",[1]итого!$3:$100,COLUMN([1]итого!DX:DX),0)</f>
        <v>35949</v>
      </c>
      <c r="BR47" s="2">
        <f t="array" ref="BR47">VLOOKUP("*Ставропольский*",[1]итого!$3:$100,COLUMN([1]итого!DY:DY),0)</f>
        <v>35665</v>
      </c>
      <c r="BS47" s="2">
        <f t="array" ref="BS47">VLOOKUP("*Ставропольский*",[1]итого!$3:$100,COLUMN([1]итого!DZ:DZ),0)</f>
        <v>35880</v>
      </c>
      <c r="BT47" s="2">
        <f t="array" ref="BT47">VLOOKUP("*Ставропольский*",[1]итого!$3:$100,COLUMN([1]итого!EA:EA),0)</f>
        <v>43114</v>
      </c>
      <c r="BU47" s="2">
        <f t="array" ref="BU47">VLOOKUP("*Ставропольский*",[1]итого!$3:$100,COLUMN([1]итого!EB:EB),0)</f>
        <v>39036</v>
      </c>
      <c r="BV47" s="2">
        <f t="array" ref="BV47">VLOOKUP("*Ставропольский*",[1]итого!$3:$100,COLUMN([1]итого!EC:EC),0)</f>
        <v>45519</v>
      </c>
      <c r="BW47" s="2">
        <f t="array" ref="BW47">VLOOKUP("*Ставропольский*",[1]итого!$3:$100,COLUMN([1]итого!ED:ED),0)</f>
        <v>42821</v>
      </c>
      <c r="BX47" s="2">
        <f t="array" ref="BX47">VLOOKUP("*Ставропольский*",[1]итого!$3:$100,COLUMN([1]итого!EE:EE),0)</f>
        <v>43144</v>
      </c>
      <c r="BY47" s="2">
        <f t="array" ref="BY47">VLOOKUP("*Ставропольский*",[1]итого!$3:$100,COLUMN([1]итого!EF:EF),0)</f>
        <v>52347</v>
      </c>
      <c r="BZ47" s="2">
        <f t="array" ref="BZ47">VLOOKUP("*Ставропольский*",[1]итого!$3:$100,COLUMN([1]итого!EG:EG),0)</f>
        <v>48254</v>
      </c>
      <c r="CA47" s="2">
        <f t="array" ref="CA47">VLOOKUP("*Ставропольский*",[1]итого!$3:$100,COLUMN([1]итого!EH:EH),0)</f>
        <v>50041</v>
      </c>
      <c r="CB47" s="2">
        <f t="array" ref="CB47">VLOOKUP("*Ставропольский*",[1]итого!$3:$100,COLUMN([1]итого!EI:EI),0)</f>
        <v>47838</v>
      </c>
      <c r="CC47" s="2">
        <f t="array" ref="CC47">VLOOKUP("*Ставропольский*",[1]итого!$3:$100,COLUMN([1]итого!EJ:EJ),0)</f>
        <v>44758</v>
      </c>
      <c r="CD47" s="2">
        <f t="array" ref="CD47">VLOOKUP("*Ставропольский*",[1]итого!$3:$100,COLUMN([1]итого!EK:EK),0)</f>
        <v>49570</v>
      </c>
      <c r="CE47" s="2">
        <f t="array" ref="CE47">VLOOKUP("*Ставропольский*",[1]итого!$3:$100,COLUMN([1]итого!EL:EL),0)</f>
        <v>45554</v>
      </c>
      <c r="CF47" s="2">
        <f t="array" ref="CF47">VLOOKUP("*Ставропольский*",[1]итого!$3:$100,COLUMN([1]итого!EM:EM),0)</f>
        <v>46408</v>
      </c>
      <c r="CG47" s="2">
        <f t="array" ref="CG47">VLOOKUP("*Ставропольский*",[1]итого!$3:$100,COLUMN([1]итого!EN:EN),0)</f>
        <v>50473</v>
      </c>
      <c r="CH47" s="2">
        <f t="array" ref="CH47">VLOOKUP("*Ставропольский*",[1]итого!$3:$100,COLUMN([1]итого!EO:EO),0)</f>
        <v>65544</v>
      </c>
      <c r="CI47" s="2">
        <f t="array" ref="CI47">VLOOKUP("*Ставропольский*",[1]итого!$3:$100,COLUMN([1]итого!EP:EP),0)</f>
        <v>57689</v>
      </c>
      <c r="CJ47" s="2">
        <f t="array" ref="CJ47">VLOOKUP("*Ставропольский*",[1]итого!$3:$100,COLUMN([1]итого!EQ:EQ),0)</f>
        <v>58778</v>
      </c>
      <c r="CK47" s="2">
        <f t="array" ref="CK47">VLOOKUP("*Ставропольский*",[1]итого!$3:$100,COLUMN([1]итого!ER:ER),0)</f>
        <v>58798</v>
      </c>
      <c r="CL47" s="2">
        <f t="array" ref="CL47">VLOOKUP("*Ставропольский*",[1]итого!$3:$100,COLUMN([1]итого!ES:ES),0)</f>
        <v>61504</v>
      </c>
      <c r="CM47" s="2">
        <f t="array" ref="CM47">VLOOKUP("*Ставропольский*",[1]итого!$3:$100,COLUMN([1]итого!ET:ET),0)</f>
        <v>73711</v>
      </c>
      <c r="CN47" s="2">
        <f t="array" ref="CN47">VLOOKUP("*Ставропольский*",[1]итого!$3:$100,COLUMN([1]итого!EU:EU),0)</f>
        <v>72075</v>
      </c>
      <c r="CO47" s="2">
        <f t="array" ref="CO47">VLOOKUP("*Ставропольский*",[1]итого!$3:$100,COLUMN([1]итого!EV:EV),0)</f>
        <v>72808</v>
      </c>
      <c r="CP47" s="2">
        <f t="array" ref="CP47">VLOOKUP("*Ставропольский*",[1]итого!$3:$100,COLUMN([1]итого!EW:EW),0)</f>
        <v>74494</v>
      </c>
      <c r="CQ47" s="2">
        <f t="array" ref="CQ47">VLOOKUP("*Ставропольский*",[1]итого!$3:$100,COLUMN([1]итого!EX:EX),0)</f>
        <v>73409</v>
      </c>
      <c r="CR47" s="2">
        <f t="array" ref="CR47">VLOOKUP("*Ставропольский*",[1]итого!$3:$100,COLUMN([1]итого!EY:EY),0)</f>
        <v>79078</v>
      </c>
      <c r="CS47" s="2">
        <f t="array" ref="CS47">VLOOKUP("*Ставропольский*",[1]итого!$3:$100,COLUMN([1]итого!EZ:EZ),0)</f>
        <v>80615</v>
      </c>
      <c r="CT47" s="2">
        <f t="array" ref="CT47">VLOOKUP("*Ставропольский*",[1]итого!$3:$100,COLUMN([1]итого!FA:FA),0)</f>
        <v>98792</v>
      </c>
      <c r="CU47" s="2">
        <f t="array" ref="CU47">VLOOKUP("*Ставропольский*",[1]итого!$3:$100,COLUMN([1]итого!FB:FB),0)</f>
        <v>81044</v>
      </c>
      <c r="CV47" s="2">
        <f t="array" ref="CV47">VLOOKUP("*Ставропольский*",[1]итого!$3:$100,COLUMN([1]итого!FC:FC),0)</f>
        <v>81256</v>
      </c>
      <c r="CW47" s="2">
        <f t="array" ref="CW47">VLOOKUP("*Ставропольский*",[1]итого!$3:$100,COLUMN([1]итого!FD:FD),0)</f>
        <v>69822</v>
      </c>
      <c r="CX47" s="2">
        <f t="array" ref="CX47">VLOOKUP("*Ставропольский*",[1]итого!$3:$100,COLUMN([1]итого!FE:FE),0)</f>
        <v>94611</v>
      </c>
      <c r="CY47" s="2">
        <f t="array" ref="CY47">VLOOKUP("*Ставропольский*",[1]итого!$3:$100,COLUMN([1]итого!FF:FF),0)</f>
        <v>92277</v>
      </c>
      <c r="CZ47" s="2">
        <f t="array" ref="CZ47">VLOOKUP("*Ставропольский*",[1]итого!$3:$100,COLUMN([1]итого!FG:FG),0)</f>
        <v>83252</v>
      </c>
      <c r="DA47" s="2">
        <f t="array" ref="DA47">VLOOKUP("*Ставропольский*",[1]итого!$3:$100,COLUMN([1]итого!FH:FH),0)</f>
        <v>82945</v>
      </c>
      <c r="DB47" s="2">
        <f t="array" ref="DB47">VLOOKUP("*Ставропольский*",[1]итого!$3:$100,COLUMN([1]итого!FI:FI),0)</f>
        <v>87515</v>
      </c>
      <c r="DC47" s="2">
        <f t="array" ref="DC47">VLOOKUP("*Ставропольский*",[1]итого!$3:$100,COLUMN([1]итого!FJ:FJ),0)</f>
        <v>75629</v>
      </c>
      <c r="DD47" s="2">
        <f t="array" ref="DD47">VLOOKUP("*Ставропольский*",[1]итого!$3:$100,COLUMN([1]итого!FK:FK),0)</f>
        <v>76382</v>
      </c>
      <c r="DE47" s="2">
        <f t="array" ref="DE47">VLOOKUP("*Ставропольский*",[1]итого!$3:$100,COLUMN([1]итого!FL:FL),0)</f>
        <v>78886</v>
      </c>
      <c r="DF47" s="2">
        <f t="array" ref="DF47">VLOOKUP("*Ставропольский*",[1]итого!$3:$100,COLUMN([1]итого!FM:FM),0)</f>
        <v>87557</v>
      </c>
    </row>
    <row r="48" spans="1:110" x14ac:dyDescent="0.25">
      <c r="A48" s="5" t="s">
        <v>46</v>
      </c>
      <c r="B48" s="2">
        <f t="array" ref="B48">VLOOKUP("*Башкортостан*",[1]итого!$3:$100,COLUMN([1]итого!BI:BI),0)</f>
        <v>81816</v>
      </c>
      <c r="C48" s="2">
        <f t="array" ref="C48">VLOOKUP("*Башкортостан*",[1]итого!$3:$100,COLUMN([1]итого!BJ:BJ),0)</f>
        <v>56108</v>
      </c>
      <c r="D48" s="2">
        <f t="array" ref="D48">VLOOKUP("*Башкортостан*",[1]итого!$3:$100,COLUMN([1]итого!BK:BK),0)</f>
        <v>68937</v>
      </c>
      <c r="E48" s="2">
        <f t="array" ref="E48">VLOOKUP("*Башкортостан*",[1]итого!$3:$100,COLUMN([1]итого!BL:BL),0)</f>
        <v>78552</v>
      </c>
      <c r="F48" s="2">
        <f t="array" ref="F48">VLOOKUP("*Башкортостан*",[1]итого!$3:$100,COLUMN([1]итого!BM:BM),0)</f>
        <v>90263</v>
      </c>
      <c r="G48" s="2">
        <f t="array" ref="G48">VLOOKUP("*Башкортостан*",[1]итого!$3:$100,COLUMN([1]итого!BN:BN),0)</f>
        <v>87506</v>
      </c>
      <c r="H48" s="2">
        <f t="array" ref="H48">VLOOKUP("*Башкортостан*",[1]итого!$3:$100,COLUMN([1]итого!BO:BO),0)</f>
        <v>89648</v>
      </c>
      <c r="I48" s="2">
        <f t="array" ref="I48">VLOOKUP("*Башкортостан*",[1]итого!$3:$100,COLUMN([1]итого!BP:BP),0)</f>
        <v>81189</v>
      </c>
      <c r="J48" s="2">
        <f t="array" ref="J48">VLOOKUP("*Башкортостан*",[1]итого!$3:$100,COLUMN([1]итого!BQ:BQ),0)</f>
        <v>96016</v>
      </c>
      <c r="K48" s="2">
        <f t="array" ref="K48">VLOOKUP("*Башкортостан*",[1]итого!$3:$100,COLUMN([1]итого!BR:BR),0)</f>
        <v>98976</v>
      </c>
      <c r="L48" s="2">
        <f t="array" ref="L48">VLOOKUP("*Башкортостан*",[1]итого!$3:$100,COLUMN([1]итого!BS:BS),0)</f>
        <v>82010</v>
      </c>
      <c r="M48" s="2">
        <f t="array" ref="M48">VLOOKUP("*Башкортостан*",[1]итого!$3:$100,COLUMN([1]итого!BT:BT),0)</f>
        <v>88368</v>
      </c>
      <c r="N48" s="2">
        <f t="array" ref="N48">VLOOKUP("*Башкортостан*",[1]итого!$3:$100,COLUMN([1]итого!BU:BU),0)</f>
        <v>96901</v>
      </c>
      <c r="O48" s="2">
        <f t="array" ref="O48">VLOOKUP("*Башкортостан*",[1]итого!$3:$100,COLUMN([1]итого!BV:BV),0)</f>
        <v>110453</v>
      </c>
      <c r="P48" s="2">
        <f t="array" ref="P48">VLOOKUP("*Башкортостан*",[1]итого!$3:$100,COLUMN([1]итого!BW:BW),0)</f>
        <v>102280</v>
      </c>
      <c r="Q48" s="2">
        <f t="array" ref="Q48">VLOOKUP("*Башкортостан*",[1]итого!$3:$100,COLUMN([1]итого!BX:BX),0)</f>
        <v>107198</v>
      </c>
      <c r="R48" s="2">
        <f t="array" ref="R48">VLOOKUP("*Башкортостан*",[1]итого!$3:$100,COLUMN([1]итого!BY:BY),0)</f>
        <v>120527</v>
      </c>
      <c r="S48" s="2">
        <f t="array" ref="S48">VLOOKUP("*Башкортостан*",[1]итого!$3:$100,COLUMN([1]итого!BZ:BZ),0)</f>
        <v>128740</v>
      </c>
      <c r="T48" s="2">
        <f t="array" ref="T48">VLOOKUP("*Башкортостан*",[1]итого!$3:$100,COLUMN([1]итого!CA:CA),0)</f>
        <v>124950</v>
      </c>
      <c r="U48" s="2">
        <f t="array" ref="U48">VLOOKUP("*Башкортостан*",[1]итого!$3:$100,COLUMN([1]итого!CB:CB),0)</f>
        <v>118298</v>
      </c>
      <c r="V48" s="2">
        <f t="array" ref="V48">VLOOKUP("*Башкортостан*",[1]итого!$3:$100,COLUMN([1]итого!CC:CC),0)</f>
        <v>144285</v>
      </c>
      <c r="W48" s="2">
        <f t="array" ref="W48">VLOOKUP("*Башкортостан*",[1]итого!$3:$100,COLUMN([1]итого!CD:CD),0)</f>
        <v>139188</v>
      </c>
      <c r="X48" s="2">
        <f t="array" ref="X48">VLOOKUP("*Башкортостан*",[1]итого!$3:$100,COLUMN([1]итого!CE:CE),0)</f>
        <v>134374</v>
      </c>
      <c r="Y48" s="2">
        <f t="array" ref="Y48">VLOOKUP("*Башкортостан*",[1]итого!$3:$100,COLUMN([1]итого!CF:CF),0)</f>
        <v>128646</v>
      </c>
      <c r="Z48" s="2">
        <f t="array" ref="Z48">VLOOKUP("*Башкортостан*",[1]итого!$3:$100,COLUMN([1]итого!CG:CG),0)</f>
        <v>126730</v>
      </c>
      <c r="AA48" s="2">
        <f t="array" ref="AA48">VLOOKUP("*Башкортостан*",[1]итого!$3:$100,COLUMN([1]итого!CH:CH),0)</f>
        <v>118450</v>
      </c>
      <c r="AB48" s="2">
        <f t="array" ref="AB48">VLOOKUP("*Башкортостан*",[1]итого!$3:$100,COLUMN([1]итого!CI:CI),0)</f>
        <v>127787</v>
      </c>
      <c r="AC48" s="2">
        <f t="array" ref="AC48">VLOOKUP("*Башкортостан*",[1]итого!$3:$100,COLUMN([1]итого!CJ:CJ),0)</f>
        <v>126311</v>
      </c>
      <c r="AD48" s="2">
        <f t="array" ref="AD48">VLOOKUP("*Башкортостан*",[1]итого!$3:$100,COLUMN([1]итого!CK:CK),0)</f>
        <v>130791</v>
      </c>
      <c r="AE48" s="2">
        <f t="array" ref="AE48">VLOOKUP("*Башкортостан*",[1]итого!$3:$100,COLUMN([1]итого!CL:CL),0)</f>
        <v>123394</v>
      </c>
      <c r="AF48" s="2">
        <f t="array" ref="AF48">VLOOKUP("*Башкортостан*",[1]итого!$3:$100,COLUMN([1]итого!CM:CM),0)</f>
        <v>118397</v>
      </c>
      <c r="AG48" s="2">
        <f t="array" ref="AG48">VLOOKUP("*Башкортостан*",[1]итого!$3:$100,COLUMN([1]итого!CN:CN),0)</f>
        <v>111948</v>
      </c>
      <c r="AH48" s="2">
        <f t="array" ref="AH48">VLOOKUP("*Башкортостан*",[1]итого!$3:$100,COLUMN([1]итого!CO:CO),0)</f>
        <v>124907</v>
      </c>
      <c r="AI48" s="2">
        <f t="array" ref="AI48">VLOOKUP("*Башкортостан*",[1]итого!$3:$100,COLUMN([1]итого!CP:CP),0)</f>
        <v>110316</v>
      </c>
      <c r="AJ48" s="2">
        <f t="array" ref="AJ48">VLOOKUP("*Башкортостан*",[1]итого!$3:$100,COLUMN([1]итого!CQ:CQ),0)</f>
        <v>103763</v>
      </c>
      <c r="AK48" s="2">
        <f t="array" ref="AK48">VLOOKUP("*Башкортостан*",[1]итого!$3:$100,COLUMN([1]итого!CR:CR),0)</f>
        <v>95396</v>
      </c>
      <c r="AL48" s="2">
        <f t="array" ref="AL48">VLOOKUP("*Башкортостан*",[1]итого!$3:$100,COLUMN([1]итого!CS:CS),0)</f>
        <v>111190</v>
      </c>
      <c r="AM48" s="2">
        <f t="array" ref="AM48">VLOOKUP("*Башкортостан*",[1]итого!$3:$100,COLUMN([1]итого!CT:CT),0)</f>
        <v>105608</v>
      </c>
      <c r="AN48" s="2">
        <f t="array" ref="AN48">VLOOKUP("*Башкортостан*",[1]итого!$3:$100,COLUMN([1]итого!CU:CU),0)</f>
        <v>103685</v>
      </c>
      <c r="AO48" s="2">
        <f t="array" ref="AO48">VLOOKUP("*Башкортостан*",[1]итого!$3:$100,COLUMN([1]итого!CV:CV),0)</f>
        <v>101597</v>
      </c>
      <c r="AP48" s="2">
        <f t="array" ref="AP48">VLOOKUP("*Башкортостан*",[1]итого!$3:$100,COLUMN([1]итого!CW:CW),0)</f>
        <v>97513</v>
      </c>
      <c r="AQ48" s="2">
        <f t="array" ref="AQ48">VLOOKUP("*Башкортостан*",[1]итого!$3:$100,COLUMN([1]итого!CX:CX),0)</f>
        <v>92467</v>
      </c>
      <c r="AR48" s="2">
        <f t="array" ref="AR48">VLOOKUP("*Башкортостан*",[1]итого!$3:$100,COLUMN([1]итого!CY:CY),0)</f>
        <v>90715</v>
      </c>
      <c r="AS48" s="2">
        <f t="array" ref="AS48">VLOOKUP("*Башкортостан*",[1]итого!$3:$100,COLUMN([1]итого!CZ:CZ),0)</f>
        <v>95698</v>
      </c>
      <c r="AT48" s="2">
        <f t="array" ref="AT48">VLOOKUP("*Башкортостан*",[1]итого!$3:$100,COLUMN([1]итого!DA:DA),0)</f>
        <v>95864</v>
      </c>
      <c r="AU48" s="2">
        <f t="array" ref="AU48">VLOOKUP("*Башкортостан*",[1]итого!$3:$100,COLUMN([1]итого!DB:DB),0)</f>
        <v>82208</v>
      </c>
      <c r="AV48" s="2">
        <f t="array" ref="AV48">VLOOKUP("*Башкортостан*",[1]итого!$3:$100,COLUMN([1]итого!DC:DC),0)</f>
        <v>78613</v>
      </c>
      <c r="AW48" s="2">
        <f t="array" ref="AW48">VLOOKUP("*Башкортостан*",[1]итого!$3:$100,COLUMN([1]итого!DD:DD),0)</f>
        <v>70666</v>
      </c>
      <c r="AX48" s="2">
        <f t="array" ref="AX48">VLOOKUP("*Башкортостан*",[1]итого!$3:$100,COLUMN([1]итого!DE:DE),0)</f>
        <v>85422</v>
      </c>
      <c r="AY48" s="2">
        <f t="array" ref="AY48">VLOOKUP("*Башкортостан*",[1]итого!$3:$100,COLUMN([1]итого!DF:DF),0)</f>
        <v>76327</v>
      </c>
      <c r="AZ48" s="2">
        <f t="array" ref="AZ48">VLOOKUP("*Башкортостан*",[1]итого!$3:$100,COLUMN([1]итого!DG:DG),0)</f>
        <v>75716</v>
      </c>
      <c r="BA48" s="2">
        <f t="array" ref="BA48">VLOOKUP("*Башкортостан*",[1]итого!$3:$100,COLUMN([1]итого!DH:DH),0)</f>
        <v>64923</v>
      </c>
      <c r="BB48" s="2">
        <f t="array" ref="BB48">VLOOKUP("*Башкортостан*",[1]итого!$3:$100,COLUMN([1]итого!DI:DI),0)</f>
        <v>70303</v>
      </c>
      <c r="BC48" s="2">
        <f t="array" ref="BC48">VLOOKUP("*Башкортостан*",[1]итого!$3:$100,COLUMN([1]итого!DJ:DJ),0)</f>
        <v>60550</v>
      </c>
      <c r="BD48" s="2">
        <f t="array" ref="BD48">VLOOKUP("*Башкортостан*",[1]итого!$3:$100,COLUMN([1]итого!DK:DK),0)</f>
        <v>60153</v>
      </c>
      <c r="BE48" s="2">
        <f t="array" ref="BE48">VLOOKUP("*Башкортостан*",[1]итого!$3:$100,COLUMN([1]итого!DL:DL),0)</f>
        <v>67108</v>
      </c>
      <c r="BF48" s="2">
        <f t="array" ref="BF48">VLOOKUP("*Башкортостан*",[1]итого!$3:$100,COLUMN([1]итого!DM:DM),0)</f>
        <v>72833</v>
      </c>
      <c r="BG48" s="2">
        <f t="array" ref="BG48">VLOOKUP("*Башкортостан*",[1]итого!$3:$100,COLUMN([1]итого!DN:DN),0)</f>
        <v>74261</v>
      </c>
      <c r="BH48" s="2">
        <f t="array" ref="BH48">VLOOKUP("*Башкортостан*",[1]итого!$3:$100,COLUMN([1]итого!DO:DO),0)</f>
        <v>80018</v>
      </c>
      <c r="BI48" s="2">
        <f t="array" ref="BI48">VLOOKUP("*Башкортостан*",[1]итого!$3:$100,COLUMN([1]итого!DP:DP),0)</f>
        <v>77576</v>
      </c>
      <c r="BJ48" s="2">
        <f t="array" ref="BJ48">VLOOKUP("*Башкортостан*",[1]итого!$3:$100,COLUMN([1]итого!DQ:DQ),0)</f>
        <v>89099</v>
      </c>
      <c r="BK48" s="2">
        <f t="array" ref="BK48">VLOOKUP("*Башкортостан*",[1]итого!$3:$100,COLUMN([1]итого!DR:DR),0)</f>
        <v>68937</v>
      </c>
      <c r="BL48" s="2">
        <f t="array" ref="BL48">VLOOKUP("*Башкортостан*",[1]итого!$3:$100,COLUMN([1]итого!DS:DS),0)</f>
        <v>74968</v>
      </c>
      <c r="BM48" s="2">
        <f t="array" ref="BM48">VLOOKUP("*Башкортостан*",[1]итого!$3:$100,COLUMN([1]итого!DT:DT),0)</f>
        <v>91481</v>
      </c>
      <c r="BN48" s="2">
        <f t="array" ref="BN48">VLOOKUP("*Башкортостан*",[1]итого!$3:$100,COLUMN([1]итого!DU:DU),0)</f>
        <v>80732</v>
      </c>
      <c r="BO48" s="2">
        <f t="array" ref="BO48">VLOOKUP("*Башкортостан*",[1]итого!$3:$100,COLUMN([1]итого!DV:DV),0)</f>
        <v>85170</v>
      </c>
      <c r="BP48" s="2">
        <f t="array" ref="BP48">VLOOKUP("*Башкортостан*",[1]итого!$3:$100,COLUMN([1]итого!DW:DW),0)</f>
        <v>74704</v>
      </c>
      <c r="BQ48" s="2">
        <f t="array" ref="BQ48">VLOOKUP("*Башкортостан*",[1]итого!$3:$100,COLUMN([1]итого!DX:DX),0)</f>
        <v>76046</v>
      </c>
      <c r="BR48" s="2">
        <f t="array" ref="BR48">VLOOKUP("*Башкортостан*",[1]итого!$3:$100,COLUMN([1]итого!DY:DY),0)</f>
        <v>89757</v>
      </c>
      <c r="BS48" s="2">
        <f t="array" ref="BS48">VLOOKUP("*Башкортостан*",[1]итого!$3:$100,COLUMN([1]итого!DZ:DZ),0)</f>
        <v>91771</v>
      </c>
      <c r="BT48" s="2">
        <f t="array" ref="BT48">VLOOKUP("*Башкортостан*",[1]итого!$3:$100,COLUMN([1]итого!EA:EA),0)</f>
        <v>107731</v>
      </c>
      <c r="BU48" s="2">
        <f t="array" ref="BU48">VLOOKUP("*Башкортостан*",[1]итого!$3:$100,COLUMN([1]итого!EB:EB),0)</f>
        <v>115466</v>
      </c>
      <c r="BV48" s="2">
        <f t="array" ref="BV48">VLOOKUP("*Башкортостан*",[1]итого!$3:$100,COLUMN([1]итого!EC:EC),0)</f>
        <v>112011</v>
      </c>
      <c r="BW48" s="2">
        <f t="array" ref="BW48">VLOOKUP("*Башкортостан*",[1]итого!$3:$100,COLUMN([1]итого!ED:ED),0)</f>
        <v>96233</v>
      </c>
      <c r="BX48" s="2">
        <f t="array" ref="BX48">VLOOKUP("*Башкортостан*",[1]итого!$3:$100,COLUMN([1]итого!EE:EE),0)</f>
        <v>92701</v>
      </c>
      <c r="BY48" s="2">
        <f t="array" ref="BY48">VLOOKUP("*Башкортостан*",[1]итого!$3:$100,COLUMN([1]итого!EF:EF),0)</f>
        <v>89089</v>
      </c>
      <c r="BZ48" s="2">
        <f t="array" ref="BZ48">VLOOKUP("*Башкортостан*",[1]итого!$3:$100,COLUMN([1]итого!EG:EG),0)</f>
        <v>91242</v>
      </c>
      <c r="CA48" s="2">
        <f t="array" ref="CA48">VLOOKUP("*Башкортостан*",[1]итого!$3:$100,COLUMN([1]итого!EH:EH),0)</f>
        <v>87084</v>
      </c>
      <c r="CB48" s="2">
        <f t="array" ref="CB48">VLOOKUP("*Башкортостан*",[1]итого!$3:$100,COLUMN([1]итого!EI:EI),0)</f>
        <v>80444</v>
      </c>
      <c r="CC48" s="2">
        <f t="array" ref="CC48">VLOOKUP("*Башкортостан*",[1]итого!$3:$100,COLUMN([1]итого!EJ:EJ),0)</f>
        <v>69185</v>
      </c>
      <c r="CD48" s="2">
        <f t="array" ref="CD48">VLOOKUP("*Башкортостан*",[1]итого!$3:$100,COLUMN([1]итого!EK:EK),0)</f>
        <v>75802</v>
      </c>
      <c r="CE48" s="2">
        <f t="array" ref="CE48">VLOOKUP("*Башкортостан*",[1]итого!$3:$100,COLUMN([1]итого!EL:EL),0)</f>
        <v>66452</v>
      </c>
      <c r="CF48" s="2">
        <f t="array" ref="CF48">VLOOKUP("*Башкортостан*",[1]итого!$3:$100,COLUMN([1]итого!EM:EM),0)</f>
        <v>70231</v>
      </c>
      <c r="CG48" s="2">
        <f t="array" ref="CG48">VLOOKUP("*Башкортостан*",[1]итого!$3:$100,COLUMN([1]итого!EN:EN),0)</f>
        <v>70662</v>
      </c>
      <c r="CH48" s="2">
        <f t="array" ref="CH48">VLOOKUP("*Башкортостан*",[1]итого!$3:$100,COLUMN([1]итого!EO:EO),0)</f>
        <v>82497</v>
      </c>
      <c r="CI48" s="2">
        <f t="array" ref="CI48">VLOOKUP("*Башкортостан*",[1]итого!$3:$100,COLUMN([1]итого!EP:EP),0)</f>
        <v>84431</v>
      </c>
      <c r="CJ48" s="2">
        <f t="array" ref="CJ48">VLOOKUP("*Башкортостан*",[1]итого!$3:$100,COLUMN([1]итого!EQ:EQ),0)</f>
        <v>76715</v>
      </c>
      <c r="CK48" s="2">
        <f t="array" ref="CK48">VLOOKUP("*Башкортостан*",[1]итого!$3:$100,COLUMN([1]итого!ER:ER),0)</f>
        <v>79533</v>
      </c>
      <c r="CL48" s="2">
        <f t="array" ref="CL48">VLOOKUP("*Башкортостан*",[1]итого!$3:$100,COLUMN([1]итого!ES:ES),0)</f>
        <v>87887</v>
      </c>
      <c r="CM48" s="2">
        <f t="array" ref="CM48">VLOOKUP("*Башкортостан*",[1]итого!$3:$100,COLUMN([1]итого!ET:ET),0)</f>
        <v>94324</v>
      </c>
      <c r="CN48" s="2">
        <f t="array" ref="CN48">VLOOKUP("*Башкортостан*",[1]итого!$3:$100,COLUMN([1]итого!EU:EU),0)</f>
        <v>93462</v>
      </c>
      <c r="CO48" s="2">
        <f t="array" ref="CO48">VLOOKUP("*Башкортостан*",[1]итого!$3:$100,COLUMN([1]итого!EV:EV),0)</f>
        <v>97150</v>
      </c>
      <c r="CP48" s="2">
        <f t="array" ref="CP48">VLOOKUP("*Башкортостан*",[1]итого!$3:$100,COLUMN([1]итого!EW:EW),0)</f>
        <v>99646</v>
      </c>
      <c r="CQ48" s="2">
        <f t="array" ref="CQ48">VLOOKUP("*Башкортостан*",[1]итого!$3:$100,COLUMN([1]итого!EX:EX),0)</f>
        <v>97606</v>
      </c>
      <c r="CR48" s="2">
        <f t="array" ref="CR48">VLOOKUP("*Башкортостан*",[1]итого!$3:$100,COLUMN([1]итого!EY:EY),0)</f>
        <v>99261</v>
      </c>
      <c r="CS48" s="2">
        <f t="array" ref="CS48">VLOOKUP("*Башкортостан*",[1]итого!$3:$100,COLUMN([1]итого!EZ:EZ),0)</f>
        <v>107751</v>
      </c>
      <c r="CT48" s="2">
        <f t="array" ref="CT48">VLOOKUP("*Башкортостан*",[1]итого!$3:$100,COLUMN([1]итого!FA:FA),0)</f>
        <v>122500</v>
      </c>
      <c r="CU48" s="2">
        <f t="array" ref="CU48">VLOOKUP("*Башкортостан*",[1]итого!$3:$100,COLUMN([1]итого!FB:FB),0)</f>
        <v>115367</v>
      </c>
      <c r="CV48" s="2">
        <f t="array" ref="CV48">VLOOKUP("*Башкортостан*",[1]итого!$3:$100,COLUMN([1]итого!FC:FC),0)</f>
        <v>112185</v>
      </c>
      <c r="CW48" s="2">
        <f t="array" ref="CW48">VLOOKUP("*Башкортостан*",[1]итого!$3:$100,COLUMN([1]итого!FD:FD),0)</f>
        <v>94520</v>
      </c>
      <c r="CX48" s="2">
        <f t="array" ref="CX48">VLOOKUP("*Башкортостан*",[1]итого!$3:$100,COLUMN([1]итого!FE:FE),0)</f>
        <v>116565</v>
      </c>
      <c r="CY48" s="2">
        <f t="array" ref="CY48">VLOOKUP("*Башкортостан*",[1]итого!$3:$100,COLUMN([1]итого!FF:FF),0)</f>
        <v>115787</v>
      </c>
      <c r="CZ48" s="2">
        <f t="array" ref="CZ48">VLOOKUP("*Башкортостан*",[1]итого!$3:$100,COLUMN([1]итого!FG:FG),0)</f>
        <v>98446</v>
      </c>
      <c r="DA48" s="2">
        <f t="array" ref="DA48">VLOOKUP("*Башкортостан*",[1]итого!$3:$100,COLUMN([1]итого!FH:FH),0)</f>
        <v>99926</v>
      </c>
      <c r="DB48" s="2">
        <f t="array" ref="DB48">VLOOKUP("*Башкортостан*",[1]итого!$3:$100,COLUMN([1]итого!FI:FI),0)</f>
        <v>108383</v>
      </c>
      <c r="DC48" s="2">
        <f t="array" ref="DC48">VLOOKUP("*Башкортостан*",[1]итого!$3:$100,COLUMN([1]итого!FJ:FJ),0)</f>
        <v>105551</v>
      </c>
      <c r="DD48" s="2">
        <f t="array" ref="DD48">VLOOKUP("*Башкортостан*",[1]итого!$3:$100,COLUMN([1]итого!FK:FK),0)</f>
        <v>108365</v>
      </c>
      <c r="DE48" s="2">
        <f t="array" ref="DE48">VLOOKUP("*Башкортостан*",[1]итого!$3:$100,COLUMN([1]итого!FL:FL),0)</f>
        <v>106631</v>
      </c>
      <c r="DF48" s="2">
        <f t="array" ref="DF48">VLOOKUP("*Башкортостан*",[1]итого!$3:$100,COLUMN([1]итого!FM:FM),0)</f>
        <v>126910</v>
      </c>
    </row>
    <row r="49" spans="1:110" x14ac:dyDescent="0.25">
      <c r="A49" s="5" t="s">
        <v>47</v>
      </c>
      <c r="B49" s="2">
        <f t="array" ref="B49">VLOOKUP("*Марий*",[1]итого!$3:$100,COLUMN([1]итого!BI:BI),0)</f>
        <v>9518</v>
      </c>
      <c r="C49" s="2">
        <f t="array" ref="C49">VLOOKUP("*Марий*",[1]итого!$3:$100,COLUMN([1]итого!BJ:BJ),0)</f>
        <v>7156</v>
      </c>
      <c r="D49" s="2">
        <f t="array" ref="D49">VLOOKUP("*Марий*",[1]итого!$3:$100,COLUMN([1]итого!BK:BK),0)</f>
        <v>5742</v>
      </c>
      <c r="E49" s="2">
        <f t="array" ref="E49">VLOOKUP("*Марий*",[1]итого!$3:$100,COLUMN([1]итого!BL:BL),0)</f>
        <v>9650</v>
      </c>
      <c r="F49" s="2">
        <f t="array" ref="F49">VLOOKUP("*Марий*",[1]итого!$3:$100,COLUMN([1]итого!BM:BM),0)</f>
        <v>8994</v>
      </c>
      <c r="G49" s="2">
        <f t="array" ref="G49">VLOOKUP("*Марий*",[1]итого!$3:$100,COLUMN([1]итого!BN:BN),0)</f>
        <v>4852</v>
      </c>
      <c r="H49" s="2">
        <f t="array" ref="H49">VLOOKUP("*Марий*",[1]итого!$3:$100,COLUMN([1]итого!BO:BO),0)</f>
        <v>7974</v>
      </c>
      <c r="I49" s="2">
        <f t="array" ref="I49">VLOOKUP("*Марий*",[1]итого!$3:$100,COLUMN([1]итого!BP:BP),0)</f>
        <v>4933</v>
      </c>
      <c r="J49" s="2">
        <f t="array" ref="J49">VLOOKUP("*Марий*",[1]итого!$3:$100,COLUMN([1]итого!BQ:BQ),0)</f>
        <v>5316</v>
      </c>
      <c r="K49" s="2">
        <f t="array" ref="K49">VLOOKUP("*Марий*",[1]итого!$3:$100,COLUMN([1]итого!BR:BR),0)</f>
        <v>5225</v>
      </c>
      <c r="L49" s="2">
        <f t="array" ref="L49">VLOOKUP("*Марий*",[1]итого!$3:$100,COLUMN([1]итого!BS:BS),0)</f>
        <v>5265</v>
      </c>
      <c r="M49" s="2">
        <f t="array" ref="M49">VLOOKUP("*Марий*",[1]итого!$3:$100,COLUMN([1]итого!BT:BT),0)</f>
        <v>6008</v>
      </c>
      <c r="N49" s="2">
        <f t="array" ref="N49">VLOOKUP("*Марий*",[1]итого!$3:$100,COLUMN([1]итого!BU:BU),0)</f>
        <v>7220</v>
      </c>
      <c r="O49" s="2">
        <f t="array" ref="O49">VLOOKUP("*Марий*",[1]итого!$3:$100,COLUMN([1]итого!BV:BV),0)</f>
        <v>6090</v>
      </c>
      <c r="P49" s="2">
        <f t="array" ref="P49">VLOOKUP("*Марий*",[1]итого!$3:$100,COLUMN([1]итого!BW:BW),0)</f>
        <v>4763</v>
      </c>
      <c r="Q49" s="2">
        <f t="array" ref="Q49">VLOOKUP("*Марий*",[1]итого!$3:$100,COLUMN([1]итого!BX:BX),0)</f>
        <v>6050</v>
      </c>
      <c r="R49" s="2">
        <f t="array" ref="R49">VLOOKUP("*Марий*",[1]итого!$3:$100,COLUMN([1]итого!BY:BY),0)</f>
        <v>7879</v>
      </c>
      <c r="S49" s="2">
        <f t="array" ref="S49">VLOOKUP("*Марий*",[1]итого!$3:$100,COLUMN([1]итого!BZ:BZ),0)</f>
        <v>7187</v>
      </c>
      <c r="T49" s="2">
        <f t="array" ref="T49">VLOOKUP("*Марий*",[1]итого!$3:$100,COLUMN([1]итого!CA:CA),0)</f>
        <v>7048</v>
      </c>
      <c r="U49" s="2">
        <f t="array" ref="U49">VLOOKUP("*Марий*",[1]итого!$3:$100,COLUMN([1]итого!CB:CB),0)</f>
        <v>6600</v>
      </c>
      <c r="V49" s="2">
        <f t="array" ref="V49">VLOOKUP("*Марий*",[1]итого!$3:$100,COLUMN([1]итого!CC:CC),0)</f>
        <v>5800</v>
      </c>
      <c r="W49" s="2">
        <f t="array" ref="W49">VLOOKUP("*Марий*",[1]итого!$3:$100,COLUMN([1]итого!CD:CD),0)</f>
        <v>5804</v>
      </c>
      <c r="X49" s="2">
        <f t="array" ref="X49">VLOOKUP("*Марий*",[1]итого!$3:$100,COLUMN([1]итого!CE:CE),0)</f>
        <v>5994</v>
      </c>
      <c r="Y49" s="2">
        <f t="array" ref="Y49">VLOOKUP("*Марий*",[1]итого!$3:$100,COLUMN([1]итого!CF:CF),0)</f>
        <v>6289</v>
      </c>
      <c r="Z49" s="2">
        <f t="array" ref="Z49">VLOOKUP("*Марий*",[1]итого!$3:$100,COLUMN([1]итого!CG:CG),0)</f>
        <v>7441</v>
      </c>
      <c r="AA49" s="2">
        <f t="array" ref="AA49">VLOOKUP("*Марий*",[1]итого!$3:$100,COLUMN([1]итого!CH:CH),0)</f>
        <v>6485</v>
      </c>
      <c r="AB49" s="2">
        <f t="array" ref="AB49">VLOOKUP("*Марий*",[1]итого!$3:$100,COLUMN([1]итого!CI:CI),0)</f>
        <v>7490</v>
      </c>
      <c r="AC49" s="2">
        <f t="array" ref="AC49">VLOOKUP("*Марий*",[1]итого!$3:$100,COLUMN([1]итого!CJ:CJ),0)</f>
        <v>6866</v>
      </c>
      <c r="AD49" s="2">
        <f t="array" ref="AD49">VLOOKUP("*Марий*",[1]итого!$3:$100,COLUMN([1]итого!CK:CK),0)</f>
        <v>6891</v>
      </c>
      <c r="AE49" s="2">
        <f t="array" ref="AE49">VLOOKUP("*Марий*",[1]итого!$3:$100,COLUMN([1]итого!CL:CL),0)</f>
        <v>7964</v>
      </c>
      <c r="AF49" s="2">
        <f t="array" ref="AF49">VLOOKUP("*Марий*",[1]итого!$3:$100,COLUMN([1]итого!CM:CM),0)</f>
        <v>7504</v>
      </c>
      <c r="AG49" s="2">
        <f t="array" ref="AG49">VLOOKUP("*Марий*",[1]итого!$3:$100,COLUMN([1]итого!CN:CN),0)</f>
        <v>7065</v>
      </c>
      <c r="AH49" s="2">
        <f t="array" ref="AH49">VLOOKUP("*Марий*",[1]итого!$3:$100,COLUMN([1]итого!CO:CO),0)</f>
        <v>7700</v>
      </c>
      <c r="AI49" s="2">
        <f t="array" ref="AI49">VLOOKUP("*Марий*",[1]итого!$3:$100,COLUMN([1]итого!CP:CP),0)</f>
        <v>7124</v>
      </c>
      <c r="AJ49" s="2">
        <f t="array" ref="AJ49">VLOOKUP("*Марий*",[1]итого!$3:$100,COLUMN([1]итого!CQ:CQ),0)</f>
        <v>6781</v>
      </c>
      <c r="AK49" s="2">
        <f t="array" ref="AK49">VLOOKUP("*Марий*",[1]итого!$3:$100,COLUMN([1]итого!CR:CR),0)</f>
        <v>7653</v>
      </c>
      <c r="AL49" s="2">
        <f t="array" ref="AL49">VLOOKUP("*Марий*",[1]итого!$3:$100,COLUMN([1]итого!CS:CS),0)</f>
        <v>10330</v>
      </c>
      <c r="AM49" s="2">
        <f t="array" ref="AM49">VLOOKUP("*Марий*",[1]итого!$3:$100,COLUMN([1]итого!CT:CT),0)</f>
        <v>7592</v>
      </c>
      <c r="AN49" s="2">
        <f t="array" ref="AN49">VLOOKUP("*Марий*",[1]итого!$3:$100,COLUMN([1]итого!CU:CU),0)</f>
        <v>7706</v>
      </c>
      <c r="AO49" s="2">
        <f t="array" ref="AO49">VLOOKUP("*Марий*",[1]итого!$3:$100,COLUMN([1]итого!CV:CV),0)</f>
        <v>7537</v>
      </c>
      <c r="AP49" s="2">
        <f t="array" ref="AP49">VLOOKUP("*Марий*",[1]итого!$3:$100,COLUMN([1]итого!CW:CW),0)</f>
        <v>6773</v>
      </c>
      <c r="AQ49" s="2">
        <f t="array" ref="AQ49">VLOOKUP("*Марий*",[1]итого!$3:$100,COLUMN([1]итого!CX:CX),0)</f>
        <v>6707</v>
      </c>
      <c r="AR49" s="2">
        <f t="array" ref="AR49">VLOOKUP("*Марий*",[1]итого!$3:$100,COLUMN([1]итого!CY:CY),0)</f>
        <v>4772</v>
      </c>
      <c r="AS49" s="2">
        <f t="array" ref="AS49">VLOOKUP("*Марий*",[1]итого!$3:$100,COLUMN([1]итого!CZ:CZ),0)</f>
        <v>4953</v>
      </c>
      <c r="AT49" s="2">
        <f t="array" ref="AT49">VLOOKUP("*Марий*",[1]итого!$3:$100,COLUMN([1]итого!DA:DA),0)</f>
        <v>4227</v>
      </c>
      <c r="AU49" s="2">
        <f t="array" ref="AU49">VLOOKUP("*Марий*",[1]итого!$3:$100,COLUMN([1]итого!DB:DB),0)</f>
        <v>3908</v>
      </c>
      <c r="AV49" s="2">
        <f t="array" ref="AV49">VLOOKUP("*Марий*",[1]итого!$3:$100,COLUMN([1]итого!DC:DC),0)</f>
        <v>4446</v>
      </c>
      <c r="AW49" s="2">
        <f t="array" ref="AW49">VLOOKUP("*Марий*",[1]итого!$3:$100,COLUMN([1]итого!DD:DD),0)</f>
        <v>4421</v>
      </c>
      <c r="AX49" s="2">
        <f t="array" ref="AX49">VLOOKUP("*Марий*",[1]итого!$3:$100,COLUMN([1]итого!DE:DE),0)</f>
        <v>7804</v>
      </c>
      <c r="AY49" s="2">
        <f t="array" ref="AY49">VLOOKUP("*Марий*",[1]итого!$3:$100,COLUMN([1]итого!DF:DF),0)</f>
        <v>7480</v>
      </c>
      <c r="AZ49" s="2">
        <f t="array" ref="AZ49">VLOOKUP("*Марий*",[1]итого!$3:$100,COLUMN([1]итого!DG:DG),0)</f>
        <v>7403</v>
      </c>
      <c r="BA49" s="2">
        <f t="array" ref="BA49">VLOOKUP("*Марий*",[1]итого!$3:$100,COLUMN([1]итого!DH:DH),0)</f>
        <v>8889</v>
      </c>
      <c r="BB49" s="2">
        <f t="array" ref="BB49">VLOOKUP("*Марий*",[1]итого!$3:$100,COLUMN([1]итого!DI:DI),0)</f>
        <v>8359</v>
      </c>
      <c r="BC49" s="2">
        <f t="array" ref="BC49">VLOOKUP("*Марий*",[1]итого!$3:$100,COLUMN([1]итого!DJ:DJ),0)</f>
        <v>8853</v>
      </c>
      <c r="BD49" s="2">
        <f t="array" ref="BD49">VLOOKUP("*Марий*",[1]итого!$3:$100,COLUMN([1]итого!DK:DK),0)</f>
        <v>9829</v>
      </c>
      <c r="BE49" s="2">
        <f t="array" ref="BE49">VLOOKUP("*Марий*",[1]итого!$3:$100,COLUMN([1]итого!DL:DL),0)</f>
        <v>10008</v>
      </c>
      <c r="BF49" s="2">
        <f t="array" ref="BF49">VLOOKUP("*Марий*",[1]итого!$3:$100,COLUMN([1]итого!DM:DM),0)</f>
        <v>10536</v>
      </c>
      <c r="BG49" s="2">
        <f t="array" ref="BG49">VLOOKUP("*Марий*",[1]итого!$3:$100,COLUMN([1]итого!DN:DN),0)</f>
        <v>10864</v>
      </c>
      <c r="BH49" s="2">
        <f t="array" ref="BH49">VLOOKUP("*Марий*",[1]итого!$3:$100,COLUMN([1]итого!DO:DO),0)</f>
        <v>11790</v>
      </c>
      <c r="BI49" s="2">
        <f t="array" ref="BI49">VLOOKUP("*Марий*",[1]итого!$3:$100,COLUMN([1]итого!DP:DP),0)</f>
        <v>12471</v>
      </c>
      <c r="BJ49" s="2">
        <f t="array" ref="BJ49">VLOOKUP("*Марий*",[1]итого!$3:$100,COLUMN([1]итого!DQ:DQ),0)</f>
        <v>12920</v>
      </c>
      <c r="BK49" s="2">
        <f t="array" ref="BK49">VLOOKUP("*Марий*",[1]итого!$3:$100,COLUMN([1]итого!DR:DR),0)</f>
        <v>11708</v>
      </c>
      <c r="BL49" s="2">
        <f t="array" ref="BL49">VLOOKUP("*Марий*",[1]итого!$3:$100,COLUMN([1]итого!DS:DS),0)</f>
        <v>11665</v>
      </c>
      <c r="BM49" s="2">
        <f t="array" ref="BM49">VLOOKUP("*Марий*",[1]итого!$3:$100,COLUMN([1]итого!DT:DT),0)</f>
        <v>12292</v>
      </c>
      <c r="BN49" s="2">
        <f t="array" ref="BN49">VLOOKUP("*Марий*",[1]итого!$3:$100,COLUMN([1]итого!DU:DU),0)</f>
        <v>13724</v>
      </c>
      <c r="BO49" s="2">
        <f t="array" ref="BO49">VLOOKUP("*Марий*",[1]итого!$3:$100,COLUMN([1]итого!DV:DV),0)</f>
        <v>14289</v>
      </c>
      <c r="BP49" s="2">
        <f t="array" ref="BP49">VLOOKUP("*Марий*",[1]итого!$3:$100,COLUMN([1]итого!DW:DW),0)</f>
        <v>12667</v>
      </c>
      <c r="BQ49" s="2">
        <f t="array" ref="BQ49">VLOOKUP("*Марий*",[1]итого!$3:$100,COLUMN([1]итого!DX:DX),0)</f>
        <v>14273</v>
      </c>
      <c r="BR49" s="2">
        <f t="array" ref="BR49">VLOOKUP("*Марий*",[1]итого!$3:$100,COLUMN([1]итого!DY:DY),0)</f>
        <v>14759</v>
      </c>
      <c r="BS49" s="2">
        <f t="array" ref="BS49">VLOOKUP("*Марий*",[1]итого!$3:$100,COLUMN([1]итого!DZ:DZ),0)</f>
        <v>14336</v>
      </c>
      <c r="BT49" s="2">
        <f t="array" ref="BT49">VLOOKUP("*Марий*",[1]итого!$3:$100,COLUMN([1]итого!EA:EA),0)</f>
        <v>15247</v>
      </c>
      <c r="BU49" s="2">
        <f t="array" ref="BU49">VLOOKUP("*Марий*",[1]итого!$3:$100,COLUMN([1]итого!EB:EB),0)</f>
        <v>17366</v>
      </c>
      <c r="BV49" s="2">
        <f t="array" ref="BV49">VLOOKUP("*Марий*",[1]итого!$3:$100,COLUMN([1]итого!EC:EC),0)</f>
        <v>16474</v>
      </c>
      <c r="BW49" s="2">
        <f t="array" ref="BW49">VLOOKUP("*Марий*",[1]итого!$3:$100,COLUMN([1]итого!ED:ED),0)</f>
        <v>17006</v>
      </c>
      <c r="BX49" s="2">
        <f t="array" ref="BX49">VLOOKUP("*Марий*",[1]итого!$3:$100,COLUMN([1]итого!EE:EE),0)</f>
        <v>15927</v>
      </c>
      <c r="BY49" s="2">
        <f t="array" ref="BY49">VLOOKUP("*Марий*",[1]итого!$3:$100,COLUMN([1]итого!EF:EF),0)</f>
        <v>15713</v>
      </c>
      <c r="BZ49" s="2">
        <f t="array" ref="BZ49">VLOOKUP("*Марий*",[1]итого!$3:$100,COLUMN([1]итого!EG:EG),0)</f>
        <v>14170</v>
      </c>
      <c r="CA49" s="2">
        <f t="array" ref="CA49">VLOOKUP("*Марий*",[1]итого!$3:$100,COLUMN([1]итого!EH:EH),0)</f>
        <v>12550</v>
      </c>
      <c r="CB49" s="2">
        <f t="array" ref="CB49">VLOOKUP("*Марий*",[1]итого!$3:$100,COLUMN([1]итого!EI:EI),0)</f>
        <v>11979</v>
      </c>
      <c r="CC49" s="2">
        <f t="array" ref="CC49">VLOOKUP("*Марий*",[1]итого!$3:$100,COLUMN([1]итого!EJ:EJ),0)</f>
        <v>11194</v>
      </c>
      <c r="CD49" s="2">
        <f t="array" ref="CD49">VLOOKUP("*Марий*",[1]итого!$3:$100,COLUMN([1]итого!EK:EK),0)</f>
        <v>11505</v>
      </c>
      <c r="CE49" s="2">
        <f t="array" ref="CE49">VLOOKUP("*Марий*",[1]итого!$3:$100,COLUMN([1]итого!EL:EL),0)</f>
        <v>12087</v>
      </c>
      <c r="CF49" s="2">
        <f t="array" ref="CF49">VLOOKUP("*Марий*",[1]итого!$3:$100,COLUMN([1]итого!EM:EM),0)</f>
        <v>11482</v>
      </c>
      <c r="CG49" s="2">
        <f t="array" ref="CG49">VLOOKUP("*Марий*",[1]итого!$3:$100,COLUMN([1]итого!EN:EN),0)</f>
        <v>11925</v>
      </c>
      <c r="CH49" s="2">
        <f t="array" ref="CH49">VLOOKUP("*Марий*",[1]итого!$3:$100,COLUMN([1]итого!EO:EO),0)</f>
        <v>13654</v>
      </c>
      <c r="CI49" s="2">
        <f t="array" ref="CI49">VLOOKUP("*Марий*",[1]итого!$3:$100,COLUMN([1]итого!EP:EP),0)</f>
        <v>15032</v>
      </c>
      <c r="CJ49" s="2">
        <f t="array" ref="CJ49">VLOOKUP("*Марий*",[1]итого!$3:$100,COLUMN([1]итого!EQ:EQ),0)</f>
        <v>14004</v>
      </c>
      <c r="CK49" s="2">
        <f t="array" ref="CK49">VLOOKUP("*Марий*",[1]итого!$3:$100,COLUMN([1]итого!ER:ER),0)</f>
        <v>15211</v>
      </c>
      <c r="CL49" s="2">
        <f t="array" ref="CL49">VLOOKUP("*Марий*",[1]итого!$3:$100,COLUMN([1]итого!ES:ES),0)</f>
        <v>16594</v>
      </c>
      <c r="CM49" s="2">
        <f t="array" ref="CM49">VLOOKUP("*Марий*",[1]итого!$3:$100,COLUMN([1]итого!ET:ET),0)</f>
        <v>17727</v>
      </c>
      <c r="CN49" s="2">
        <f t="array" ref="CN49">VLOOKUP("*Марий*",[1]итого!$3:$100,COLUMN([1]итого!EU:EU),0)</f>
        <v>18778</v>
      </c>
      <c r="CO49" s="2">
        <f t="array" ref="CO49">VLOOKUP("*Марий*",[1]итого!$3:$100,COLUMN([1]итого!EV:EV),0)</f>
        <v>19255</v>
      </c>
      <c r="CP49" s="2">
        <f t="array" ref="CP49">VLOOKUP("*Марий*",[1]итого!$3:$100,COLUMN([1]итого!EW:EW),0)</f>
        <v>22930</v>
      </c>
      <c r="CQ49" s="2">
        <f t="array" ref="CQ49">VLOOKUP("*Марий*",[1]итого!$3:$100,COLUMN([1]итого!EX:EX),0)</f>
        <v>22190</v>
      </c>
      <c r="CR49" s="2">
        <f t="array" ref="CR49">VLOOKUP("*Марий*",[1]итого!$3:$100,COLUMN([1]итого!EY:EY),0)</f>
        <v>22434</v>
      </c>
      <c r="CS49" s="2">
        <f t="array" ref="CS49">VLOOKUP("*Марий*",[1]итого!$3:$100,COLUMN([1]итого!EZ:EZ),0)</f>
        <v>22494</v>
      </c>
      <c r="CT49" s="2">
        <f t="array" ref="CT49">VLOOKUP("*Марий*",[1]итого!$3:$100,COLUMN([1]итого!FA:FA),0)</f>
        <v>23845</v>
      </c>
      <c r="CU49" s="2">
        <f t="array" ref="CU49">VLOOKUP("*Марий*",[1]итого!$3:$100,COLUMN([1]итого!FB:FB),0)</f>
        <v>24571</v>
      </c>
      <c r="CV49" s="2">
        <f t="array" ref="CV49">VLOOKUP("*Марий*",[1]итого!$3:$100,COLUMN([1]итого!FC:FC),0)</f>
        <v>26482</v>
      </c>
      <c r="CW49" s="2">
        <f t="array" ref="CW49">VLOOKUP("*Марий*",[1]итого!$3:$100,COLUMN([1]итого!FD:FD),0)</f>
        <v>23459</v>
      </c>
      <c r="CX49" s="2">
        <f t="array" ref="CX49">VLOOKUP("*Марий*",[1]итого!$3:$100,COLUMN([1]итого!FE:FE),0)</f>
        <v>24656</v>
      </c>
      <c r="CY49" s="2">
        <f t="array" ref="CY49">VLOOKUP("*Марий*",[1]итого!$3:$100,COLUMN([1]итого!FF:FF),0)</f>
        <v>26185</v>
      </c>
      <c r="CZ49" s="2">
        <f t="array" ref="CZ49">VLOOKUP("*Марий*",[1]итого!$3:$100,COLUMN([1]итого!FG:FG),0)</f>
        <v>26765</v>
      </c>
      <c r="DA49" s="2">
        <f t="array" ref="DA49">VLOOKUP("*Марий*",[1]итого!$3:$100,COLUMN([1]итого!FH:FH),0)</f>
        <v>28539</v>
      </c>
      <c r="DB49" s="2">
        <f t="array" ref="DB49">VLOOKUP("*Марий*",[1]итого!$3:$100,COLUMN([1]итого!FI:FI),0)</f>
        <v>29660</v>
      </c>
      <c r="DC49" s="2">
        <f t="array" ref="DC49">VLOOKUP("*Марий*",[1]итого!$3:$100,COLUMN([1]итого!FJ:FJ),0)</f>
        <v>30726</v>
      </c>
      <c r="DD49" s="2">
        <f t="array" ref="DD49">VLOOKUP("*Марий*",[1]итого!$3:$100,COLUMN([1]итого!FK:FK),0)</f>
        <v>31478</v>
      </c>
      <c r="DE49" s="2">
        <f t="array" ref="DE49">VLOOKUP("*Марий*",[1]итого!$3:$100,COLUMN([1]итого!FL:FL),0)</f>
        <v>31412</v>
      </c>
      <c r="DF49" s="2">
        <f t="array" ref="DF49">VLOOKUP("*Марий*",[1]итого!$3:$100,COLUMN([1]итого!FM:FM),0)</f>
        <v>27573</v>
      </c>
    </row>
    <row r="50" spans="1:110" x14ac:dyDescent="0.25">
      <c r="A50" s="5" t="s">
        <v>48</v>
      </c>
      <c r="B50" s="2">
        <f t="array" ref="B50">VLOOKUP("*Мордовия*",[1]итого!$3:$100,COLUMN([1]итого!BI:BI),0)</f>
        <v>7491</v>
      </c>
      <c r="C50" s="2">
        <f t="array" ref="C50">VLOOKUP("*Мордовия*",[1]итого!$3:$100,COLUMN([1]итого!BJ:BJ),0)</f>
        <v>6343</v>
      </c>
      <c r="D50" s="2">
        <f t="array" ref="D50">VLOOKUP("*Мордовия*",[1]итого!$3:$100,COLUMN([1]итого!BK:BK),0)</f>
        <v>5203</v>
      </c>
      <c r="E50" s="2">
        <f t="array" ref="E50">VLOOKUP("*Мордовия*",[1]итого!$3:$100,COLUMN([1]итого!BL:BL),0)</f>
        <v>5725</v>
      </c>
      <c r="F50" s="2">
        <f t="array" ref="F50">VLOOKUP("*Мордовия*",[1]итого!$3:$100,COLUMN([1]итого!BM:BM),0)</f>
        <v>5532</v>
      </c>
      <c r="G50" s="2">
        <f t="array" ref="G50">VLOOKUP("*Мордовия*",[1]итого!$3:$100,COLUMN([1]итого!BN:BN),0)</f>
        <v>4319</v>
      </c>
      <c r="H50" s="2">
        <f t="array" ref="H50">VLOOKUP("*Мордовия*",[1]итого!$3:$100,COLUMN([1]итого!BO:BO),0)</f>
        <v>5306</v>
      </c>
      <c r="I50" s="2">
        <f t="array" ref="I50">VLOOKUP("*Мордовия*",[1]итого!$3:$100,COLUMN([1]итого!BP:BP),0)</f>
        <v>4445</v>
      </c>
      <c r="J50" s="2">
        <f t="array" ref="J50">VLOOKUP("*Мордовия*",[1]итого!$3:$100,COLUMN([1]итого!BQ:BQ),0)</f>
        <v>4272</v>
      </c>
      <c r="K50" s="2">
        <f t="array" ref="K50">VLOOKUP("*Мордовия*",[1]итого!$3:$100,COLUMN([1]итого!BR:BR),0)</f>
        <v>6479</v>
      </c>
      <c r="L50" s="2">
        <f t="array" ref="L50">VLOOKUP("*Мордовия*",[1]итого!$3:$100,COLUMN([1]итого!BS:BS),0)</f>
        <v>5579</v>
      </c>
      <c r="M50" s="2">
        <f t="array" ref="M50">VLOOKUP("*Мордовия*",[1]итого!$3:$100,COLUMN([1]итого!BT:BT),0)</f>
        <v>5420</v>
      </c>
      <c r="N50" s="2">
        <f t="array" ref="N50">VLOOKUP("*Мордовия*",[1]итого!$3:$100,COLUMN([1]итого!BU:BU),0)</f>
        <v>6900</v>
      </c>
      <c r="O50" s="2">
        <f t="array" ref="O50">VLOOKUP("*Мордовия*",[1]итого!$3:$100,COLUMN([1]итого!BV:BV),0)</f>
        <v>4207</v>
      </c>
      <c r="P50" s="2">
        <f t="array" ref="P50">VLOOKUP("*Мордовия*",[1]итого!$3:$100,COLUMN([1]итого!BW:BW),0)</f>
        <v>5301</v>
      </c>
      <c r="Q50" s="2">
        <f t="array" ref="Q50">VLOOKUP("*Мордовия*",[1]итого!$3:$100,COLUMN([1]итого!BX:BX),0)</f>
        <v>4529</v>
      </c>
      <c r="R50" s="2">
        <f t="array" ref="R50">VLOOKUP("*Мордовия*",[1]итого!$3:$100,COLUMN([1]итого!BY:BY),0)</f>
        <v>4211</v>
      </c>
      <c r="S50" s="2">
        <f t="array" ref="S50">VLOOKUP("*Мордовия*",[1]итого!$3:$100,COLUMN([1]итого!BZ:BZ),0)</f>
        <v>4962</v>
      </c>
      <c r="T50" s="2">
        <f t="array" ref="T50">VLOOKUP("*Мордовия*",[1]итого!$3:$100,COLUMN([1]итого!CA:CA),0)</f>
        <v>5203</v>
      </c>
      <c r="U50" s="2">
        <f t="array" ref="U50">VLOOKUP("*Мордовия*",[1]итого!$3:$100,COLUMN([1]итого!CB:CB),0)</f>
        <v>5610</v>
      </c>
      <c r="V50" s="2">
        <f t="array" ref="V50">VLOOKUP("*Мордовия*",[1]итого!$3:$100,COLUMN([1]итого!CC:CC),0)</f>
        <v>4727</v>
      </c>
      <c r="W50" s="2">
        <f t="array" ref="W50">VLOOKUP("*Мордовия*",[1]итого!$3:$100,COLUMN([1]итого!CD:CD),0)</f>
        <v>4956</v>
      </c>
      <c r="X50" s="2">
        <f t="array" ref="X50">VLOOKUP("*Мордовия*",[1]итого!$3:$100,COLUMN([1]итого!CE:CE),0)</f>
        <v>5378</v>
      </c>
      <c r="Y50" s="2">
        <f t="array" ref="Y50">VLOOKUP("*Мордовия*",[1]итого!$3:$100,COLUMN([1]итого!CF:CF),0)</f>
        <v>5817</v>
      </c>
      <c r="Z50" s="2">
        <f t="array" ref="Z50">VLOOKUP("*Мордовия*",[1]итого!$3:$100,COLUMN([1]итого!CG:CG),0)</f>
        <v>7934</v>
      </c>
      <c r="AA50" s="2">
        <f t="array" ref="AA50">VLOOKUP("*Мордовия*",[1]итого!$3:$100,COLUMN([1]итого!CH:CH),0)</f>
        <v>6366</v>
      </c>
      <c r="AB50" s="2">
        <f t="array" ref="AB50">VLOOKUP("*Мордовия*",[1]итого!$3:$100,COLUMN([1]итого!CI:CI),0)</f>
        <v>5446</v>
      </c>
      <c r="AC50" s="2">
        <f t="array" ref="AC50">VLOOKUP("*Мордовия*",[1]итого!$3:$100,COLUMN([1]итого!CJ:CJ),0)</f>
        <v>5091</v>
      </c>
      <c r="AD50" s="2">
        <f t="array" ref="AD50">VLOOKUP("*Мордовия*",[1]итого!$3:$100,COLUMN([1]итого!CK:CK),0)</f>
        <v>5592</v>
      </c>
      <c r="AE50" s="2">
        <f t="array" ref="AE50">VLOOKUP("*Мордовия*",[1]итого!$3:$100,COLUMN([1]итого!CL:CL),0)</f>
        <v>6419</v>
      </c>
      <c r="AF50" s="2">
        <f t="array" ref="AF50">VLOOKUP("*Мордовия*",[1]итого!$3:$100,COLUMN([1]итого!CM:CM),0)</f>
        <v>6502</v>
      </c>
      <c r="AG50" s="2">
        <f t="array" ref="AG50">VLOOKUP("*Мордовия*",[1]итого!$3:$100,COLUMN([1]итого!CN:CN),0)</f>
        <v>6437</v>
      </c>
      <c r="AH50" s="2">
        <f t="array" ref="AH50">VLOOKUP("*Мордовия*",[1]итого!$3:$100,COLUMN([1]итого!CO:CO),0)</f>
        <v>6350</v>
      </c>
      <c r="AI50" s="2">
        <f t="array" ref="AI50">VLOOKUP("*Мордовия*",[1]итого!$3:$100,COLUMN([1]итого!CP:CP),0)</f>
        <v>6702</v>
      </c>
      <c r="AJ50" s="2">
        <f t="array" ref="AJ50">VLOOKUP("*Мордовия*",[1]итого!$3:$100,COLUMN([1]итого!CQ:CQ),0)</f>
        <v>6204</v>
      </c>
      <c r="AK50" s="2">
        <f t="array" ref="AK50">VLOOKUP("*Мордовия*",[1]итого!$3:$100,COLUMN([1]итого!CR:CR),0)</f>
        <v>6244</v>
      </c>
      <c r="AL50" s="2">
        <f t="array" ref="AL50">VLOOKUP("*Мордовия*",[1]итого!$3:$100,COLUMN([1]итого!CS:CS),0)</f>
        <v>8068</v>
      </c>
      <c r="AM50" s="2">
        <f t="array" ref="AM50">VLOOKUP("*Мордовия*",[1]итого!$3:$100,COLUMN([1]итого!CT:CT),0)</f>
        <v>7102</v>
      </c>
      <c r="AN50" s="2">
        <f t="array" ref="AN50">VLOOKUP("*Мордовия*",[1]итого!$3:$100,COLUMN([1]итого!CU:CU),0)</f>
        <v>6271</v>
      </c>
      <c r="AO50" s="2">
        <f t="array" ref="AO50">VLOOKUP("*Мордовия*",[1]итого!$3:$100,COLUMN([1]итого!CV:CV),0)</f>
        <v>6012</v>
      </c>
      <c r="AP50" s="2">
        <f t="array" ref="AP50">VLOOKUP("*Мордовия*",[1]итого!$3:$100,COLUMN([1]итого!CW:CW),0)</f>
        <v>6590</v>
      </c>
      <c r="AQ50" s="2">
        <f t="array" ref="AQ50">VLOOKUP("*Мордовия*",[1]итого!$3:$100,COLUMN([1]итого!CX:CX),0)</f>
        <v>5998</v>
      </c>
      <c r="AR50" s="2">
        <f t="array" ref="AR50">VLOOKUP("*Мордовия*",[1]итого!$3:$100,COLUMN([1]итого!CY:CY),0)</f>
        <v>5449</v>
      </c>
      <c r="AS50" s="2">
        <f t="array" ref="AS50">VLOOKUP("*Мордовия*",[1]итого!$3:$100,COLUMN([1]итого!CZ:CZ),0)</f>
        <v>6250</v>
      </c>
      <c r="AT50" s="2">
        <f t="array" ref="AT50">VLOOKUP("*Мордовия*",[1]итого!$3:$100,COLUMN([1]итого!DA:DA),0)</f>
        <v>6181</v>
      </c>
      <c r="AU50" s="2">
        <f t="array" ref="AU50">VLOOKUP("*Мордовия*",[1]итого!$3:$100,COLUMN([1]итого!DB:DB),0)</f>
        <v>6196</v>
      </c>
      <c r="AV50" s="2">
        <f t="array" ref="AV50">VLOOKUP("*Мордовия*",[1]итого!$3:$100,COLUMN([1]итого!DC:DC),0)</f>
        <v>6417</v>
      </c>
      <c r="AW50" s="2">
        <f t="array" ref="AW50">VLOOKUP("*Мордовия*",[1]итого!$3:$100,COLUMN([1]итого!DD:DD),0)</f>
        <v>6293</v>
      </c>
      <c r="AX50" s="2">
        <f t="array" ref="AX50">VLOOKUP("*Мордовия*",[1]итого!$3:$100,COLUMN([1]итого!DE:DE),0)</f>
        <v>7973</v>
      </c>
      <c r="AY50" s="2">
        <f t="array" ref="AY50">VLOOKUP("*Мордовия*",[1]итого!$3:$100,COLUMN([1]итого!DF:DF),0)</f>
        <v>7434</v>
      </c>
      <c r="AZ50" s="2">
        <f t="array" ref="AZ50">VLOOKUP("*Мордовия*",[1]итого!$3:$100,COLUMN([1]итого!DG:DG),0)</f>
        <v>6737</v>
      </c>
      <c r="BA50" s="2">
        <f t="array" ref="BA50">VLOOKUP("*Мордовия*",[1]итого!$3:$100,COLUMN([1]итого!DH:DH),0)</f>
        <v>7150</v>
      </c>
      <c r="BB50" s="2">
        <f t="array" ref="BB50">VLOOKUP("*Мордовия*",[1]итого!$3:$100,COLUMN([1]итого!DI:DI),0)</f>
        <v>7807</v>
      </c>
      <c r="BC50" s="2">
        <f t="array" ref="BC50">VLOOKUP("*Мордовия*",[1]итого!$3:$100,COLUMN([1]итого!DJ:DJ),0)</f>
        <v>8596</v>
      </c>
      <c r="BD50" s="2">
        <f t="array" ref="BD50">VLOOKUP("*Мордовия*",[1]итого!$3:$100,COLUMN([1]итого!DK:DK),0)</f>
        <v>9142</v>
      </c>
      <c r="BE50" s="2">
        <f t="array" ref="BE50">VLOOKUP("*Мордовия*",[1]итого!$3:$100,COLUMN([1]итого!DL:DL),0)</f>
        <v>10323</v>
      </c>
      <c r="BF50" s="2">
        <f t="array" ref="BF50">VLOOKUP("*Мордовия*",[1]итого!$3:$100,COLUMN([1]итого!DM:DM),0)</f>
        <v>10781</v>
      </c>
      <c r="BG50" s="2">
        <f t="array" ref="BG50">VLOOKUP("*Мордовия*",[1]итого!$3:$100,COLUMN([1]итого!DN:DN),0)</f>
        <v>11016</v>
      </c>
      <c r="BH50" s="2">
        <f t="array" ref="BH50">VLOOKUP("*Мордовия*",[1]итого!$3:$100,COLUMN([1]итого!DO:DO),0)</f>
        <v>11349</v>
      </c>
      <c r="BI50" s="2">
        <f t="array" ref="BI50">VLOOKUP("*Мордовия*",[1]итого!$3:$100,COLUMN([1]итого!DP:DP),0)</f>
        <v>11505</v>
      </c>
      <c r="BJ50" s="2">
        <f t="array" ref="BJ50">VLOOKUP("*Мордовия*",[1]итого!$3:$100,COLUMN([1]итого!DQ:DQ),0)</f>
        <v>13617</v>
      </c>
      <c r="BK50" s="2">
        <f t="array" ref="BK50">VLOOKUP("*Мордовия*",[1]итого!$3:$100,COLUMN([1]итого!DR:DR),0)</f>
        <v>12238</v>
      </c>
      <c r="BL50" s="2">
        <f t="array" ref="BL50">VLOOKUP("*Мордовия*",[1]итого!$3:$100,COLUMN([1]итого!DS:DS),0)</f>
        <v>11948</v>
      </c>
      <c r="BM50" s="2">
        <f t="array" ref="BM50">VLOOKUP("*Мордовия*",[1]итого!$3:$100,COLUMN([1]итого!DT:DT),0)</f>
        <v>14435</v>
      </c>
      <c r="BN50" s="2">
        <f t="array" ref="BN50">VLOOKUP("*Мордовия*",[1]итого!$3:$100,COLUMN([1]итого!DU:DU),0)</f>
        <v>15856</v>
      </c>
      <c r="BO50" s="2">
        <f t="array" ref="BO50">VLOOKUP("*Мордовия*",[1]итого!$3:$100,COLUMN([1]итого!DV:DV),0)</f>
        <v>16036</v>
      </c>
      <c r="BP50" s="2">
        <f t="array" ref="BP50">VLOOKUP("*Мордовия*",[1]итого!$3:$100,COLUMN([1]итого!DW:DW),0)</f>
        <v>15534</v>
      </c>
      <c r="BQ50" s="2">
        <f t="array" ref="BQ50">VLOOKUP("*Мордовия*",[1]итого!$3:$100,COLUMN([1]итого!DX:DX),0)</f>
        <v>17187</v>
      </c>
      <c r="BR50" s="2">
        <f t="array" ref="BR50">VLOOKUP("*Мордовия*",[1]итого!$3:$100,COLUMN([1]итого!DY:DY),0)</f>
        <v>16126</v>
      </c>
      <c r="BS50" s="2">
        <f t="array" ref="BS50">VLOOKUP("*Мордовия*",[1]итого!$3:$100,COLUMN([1]итого!DZ:DZ),0)</f>
        <v>17399</v>
      </c>
      <c r="BT50" s="2">
        <f t="array" ref="BT50">VLOOKUP("*Мордовия*",[1]итого!$3:$100,COLUMN([1]итого!EA:EA),0)</f>
        <v>18969</v>
      </c>
      <c r="BU50" s="2">
        <f t="array" ref="BU50">VLOOKUP("*Мордовия*",[1]итого!$3:$100,COLUMN([1]итого!EB:EB),0)</f>
        <v>15717</v>
      </c>
      <c r="BV50" s="2">
        <f t="array" ref="BV50">VLOOKUP("*Мордовия*",[1]итого!$3:$100,COLUMN([1]итого!EC:EC),0)</f>
        <v>16124</v>
      </c>
      <c r="BW50" s="2">
        <f t="array" ref="BW50">VLOOKUP("*Мордовия*",[1]итого!$3:$100,COLUMN([1]итого!ED:ED),0)</f>
        <v>18345</v>
      </c>
      <c r="BX50" s="2">
        <f t="array" ref="BX50">VLOOKUP("*Мордовия*",[1]итого!$3:$100,COLUMN([1]итого!EE:EE),0)</f>
        <v>17944</v>
      </c>
      <c r="BY50" s="2">
        <f t="array" ref="BY50">VLOOKUP("*Мордовия*",[1]итого!$3:$100,COLUMN([1]итого!EF:EF),0)</f>
        <v>15319</v>
      </c>
      <c r="BZ50" s="2">
        <f t="array" ref="BZ50">VLOOKUP("*Мордовия*",[1]итого!$3:$100,COLUMN([1]итого!EG:EG),0)</f>
        <v>14703</v>
      </c>
      <c r="CA50" s="2">
        <f t="array" ref="CA50">VLOOKUP("*Мордовия*",[1]итого!$3:$100,COLUMN([1]итого!EH:EH),0)</f>
        <v>16103</v>
      </c>
      <c r="CB50" s="2">
        <f t="array" ref="CB50">VLOOKUP("*Мордовия*",[1]итого!$3:$100,COLUMN([1]итого!EI:EI),0)</f>
        <v>17492</v>
      </c>
      <c r="CC50" s="2">
        <f t="array" ref="CC50">VLOOKUP("*Мордовия*",[1]итого!$3:$100,COLUMN([1]итого!EJ:EJ),0)</f>
        <v>16503</v>
      </c>
      <c r="CD50" s="2">
        <f t="array" ref="CD50">VLOOKUP("*Мордовия*",[1]итого!$3:$100,COLUMN([1]итого!EK:EK),0)</f>
        <v>17914</v>
      </c>
      <c r="CE50" s="2">
        <f t="array" ref="CE50">VLOOKUP("*Мордовия*",[1]итого!$3:$100,COLUMN([1]итого!EL:EL),0)</f>
        <v>17075</v>
      </c>
      <c r="CF50" s="2">
        <f t="array" ref="CF50">VLOOKUP("*Мордовия*",[1]итого!$3:$100,COLUMN([1]итого!EM:EM),0)</f>
        <v>18344</v>
      </c>
      <c r="CG50" s="2">
        <f t="array" ref="CG50">VLOOKUP("*Мордовия*",[1]итого!$3:$100,COLUMN([1]итого!EN:EN),0)</f>
        <v>19570</v>
      </c>
      <c r="CH50" s="2">
        <f t="array" ref="CH50">VLOOKUP("*Мордовия*",[1]итого!$3:$100,COLUMN([1]итого!EO:EO),0)</f>
        <v>24908</v>
      </c>
      <c r="CI50" s="2">
        <f t="array" ref="CI50">VLOOKUP("*Мордовия*",[1]итого!$3:$100,COLUMN([1]итого!EP:EP),0)</f>
        <v>22671</v>
      </c>
      <c r="CJ50" s="2">
        <f t="array" ref="CJ50">VLOOKUP("*Мордовия*",[1]итого!$3:$100,COLUMN([1]итого!EQ:EQ),0)</f>
        <v>22434</v>
      </c>
      <c r="CK50" s="2">
        <f t="array" ref="CK50">VLOOKUP("*Мордовия*",[1]итого!$3:$100,COLUMN([1]итого!ER:ER),0)</f>
        <v>22578</v>
      </c>
      <c r="CL50" s="2">
        <f t="array" ref="CL50">VLOOKUP("*Мордовия*",[1]итого!$3:$100,COLUMN([1]итого!ES:ES),0)</f>
        <v>23299</v>
      </c>
      <c r="CM50" s="2">
        <f t="array" ref="CM50">VLOOKUP("*Мордовия*",[1]итого!$3:$100,COLUMN([1]итого!ET:ET),0)</f>
        <v>23639</v>
      </c>
      <c r="CN50" s="2">
        <f t="array" ref="CN50">VLOOKUP("*Мордовия*",[1]итого!$3:$100,COLUMN([1]итого!EU:EU),0)</f>
        <v>26015</v>
      </c>
      <c r="CO50" s="2">
        <f t="array" ref="CO50">VLOOKUP("*Мордовия*",[1]итого!$3:$100,COLUMN([1]итого!EV:EV),0)</f>
        <v>24655</v>
      </c>
      <c r="CP50" s="2">
        <f t="array" ref="CP50">VLOOKUP("*Мордовия*",[1]итого!$3:$100,COLUMN([1]итого!EW:EW),0)</f>
        <v>26179</v>
      </c>
      <c r="CQ50" s="2">
        <f t="array" ref="CQ50">VLOOKUP("*Мордовия*",[1]итого!$3:$100,COLUMN([1]итого!EX:EX),0)</f>
        <v>23483</v>
      </c>
      <c r="CR50" s="2">
        <f t="array" ref="CR50">VLOOKUP("*Мордовия*",[1]итого!$3:$100,COLUMN([1]итого!EY:EY),0)</f>
        <v>30695</v>
      </c>
      <c r="CS50" s="2">
        <f t="array" ref="CS50">VLOOKUP("*Мордовия*",[1]итого!$3:$100,COLUMN([1]итого!EZ:EZ),0)</f>
        <v>33634</v>
      </c>
      <c r="CT50" s="2">
        <f t="array" ref="CT50">VLOOKUP("*Мордовия*",[1]итого!$3:$100,COLUMN([1]итого!FA:FA),0)</f>
        <v>27676</v>
      </c>
      <c r="CU50" s="2">
        <f t="array" ref="CU50">VLOOKUP("*Мордовия*",[1]итого!$3:$100,COLUMN([1]итого!FB:FB),0)</f>
        <v>26524</v>
      </c>
      <c r="CV50" s="2">
        <f t="array" ref="CV50">VLOOKUP("*Мордовия*",[1]итого!$3:$100,COLUMN([1]итого!FC:FC),0)</f>
        <v>36609</v>
      </c>
      <c r="CW50" s="2">
        <f t="array" ref="CW50">VLOOKUP("*Мордовия*",[1]итого!$3:$100,COLUMN([1]итого!FD:FD),0)</f>
        <v>27913</v>
      </c>
      <c r="CX50" s="2">
        <f t="array" ref="CX50">VLOOKUP("*Мордовия*",[1]итого!$3:$100,COLUMN([1]итого!FE:FE),0)</f>
        <v>32951</v>
      </c>
      <c r="CY50" s="2">
        <f t="array" ref="CY50">VLOOKUP("*Мордовия*",[1]итого!$3:$100,COLUMN([1]итого!FF:FF),0)</f>
        <v>27634</v>
      </c>
      <c r="CZ50" s="2">
        <f t="array" ref="CZ50">VLOOKUP("*Мордовия*",[1]итого!$3:$100,COLUMN([1]итого!FG:FG),0)</f>
        <v>26522</v>
      </c>
      <c r="DA50" s="2">
        <f t="array" ref="DA50">VLOOKUP("*Мордовия*",[1]итого!$3:$100,COLUMN([1]итого!FH:FH),0)</f>
        <v>27088</v>
      </c>
      <c r="DB50" s="2">
        <f t="array" ref="DB50">VLOOKUP("*Мордовия*",[1]итого!$3:$100,COLUMN([1]итого!FI:FI),0)</f>
        <v>30338</v>
      </c>
      <c r="DC50" s="2">
        <f t="array" ref="DC50">VLOOKUP("*Мордовия*",[1]итого!$3:$100,COLUMN([1]итого!FJ:FJ),0)</f>
        <v>30031</v>
      </c>
      <c r="DD50" s="2">
        <f t="array" ref="DD50">VLOOKUP("*Мордовия*",[1]итого!$3:$100,COLUMN([1]итого!FK:FK),0)</f>
        <v>28468</v>
      </c>
      <c r="DE50" s="2">
        <f t="array" ref="DE50">VLOOKUP("*Мордовия*",[1]итого!$3:$100,COLUMN([1]итого!FL:FL),0)</f>
        <v>29658</v>
      </c>
      <c r="DF50" s="2">
        <f t="array" ref="DF50">VLOOKUP("*Мордовия*",[1]итого!$3:$100,COLUMN([1]итого!FM:FM),0)</f>
        <v>30336</v>
      </c>
    </row>
    <row r="51" spans="1:110" ht="31.5" x14ac:dyDescent="0.25">
      <c r="A51" s="5" t="s">
        <v>49</v>
      </c>
      <c r="B51" s="2">
        <f t="array" ref="B51">VLOOKUP("*Татарстан*",[1]итого!$3:$100,COLUMN([1]итого!BI:BI),0)</f>
        <v>246692</v>
      </c>
      <c r="C51" s="2">
        <f t="array" ref="C51">VLOOKUP("*Татарстан*",[1]итого!$3:$100,COLUMN([1]итого!BJ:BJ),0)</f>
        <v>246601</v>
      </c>
      <c r="D51" s="2">
        <f t="array" ref="D51">VLOOKUP("*Татарстан*",[1]итого!$3:$100,COLUMN([1]итого!BK:BK),0)</f>
        <v>244933</v>
      </c>
      <c r="E51" s="2">
        <f t="array" ref="E51">VLOOKUP("*Татарстан*",[1]итого!$3:$100,COLUMN([1]итого!BL:BL),0)</f>
        <v>238235</v>
      </c>
      <c r="F51" s="2">
        <f t="array" ref="F51">VLOOKUP("*Татарстан*",[1]итого!$3:$100,COLUMN([1]итого!BM:BM),0)</f>
        <v>249946</v>
      </c>
      <c r="G51" s="2">
        <f t="array" ref="G51">VLOOKUP("*Татарстан*",[1]итого!$3:$100,COLUMN([1]итого!BN:BN),0)</f>
        <v>235228</v>
      </c>
      <c r="H51" s="2">
        <f t="array" ref="H51">VLOOKUP("*Татарстан*",[1]итого!$3:$100,COLUMN([1]итого!BO:BO),0)</f>
        <v>269350</v>
      </c>
      <c r="I51" s="2">
        <f t="array" ref="I51">VLOOKUP("*Татарстан*",[1]итого!$3:$100,COLUMN([1]итого!BP:BP),0)</f>
        <v>271042</v>
      </c>
      <c r="J51" s="2">
        <f t="array" ref="J51">VLOOKUP("*Татарстан*",[1]итого!$3:$100,COLUMN([1]итого!BQ:BQ),0)</f>
        <v>278697</v>
      </c>
      <c r="K51" s="2">
        <f t="array" ref="K51">VLOOKUP("*Татарстан*",[1]итого!$3:$100,COLUMN([1]итого!BR:BR),0)</f>
        <v>269055</v>
      </c>
      <c r="L51" s="2">
        <f t="array" ref="L51">VLOOKUP("*Татарстан*",[1]итого!$3:$100,COLUMN([1]итого!BS:BS),0)</f>
        <v>253594</v>
      </c>
      <c r="M51" s="2">
        <f t="array" ref="M51">VLOOKUP("*Татарстан*",[1]итого!$3:$100,COLUMN([1]итого!BT:BT),0)</f>
        <v>239931</v>
      </c>
      <c r="N51" s="2">
        <f t="array" ref="N51">VLOOKUP("*Татарстан*",[1]итого!$3:$100,COLUMN([1]итого!BU:BU),0)</f>
        <v>292050</v>
      </c>
      <c r="O51" s="2">
        <f t="array" ref="O51">VLOOKUP("*Татарстан*",[1]итого!$3:$100,COLUMN([1]итого!BV:BV),0)</f>
        <v>279326</v>
      </c>
      <c r="P51" s="2">
        <f t="array" ref="P51">VLOOKUP("*Татарстан*",[1]итого!$3:$100,COLUMN([1]итого!BW:BW),0)</f>
        <v>277968</v>
      </c>
      <c r="Q51" s="2">
        <f t="array" ref="Q51">VLOOKUP("*Татарстан*",[1]итого!$3:$100,COLUMN([1]итого!BX:BX),0)</f>
        <v>293772</v>
      </c>
      <c r="R51" s="2">
        <f t="array" ref="R51">VLOOKUP("*Татарстан*",[1]итого!$3:$100,COLUMN([1]итого!BY:BY),0)</f>
        <v>305507</v>
      </c>
      <c r="S51" s="2">
        <f t="array" ref="S51">VLOOKUP("*Татарстан*",[1]итого!$3:$100,COLUMN([1]итого!BZ:BZ),0)</f>
        <v>254535</v>
      </c>
      <c r="T51" s="2">
        <f t="array" ref="T51">VLOOKUP("*Татарстан*",[1]итого!$3:$100,COLUMN([1]итого!CA:CA),0)</f>
        <v>277461</v>
      </c>
      <c r="U51" s="2">
        <f t="array" ref="U51">VLOOKUP("*Татарстан*",[1]итого!$3:$100,COLUMN([1]итого!CB:CB),0)</f>
        <v>289148</v>
      </c>
      <c r="V51" s="2">
        <f t="array" ref="V51">VLOOKUP("*Татарстан*",[1]итого!$3:$100,COLUMN([1]итого!CC:CC),0)</f>
        <v>296179</v>
      </c>
      <c r="W51" s="2">
        <f t="array" ref="W51">VLOOKUP("*Татарстан*",[1]итого!$3:$100,COLUMN([1]итого!CD:CD),0)</f>
        <v>294494</v>
      </c>
      <c r="X51" s="2">
        <f t="array" ref="X51">VLOOKUP("*Татарстан*",[1]итого!$3:$100,COLUMN([1]итого!CE:CE),0)</f>
        <v>333463</v>
      </c>
      <c r="Y51" s="2">
        <f t="array" ref="Y51">VLOOKUP("*Татарстан*",[1]итого!$3:$100,COLUMN([1]итого!CF:CF),0)</f>
        <v>305073</v>
      </c>
      <c r="Z51" s="2">
        <f t="array" ref="Z51">VLOOKUP("*Татарстан*",[1]итого!$3:$100,COLUMN([1]итого!CG:CG),0)</f>
        <v>360022</v>
      </c>
      <c r="AA51" s="2">
        <f t="array" ref="AA51">VLOOKUP("*Татарстан*",[1]итого!$3:$100,COLUMN([1]итого!CH:CH),0)</f>
        <v>354420</v>
      </c>
      <c r="AB51" s="2">
        <f t="array" ref="AB51">VLOOKUP("*Татарстан*",[1]итого!$3:$100,COLUMN([1]итого!CI:CI),0)</f>
        <v>365448</v>
      </c>
      <c r="AC51" s="2">
        <f t="array" ref="AC51">VLOOKUP("*Татарстан*",[1]итого!$3:$100,COLUMN([1]итого!CJ:CJ),0)</f>
        <v>393499</v>
      </c>
      <c r="AD51" s="2">
        <f t="array" ref="AD51">VLOOKUP("*Татарстан*",[1]итого!$3:$100,COLUMN([1]итого!CK:CK),0)</f>
        <v>407106</v>
      </c>
      <c r="AE51" s="2">
        <f t="array" ref="AE51">VLOOKUP("*Татарстан*",[1]итого!$3:$100,COLUMN([1]итого!CL:CL),0)</f>
        <v>392589</v>
      </c>
      <c r="AF51" s="2">
        <f t="array" ref="AF51">VLOOKUP("*Татарстан*",[1]итого!$3:$100,COLUMN([1]итого!CM:CM),0)</f>
        <v>365911</v>
      </c>
      <c r="AG51" s="2">
        <f t="array" ref="AG51">VLOOKUP("*Татарстан*",[1]итого!$3:$100,COLUMN([1]итого!CN:CN),0)</f>
        <v>388368</v>
      </c>
      <c r="AH51" s="2">
        <f t="array" ref="AH51">VLOOKUP("*Татарстан*",[1]итого!$3:$100,COLUMN([1]итого!CO:CO),0)</f>
        <v>398679</v>
      </c>
      <c r="AI51" s="2">
        <f t="array" ref="AI51">VLOOKUP("*Татарстан*",[1]итого!$3:$100,COLUMN([1]итого!CP:CP),0)</f>
        <v>394912</v>
      </c>
      <c r="AJ51" s="2">
        <f t="array" ref="AJ51">VLOOKUP("*Татарстан*",[1]итого!$3:$100,COLUMN([1]итого!CQ:CQ),0)</f>
        <v>403458</v>
      </c>
      <c r="AK51" s="2">
        <f t="array" ref="AK51">VLOOKUP("*Татарстан*",[1]итого!$3:$100,COLUMN([1]итого!CR:CR),0)</f>
        <v>406641</v>
      </c>
      <c r="AL51" s="2">
        <f t="array" ref="AL51">VLOOKUP("*Татарстан*",[1]итого!$3:$100,COLUMN([1]итого!CS:CS),0)</f>
        <v>427747</v>
      </c>
      <c r="AM51" s="2">
        <f t="array" ref="AM51">VLOOKUP("*Татарстан*",[1]итого!$3:$100,COLUMN([1]итого!CT:CT),0)</f>
        <v>417089</v>
      </c>
      <c r="AN51" s="2">
        <f t="array" ref="AN51">VLOOKUP("*Татарстан*",[1]итого!$3:$100,COLUMN([1]итого!CU:CU),0)</f>
        <v>421018</v>
      </c>
      <c r="AO51" s="2">
        <f t="array" ref="AO51">VLOOKUP("*Татарстан*",[1]итого!$3:$100,COLUMN([1]итого!CV:CV),0)</f>
        <v>422086</v>
      </c>
      <c r="AP51" s="2">
        <f t="array" ref="AP51">VLOOKUP("*Татарстан*",[1]итого!$3:$100,COLUMN([1]итого!CW:CW),0)</f>
        <v>421294</v>
      </c>
      <c r="AQ51" s="2">
        <f t="array" ref="AQ51">VLOOKUP("*Татарстан*",[1]итого!$3:$100,COLUMN([1]итого!CX:CX),0)</f>
        <v>418105</v>
      </c>
      <c r="AR51" s="2">
        <f t="array" ref="AR51">VLOOKUP("*Татарстан*",[1]итого!$3:$100,COLUMN([1]итого!CY:CY),0)</f>
        <v>381147</v>
      </c>
      <c r="AS51" s="2">
        <f t="array" ref="AS51">VLOOKUP("*Татарстан*",[1]итого!$3:$100,COLUMN([1]итого!CZ:CZ),0)</f>
        <v>387723</v>
      </c>
      <c r="AT51" s="2">
        <f t="array" ref="AT51">VLOOKUP("*Татарстан*",[1]итого!$3:$100,COLUMN([1]итого!DA:DA),0)</f>
        <v>390914</v>
      </c>
      <c r="AU51" s="2">
        <f t="array" ref="AU51">VLOOKUP("*Татарстан*",[1]итого!$3:$100,COLUMN([1]итого!DB:DB),0)</f>
        <v>376665</v>
      </c>
      <c r="AV51" s="2">
        <f t="array" ref="AV51">VLOOKUP("*Татарстан*",[1]итого!$3:$100,COLUMN([1]итого!DC:DC),0)</f>
        <v>379935</v>
      </c>
      <c r="AW51" s="2">
        <f t="array" ref="AW51">VLOOKUP("*Татарстан*",[1]итого!$3:$100,COLUMN([1]итого!DD:DD),0)</f>
        <v>403724</v>
      </c>
      <c r="AX51" s="2">
        <f t="array" ref="AX51">VLOOKUP("*Татарстан*",[1]итого!$3:$100,COLUMN([1]итого!DE:DE),0)</f>
        <v>452849</v>
      </c>
      <c r="AY51" s="2">
        <f t="array" ref="AY51">VLOOKUP("*Татарстан*",[1]итого!$3:$100,COLUMN([1]итого!DF:DF),0)</f>
        <v>430061</v>
      </c>
      <c r="AZ51" s="2">
        <f t="array" ref="AZ51">VLOOKUP("*Татарстан*",[1]итого!$3:$100,COLUMN([1]итого!DG:DG),0)</f>
        <v>439795</v>
      </c>
      <c r="BA51" s="2">
        <f t="array" ref="BA51">VLOOKUP("*Татарстан*",[1]итого!$3:$100,COLUMN([1]итого!DH:DH),0)</f>
        <v>435379</v>
      </c>
      <c r="BB51" s="2">
        <f t="array" ref="BB51">VLOOKUP("*Татарстан*",[1]итого!$3:$100,COLUMN([1]итого!DI:DI),0)</f>
        <v>436232</v>
      </c>
      <c r="BC51" s="2">
        <f t="array" ref="BC51">VLOOKUP("*Татарстан*",[1]итого!$3:$100,COLUMN([1]итого!DJ:DJ),0)</f>
        <v>427328</v>
      </c>
      <c r="BD51" s="2">
        <f t="array" ref="BD51">VLOOKUP("*Татарстан*",[1]итого!$3:$100,COLUMN([1]итого!DK:DK),0)</f>
        <v>422053</v>
      </c>
      <c r="BE51" s="2">
        <f t="array" ref="BE51">VLOOKUP("*Татарстан*",[1]итого!$3:$100,COLUMN([1]итого!DL:DL),0)</f>
        <v>451130</v>
      </c>
      <c r="BF51" s="2">
        <f t="array" ref="BF51">VLOOKUP("*Татарстан*",[1]итого!$3:$100,COLUMN([1]итого!DM:DM),0)</f>
        <v>466222</v>
      </c>
      <c r="BG51" s="2">
        <f t="array" ref="BG51">VLOOKUP("*Татарстан*",[1]итого!$3:$100,COLUMN([1]итого!DN:DN),0)</f>
        <v>493389</v>
      </c>
      <c r="BH51" s="2">
        <f t="array" ref="BH51">VLOOKUP("*Татарстан*",[1]итого!$3:$100,COLUMN([1]итого!DO:DO),0)</f>
        <v>528361</v>
      </c>
      <c r="BI51" s="2">
        <f t="array" ref="BI51">VLOOKUP("*Татарстан*",[1]итого!$3:$100,COLUMN([1]итого!DP:DP),0)</f>
        <v>533958</v>
      </c>
      <c r="BJ51" s="2">
        <f t="array" ref="BJ51">VLOOKUP("*Татарстан*",[1]итого!$3:$100,COLUMN([1]итого!DQ:DQ),0)</f>
        <v>570550</v>
      </c>
      <c r="BK51" s="2">
        <f t="array" ref="BK51">VLOOKUP("*Татарстан*",[1]итого!$3:$100,COLUMN([1]итого!DR:DR),0)</f>
        <v>526313</v>
      </c>
      <c r="BL51" s="2">
        <f t="array" ref="BL51">VLOOKUP("*Татарстан*",[1]итого!$3:$100,COLUMN([1]итого!DS:DS),0)</f>
        <v>521278</v>
      </c>
      <c r="BM51" s="2">
        <f t="array" ref="BM51">VLOOKUP("*Татарстан*",[1]итого!$3:$100,COLUMN([1]итого!DT:DT),0)</f>
        <v>580535</v>
      </c>
      <c r="BN51" s="2">
        <f t="array" ref="BN51">VLOOKUP("*Татарстан*",[1]итого!$3:$100,COLUMN([1]итого!DU:DU),0)</f>
        <v>587993</v>
      </c>
      <c r="BO51" s="2">
        <f t="array" ref="BO51">VLOOKUP("*Татарстан*",[1]итого!$3:$100,COLUMN([1]итого!DV:DV),0)</f>
        <v>571749</v>
      </c>
      <c r="BP51" s="2">
        <f t="array" ref="BP51">VLOOKUP("*Татарстан*",[1]итого!$3:$100,COLUMN([1]итого!DW:DW),0)</f>
        <v>548396</v>
      </c>
      <c r="BQ51" s="2">
        <f t="array" ref="BQ51">VLOOKUP("*Татарстан*",[1]итого!$3:$100,COLUMN([1]итого!DX:DX),0)</f>
        <v>575947</v>
      </c>
      <c r="BR51" s="2">
        <f t="array" ref="BR51">VLOOKUP("*Татарстан*",[1]итого!$3:$100,COLUMN([1]итого!DY:DY),0)</f>
        <v>610398</v>
      </c>
      <c r="BS51" s="2">
        <f t="array" ref="BS51">VLOOKUP("*Татарстан*",[1]итого!$3:$100,COLUMN([1]итого!DZ:DZ),0)</f>
        <v>610269</v>
      </c>
      <c r="BT51" s="2">
        <f t="array" ref="BT51">VLOOKUP("*Татарстан*",[1]итого!$3:$100,COLUMN([1]итого!EA:EA),0)</f>
        <v>613919</v>
      </c>
      <c r="BU51" s="2">
        <f t="array" ref="BU51">VLOOKUP("*Татарстан*",[1]итого!$3:$100,COLUMN([1]итого!EB:EB),0)</f>
        <v>620554</v>
      </c>
      <c r="BV51" s="2">
        <f t="array" ref="BV51">VLOOKUP("*Татарстан*",[1]итого!$3:$100,COLUMN([1]итого!EC:EC),0)</f>
        <v>719514</v>
      </c>
      <c r="BW51" s="2">
        <f t="array" ref="BW51">VLOOKUP("*Татарстан*",[1]итого!$3:$100,COLUMN([1]итого!ED:ED),0)</f>
        <v>736634</v>
      </c>
      <c r="BX51" s="2">
        <f t="array" ref="BX51">VLOOKUP("*Татарстан*",[1]итого!$3:$100,COLUMN([1]итого!EE:EE),0)</f>
        <v>667747</v>
      </c>
      <c r="BY51" s="2">
        <f t="array" ref="BY51">VLOOKUP("*Татарстан*",[1]итого!$3:$100,COLUMN([1]итого!EF:EF),0)</f>
        <v>732059</v>
      </c>
      <c r="BZ51" s="2">
        <f t="array" ref="BZ51">VLOOKUP("*Татарстан*",[1]итого!$3:$100,COLUMN([1]итого!EG:EG),0)</f>
        <v>697188</v>
      </c>
      <c r="CA51" s="2">
        <f t="array" ref="CA51">VLOOKUP("*Татарстан*",[1]итого!$3:$100,COLUMN([1]итого!EH:EH),0)</f>
        <v>667052</v>
      </c>
      <c r="CB51" s="2">
        <f t="array" ref="CB51">VLOOKUP("*Татарстан*",[1]итого!$3:$100,COLUMN([1]итого!EI:EI),0)</f>
        <v>685544</v>
      </c>
      <c r="CC51" s="2">
        <f t="array" ref="CC51">VLOOKUP("*Татарстан*",[1]итого!$3:$100,COLUMN([1]итого!EJ:EJ),0)</f>
        <v>723424</v>
      </c>
      <c r="CD51" s="2">
        <f t="array" ref="CD51">VLOOKUP("*Татарстан*",[1]итого!$3:$100,COLUMN([1]итого!EK:EK),0)</f>
        <v>785829</v>
      </c>
      <c r="CE51" s="2">
        <f t="array" ref="CE51">VLOOKUP("*Татарстан*",[1]итого!$3:$100,COLUMN([1]итого!EL:EL),0)</f>
        <v>728179</v>
      </c>
      <c r="CF51" s="2">
        <f t="array" ref="CF51">VLOOKUP("*Татарстан*",[1]итого!$3:$100,COLUMN([1]итого!EM:EM),0)</f>
        <v>675500</v>
      </c>
      <c r="CG51" s="2">
        <f t="array" ref="CG51">VLOOKUP("*Татарстан*",[1]итого!$3:$100,COLUMN([1]итого!EN:EN),0)</f>
        <v>708220</v>
      </c>
      <c r="CH51" s="2">
        <f t="array" ref="CH51">VLOOKUP("*Татарстан*",[1]итого!$3:$100,COLUMN([1]итого!EO:EO),0)</f>
        <v>710249</v>
      </c>
      <c r="CI51" s="2">
        <f t="array" ref="CI51">VLOOKUP("*Татарстан*",[1]итого!$3:$100,COLUMN([1]итого!EP:EP),0)</f>
        <v>717179</v>
      </c>
      <c r="CJ51" s="2">
        <f t="array" ref="CJ51">VLOOKUP("*Татарстан*",[1]итого!$3:$100,COLUMN([1]итого!EQ:EQ),0)</f>
        <v>721815</v>
      </c>
      <c r="CK51" s="2">
        <f t="array" ref="CK51">VLOOKUP("*Татарстан*",[1]итого!$3:$100,COLUMN([1]итого!ER:ER),0)</f>
        <v>687508</v>
      </c>
      <c r="CL51" s="2">
        <f t="array" ref="CL51">VLOOKUP("*Татарстан*",[1]итого!$3:$100,COLUMN([1]итого!ES:ES),0)</f>
        <v>750428</v>
      </c>
      <c r="CM51" s="2">
        <f t="array" ref="CM51">VLOOKUP("*Татарстан*",[1]итого!$3:$100,COLUMN([1]итого!ET:ET),0)</f>
        <v>730913</v>
      </c>
      <c r="CN51" s="2">
        <f t="array" ref="CN51">VLOOKUP("*Татарстан*",[1]итого!$3:$100,COLUMN([1]итого!EU:EU),0)</f>
        <v>695086</v>
      </c>
      <c r="CO51" s="2">
        <f t="array" ref="CO51">VLOOKUP("*Татарстан*",[1]итого!$3:$100,COLUMN([1]итого!EV:EV),0)</f>
        <v>704749</v>
      </c>
      <c r="CP51" s="2">
        <f t="array" ref="CP51">VLOOKUP("*Татарстан*",[1]итого!$3:$100,COLUMN([1]итого!EW:EW),0)</f>
        <v>706721</v>
      </c>
      <c r="CQ51" s="2">
        <f t="array" ref="CQ51">VLOOKUP("*Татарстан*",[1]итого!$3:$100,COLUMN([1]итого!EX:EX),0)</f>
        <v>703526</v>
      </c>
      <c r="CR51" s="2">
        <f t="array" ref="CR51">VLOOKUP("*Татарстан*",[1]итого!$3:$100,COLUMN([1]итого!EY:EY),0)</f>
        <v>730384</v>
      </c>
      <c r="CS51" s="2">
        <f t="array" ref="CS51">VLOOKUP("*Татарстан*",[1]итого!$3:$100,COLUMN([1]итого!EZ:EZ),0)</f>
        <v>725379</v>
      </c>
      <c r="CT51" s="2">
        <f t="array" ref="CT51">VLOOKUP("*Татарстан*",[1]итого!$3:$100,COLUMN([1]итого!FA:FA),0)</f>
        <v>847910</v>
      </c>
      <c r="CU51" s="2">
        <f t="array" ref="CU51">VLOOKUP("*Татарстан*",[1]итого!$3:$100,COLUMN([1]итого!FB:FB),0)</f>
        <v>774048</v>
      </c>
      <c r="CV51" s="2">
        <f t="array" ref="CV51">VLOOKUP("*Татарстан*",[1]итого!$3:$100,COLUMN([1]итого!FC:FC),0)</f>
        <v>849183</v>
      </c>
      <c r="CW51" s="2">
        <f t="array" ref="CW51">VLOOKUP("*Татарстан*",[1]итого!$3:$100,COLUMN([1]итого!FD:FD),0)</f>
        <v>782637</v>
      </c>
      <c r="CX51" s="2">
        <f t="array" ref="CX51">VLOOKUP("*Татарстан*",[1]итого!$3:$100,COLUMN([1]итого!FE:FE),0)</f>
        <v>804075</v>
      </c>
      <c r="CY51" s="2">
        <f t="array" ref="CY51">VLOOKUP("*Татарстан*",[1]итого!$3:$100,COLUMN([1]итого!FF:FF),0)</f>
        <v>787489</v>
      </c>
      <c r="CZ51" s="2">
        <f t="array" ref="CZ51">VLOOKUP("*Татарстан*",[1]итого!$3:$100,COLUMN([1]итого!FG:FG),0)</f>
        <v>764252</v>
      </c>
      <c r="DA51" s="2">
        <f t="array" ref="DA51">VLOOKUP("*Татарстан*",[1]итого!$3:$100,COLUMN([1]итого!FH:FH),0)</f>
        <v>827476</v>
      </c>
      <c r="DB51" s="2">
        <f t="array" ref="DB51">VLOOKUP("*Татарстан*",[1]итого!$3:$100,COLUMN([1]итого!FI:FI),0)</f>
        <v>869666</v>
      </c>
      <c r="DC51" s="2">
        <f t="array" ref="DC51">VLOOKUP("*Татарстан*",[1]итого!$3:$100,COLUMN([1]итого!FJ:FJ),0)</f>
        <v>812436</v>
      </c>
      <c r="DD51" s="2">
        <f t="array" ref="DD51">VLOOKUP("*Татарстан*",[1]итого!$3:$100,COLUMN([1]итого!FK:FK),0)</f>
        <v>862261</v>
      </c>
      <c r="DE51" s="2">
        <f t="array" ref="DE51">VLOOKUP("*Татарстан*",[1]итого!$3:$100,COLUMN([1]итого!FL:FL),0)</f>
        <v>784743</v>
      </c>
      <c r="DF51" s="2">
        <f t="array" ref="DF51">VLOOKUP("*Татарстан*",[1]итого!$3:$100,COLUMN([1]итого!FM:FM),0)</f>
        <v>812612</v>
      </c>
    </row>
    <row r="52" spans="1:110" x14ac:dyDescent="0.25">
      <c r="A52" s="5" t="s">
        <v>50</v>
      </c>
      <c r="B52" s="2">
        <f t="array" ref="B52">VLOOKUP("*Удмуртская*",[1]итого!$3:$100,COLUMN([1]итого!BI:BI),0)</f>
        <v>34679</v>
      </c>
      <c r="C52" s="2">
        <f t="array" ref="C52">VLOOKUP("*Удмуртская*",[1]итого!$3:$100,COLUMN([1]итого!BJ:BJ),0)</f>
        <v>22152</v>
      </c>
      <c r="D52" s="2">
        <f t="array" ref="D52">VLOOKUP("*Удмуртская*",[1]итого!$3:$100,COLUMN([1]итого!BK:BK),0)</f>
        <v>22945</v>
      </c>
      <c r="E52" s="2">
        <f t="array" ref="E52">VLOOKUP("*Удмуртская*",[1]итого!$3:$100,COLUMN([1]итого!BL:BL),0)</f>
        <v>27354</v>
      </c>
      <c r="F52" s="2">
        <f t="array" ref="F52">VLOOKUP("*Удмуртская*",[1]итого!$3:$100,COLUMN([1]итого!BM:BM),0)</f>
        <v>25756</v>
      </c>
      <c r="G52" s="2">
        <f t="array" ref="G52">VLOOKUP("*Удмуртская*",[1]итого!$3:$100,COLUMN([1]итого!BN:BN),0)</f>
        <v>22735</v>
      </c>
      <c r="H52" s="2">
        <f t="array" ref="H52">VLOOKUP("*Удмуртская*",[1]итого!$3:$100,COLUMN([1]итого!BO:BO),0)</f>
        <v>24226</v>
      </c>
      <c r="I52" s="2">
        <f t="array" ref="I52">VLOOKUP("*Удмуртская*",[1]итого!$3:$100,COLUMN([1]итого!BP:BP),0)</f>
        <v>21598</v>
      </c>
      <c r="J52" s="2">
        <f t="array" ref="J52">VLOOKUP("*Удмуртская*",[1]итого!$3:$100,COLUMN([1]итого!BQ:BQ),0)</f>
        <v>25030</v>
      </c>
      <c r="K52" s="2">
        <f t="array" ref="K52">VLOOKUP("*Удмуртская*",[1]итого!$3:$100,COLUMN([1]итого!BR:BR),0)</f>
        <v>25654</v>
      </c>
      <c r="L52" s="2">
        <f t="array" ref="L52">VLOOKUP("*Удмуртская*",[1]итого!$3:$100,COLUMN([1]итого!BS:BS),0)</f>
        <v>27933</v>
      </c>
      <c r="M52" s="2">
        <f t="array" ref="M52">VLOOKUP("*Удмуртская*",[1]итого!$3:$100,COLUMN([1]итого!BT:BT),0)</f>
        <v>29456</v>
      </c>
      <c r="N52" s="2">
        <f t="array" ref="N52">VLOOKUP("*Удмуртская*",[1]итого!$3:$100,COLUMN([1]итого!BU:BU),0)</f>
        <v>33244</v>
      </c>
      <c r="O52" s="2">
        <f t="array" ref="O52">VLOOKUP("*Удмуртская*",[1]итого!$3:$100,COLUMN([1]итого!BV:BV),0)</f>
        <v>22995</v>
      </c>
      <c r="P52" s="2">
        <f t="array" ref="P52">VLOOKUP("*Удмуртская*",[1]итого!$3:$100,COLUMN([1]итого!BW:BW),0)</f>
        <v>20736</v>
      </c>
      <c r="Q52" s="2">
        <f t="array" ref="Q52">VLOOKUP("*Удмуртская*",[1]итого!$3:$100,COLUMN([1]итого!BX:BX),0)</f>
        <v>24561</v>
      </c>
      <c r="R52" s="2">
        <f t="array" ref="R52">VLOOKUP("*Удмуртская*",[1]итого!$3:$100,COLUMN([1]итого!BY:BY),0)</f>
        <v>27374</v>
      </c>
      <c r="S52" s="2">
        <f t="array" ref="S52">VLOOKUP("*Удмуртская*",[1]итого!$3:$100,COLUMN([1]итого!BZ:BZ),0)</f>
        <v>21670</v>
      </c>
      <c r="T52" s="2">
        <f t="array" ref="T52">VLOOKUP("*Удмуртская*",[1]итого!$3:$100,COLUMN([1]итого!CA:CA),0)</f>
        <v>29610</v>
      </c>
      <c r="U52" s="2">
        <f t="array" ref="U52">VLOOKUP("*Удмуртская*",[1]итого!$3:$100,COLUMN([1]итого!CB:CB),0)</f>
        <v>30332</v>
      </c>
      <c r="V52" s="2">
        <f t="array" ref="V52">VLOOKUP("*Удмуртская*",[1]итого!$3:$100,COLUMN([1]итого!CC:CC),0)</f>
        <v>38479</v>
      </c>
      <c r="W52" s="2">
        <f t="array" ref="W52">VLOOKUP("*Удмуртская*",[1]итого!$3:$100,COLUMN([1]итого!CD:CD),0)</f>
        <v>34830</v>
      </c>
      <c r="X52" s="2">
        <f t="array" ref="X52">VLOOKUP("*Удмуртская*",[1]итого!$3:$100,COLUMN([1]итого!CE:CE),0)</f>
        <v>25078</v>
      </c>
      <c r="Y52" s="2">
        <f t="array" ref="Y52">VLOOKUP("*Удмуртская*",[1]итого!$3:$100,COLUMN([1]итого!CF:CF),0)</f>
        <v>24878</v>
      </c>
      <c r="Z52" s="2">
        <f t="array" ref="Z52">VLOOKUP("*Удмуртская*",[1]итого!$3:$100,COLUMN([1]итого!CG:CG),0)</f>
        <v>35347</v>
      </c>
      <c r="AA52" s="2">
        <f t="array" ref="AA52">VLOOKUP("*Удмуртская*",[1]итого!$3:$100,COLUMN([1]итого!CH:CH),0)</f>
        <v>32813</v>
      </c>
      <c r="AB52" s="2">
        <f t="array" ref="AB52">VLOOKUP("*Удмуртская*",[1]итого!$3:$100,COLUMN([1]итого!CI:CI),0)</f>
        <v>28010</v>
      </c>
      <c r="AC52" s="2">
        <f t="array" ref="AC52">VLOOKUP("*Удмуртская*",[1]итого!$3:$100,COLUMN([1]итого!CJ:CJ),0)</f>
        <v>33295</v>
      </c>
      <c r="AD52" s="2">
        <f t="array" ref="AD52">VLOOKUP("*Удмуртская*",[1]итого!$3:$100,COLUMN([1]итого!CK:CK),0)</f>
        <v>36798</v>
      </c>
      <c r="AE52" s="2">
        <f t="array" ref="AE52">VLOOKUP("*Удмуртская*",[1]итого!$3:$100,COLUMN([1]итого!CL:CL),0)</f>
        <v>36569</v>
      </c>
      <c r="AF52" s="2">
        <f t="array" ref="AF52">VLOOKUP("*Удмуртская*",[1]итого!$3:$100,COLUMN([1]итого!CM:CM),0)</f>
        <v>27468</v>
      </c>
      <c r="AG52" s="2">
        <f t="array" ref="AG52">VLOOKUP("*Удмуртская*",[1]итого!$3:$100,COLUMN([1]итого!CN:CN),0)</f>
        <v>31437</v>
      </c>
      <c r="AH52" s="2">
        <f t="array" ref="AH52">VLOOKUP("*Удмуртская*",[1]итого!$3:$100,COLUMN([1]итого!CO:CO),0)</f>
        <v>26750</v>
      </c>
      <c r="AI52" s="2">
        <f t="array" ref="AI52">VLOOKUP("*Удмуртская*",[1]итого!$3:$100,COLUMN([1]итого!CP:CP),0)</f>
        <v>27115</v>
      </c>
      <c r="AJ52" s="2">
        <f t="array" ref="AJ52">VLOOKUP("*Удмуртская*",[1]итого!$3:$100,COLUMN([1]итого!CQ:CQ),0)</f>
        <v>21323</v>
      </c>
      <c r="AK52" s="2">
        <f t="array" ref="AK52">VLOOKUP("*Удмуртская*",[1]итого!$3:$100,COLUMN([1]итого!CR:CR),0)</f>
        <v>23514</v>
      </c>
      <c r="AL52" s="2">
        <f t="array" ref="AL52">VLOOKUP("*Удмуртская*",[1]итого!$3:$100,COLUMN([1]итого!CS:CS),0)</f>
        <v>23118</v>
      </c>
      <c r="AM52" s="2">
        <f t="array" ref="AM52">VLOOKUP("*Удмуртская*",[1]итого!$3:$100,COLUMN([1]итого!CT:CT),0)</f>
        <v>17998</v>
      </c>
      <c r="AN52" s="2">
        <f t="array" ref="AN52">VLOOKUP("*Удмуртская*",[1]итого!$3:$100,COLUMN([1]итого!CU:CU),0)</f>
        <v>22354</v>
      </c>
      <c r="AO52" s="2">
        <f t="array" ref="AO52">VLOOKUP("*Удмуртская*",[1]итого!$3:$100,COLUMN([1]итого!CV:CV),0)</f>
        <v>19410</v>
      </c>
      <c r="AP52" s="2">
        <f t="array" ref="AP52">VLOOKUP("*Удмуртская*",[1]итого!$3:$100,COLUMN([1]итого!CW:CW),0)</f>
        <v>25640</v>
      </c>
      <c r="AQ52" s="2">
        <f t="array" ref="AQ52">VLOOKUP("*Удмуртская*",[1]итого!$3:$100,COLUMN([1]итого!CX:CX),0)</f>
        <v>20832</v>
      </c>
      <c r="AR52" s="2">
        <f t="array" ref="AR52">VLOOKUP("*Удмуртская*",[1]итого!$3:$100,COLUMN([1]итого!CY:CY),0)</f>
        <v>19040</v>
      </c>
      <c r="AS52" s="2">
        <f t="array" ref="AS52">VLOOKUP("*Удмуртская*",[1]итого!$3:$100,COLUMN([1]итого!CZ:CZ),0)</f>
        <v>21048</v>
      </c>
      <c r="AT52" s="2">
        <f t="array" ref="AT52">VLOOKUP("*Удмуртская*",[1]итого!$3:$100,COLUMN([1]итого!DA:DA),0)</f>
        <v>24556</v>
      </c>
      <c r="AU52" s="2">
        <f t="array" ref="AU52">VLOOKUP("*Удмуртская*",[1]итого!$3:$100,COLUMN([1]итого!DB:DB),0)</f>
        <v>22966</v>
      </c>
      <c r="AV52" s="2">
        <f t="array" ref="AV52">VLOOKUP("*Удмуртская*",[1]итого!$3:$100,COLUMN([1]итого!DC:DC),0)</f>
        <v>25062</v>
      </c>
      <c r="AW52" s="2">
        <f t="array" ref="AW52">VLOOKUP("*Удмуртская*",[1]итого!$3:$100,COLUMN([1]итого!DD:DD),0)</f>
        <v>22932</v>
      </c>
      <c r="AX52" s="2">
        <f t="array" ref="AX52">VLOOKUP("*Удмуртская*",[1]итого!$3:$100,COLUMN([1]итого!DE:DE),0)</f>
        <v>27546</v>
      </c>
      <c r="AY52" s="2">
        <f t="array" ref="AY52">VLOOKUP("*Удмуртская*",[1]итого!$3:$100,COLUMN([1]итого!DF:DF),0)</f>
        <v>20596</v>
      </c>
      <c r="AZ52" s="2">
        <f t="array" ref="AZ52">VLOOKUP("*Удмуртская*",[1]итого!$3:$100,COLUMN([1]итого!DG:DG),0)</f>
        <v>24110</v>
      </c>
      <c r="BA52" s="2">
        <f t="array" ref="BA52">VLOOKUP("*Удмуртская*",[1]итого!$3:$100,COLUMN([1]итого!DH:DH),0)</f>
        <v>25435</v>
      </c>
      <c r="BB52" s="2">
        <f t="array" ref="BB52">VLOOKUP("*Удмуртская*",[1]итого!$3:$100,COLUMN([1]итого!DI:DI),0)</f>
        <v>18118</v>
      </c>
      <c r="BC52" s="2">
        <f t="array" ref="BC52">VLOOKUP("*Удмуртская*",[1]итого!$3:$100,COLUMN([1]итого!DJ:DJ),0)</f>
        <v>24427</v>
      </c>
      <c r="BD52" s="2">
        <f t="array" ref="BD52">VLOOKUP("*Удмуртская*",[1]итого!$3:$100,COLUMN([1]итого!DK:DK),0)</f>
        <v>32694</v>
      </c>
      <c r="BE52" s="2">
        <f t="array" ref="BE52">VLOOKUP("*Удмуртская*",[1]итого!$3:$100,COLUMN([1]итого!DL:DL),0)</f>
        <v>33274</v>
      </c>
      <c r="BF52" s="2">
        <f t="array" ref="BF52">VLOOKUP("*Удмуртская*",[1]итого!$3:$100,COLUMN([1]итого!DM:DM),0)</f>
        <v>36177</v>
      </c>
      <c r="BG52" s="2">
        <f t="array" ref="BG52">VLOOKUP("*Удмуртская*",[1]итого!$3:$100,COLUMN([1]итого!DN:DN),0)</f>
        <v>35238</v>
      </c>
      <c r="BH52" s="2">
        <f t="array" ref="BH52">VLOOKUP("*Удмуртская*",[1]итого!$3:$100,COLUMN([1]итого!DO:DO),0)</f>
        <v>32780</v>
      </c>
      <c r="BI52" s="2">
        <f t="array" ref="BI52">VLOOKUP("*Удмуртская*",[1]итого!$3:$100,COLUMN([1]итого!DP:DP),0)</f>
        <v>38409</v>
      </c>
      <c r="BJ52" s="2">
        <f t="array" ref="BJ52">VLOOKUP("*Удмуртская*",[1]итого!$3:$100,COLUMN([1]итого!DQ:DQ),0)</f>
        <v>47483</v>
      </c>
      <c r="BK52" s="2">
        <f t="array" ref="BK52">VLOOKUP("*Удмуртская*",[1]итого!$3:$100,COLUMN([1]итого!DR:DR),0)</f>
        <v>42322</v>
      </c>
      <c r="BL52" s="2">
        <f t="array" ref="BL52">VLOOKUP("*Удмуртская*",[1]итого!$3:$100,COLUMN([1]итого!DS:DS),0)</f>
        <v>42382</v>
      </c>
      <c r="BM52" s="2">
        <f t="array" ref="BM52">VLOOKUP("*Удмуртская*",[1]итого!$3:$100,COLUMN([1]итого!DT:DT),0)</f>
        <v>54538</v>
      </c>
      <c r="BN52" s="2">
        <f t="array" ref="BN52">VLOOKUP("*Удмуртская*",[1]итого!$3:$100,COLUMN([1]итого!DU:DU),0)</f>
        <v>45448</v>
      </c>
      <c r="BO52" s="2">
        <f t="array" ref="BO52">VLOOKUP("*Удмуртская*",[1]итого!$3:$100,COLUMN([1]итого!DV:DV),0)</f>
        <v>48365</v>
      </c>
      <c r="BP52" s="2">
        <f t="array" ref="BP52">VLOOKUP("*Удмуртская*",[1]итого!$3:$100,COLUMN([1]итого!DW:DW),0)</f>
        <v>46195</v>
      </c>
      <c r="BQ52" s="2">
        <f t="array" ref="BQ52">VLOOKUP("*Удмуртская*",[1]итого!$3:$100,COLUMN([1]итого!DX:DX),0)</f>
        <v>36901</v>
      </c>
      <c r="BR52" s="2">
        <f t="array" ref="BR52">VLOOKUP("*Удмуртская*",[1]итого!$3:$100,COLUMN([1]итого!DY:DY),0)</f>
        <v>38681</v>
      </c>
      <c r="BS52" s="2">
        <f t="array" ref="BS52">VLOOKUP("*Удмуртская*",[1]итого!$3:$100,COLUMN([1]итого!DZ:DZ),0)</f>
        <v>48250</v>
      </c>
      <c r="BT52" s="2">
        <f t="array" ref="BT52">VLOOKUP("*Удмуртская*",[1]итого!$3:$100,COLUMN([1]итого!EA:EA),0)</f>
        <v>40064</v>
      </c>
      <c r="BU52" s="2">
        <f t="array" ref="BU52">VLOOKUP("*Удмуртская*",[1]итого!$3:$100,COLUMN([1]итого!EB:EB),0)</f>
        <v>35666</v>
      </c>
      <c r="BV52" s="2">
        <f t="array" ref="BV52">VLOOKUP("*Удмуртская*",[1]итого!$3:$100,COLUMN([1]итого!EC:EC),0)</f>
        <v>45981</v>
      </c>
      <c r="BW52" s="2">
        <f t="array" ref="BW52">VLOOKUP("*Удмуртская*",[1]итого!$3:$100,COLUMN([1]итого!ED:ED),0)</f>
        <v>44812</v>
      </c>
      <c r="BX52" s="2">
        <f t="array" ref="BX52">VLOOKUP("*Удмуртская*",[1]итого!$3:$100,COLUMN([1]итого!EE:EE),0)</f>
        <v>40222</v>
      </c>
      <c r="BY52" s="2">
        <f t="array" ref="BY52">VLOOKUP("*Удмуртская*",[1]итого!$3:$100,COLUMN([1]итого!EF:EF),0)</f>
        <v>37526</v>
      </c>
      <c r="BZ52" s="2">
        <f t="array" ref="BZ52">VLOOKUP("*Удмуртская*",[1]итого!$3:$100,COLUMN([1]итого!EG:EG),0)</f>
        <v>38571</v>
      </c>
      <c r="CA52" s="2">
        <f t="array" ref="CA52">VLOOKUP("*Удмуртская*",[1]итого!$3:$100,COLUMN([1]итого!EH:EH),0)</f>
        <v>39911</v>
      </c>
      <c r="CB52" s="2">
        <f t="array" ref="CB52">VLOOKUP("*Удмуртская*",[1]итого!$3:$100,COLUMN([1]итого!EI:EI),0)</f>
        <v>43189</v>
      </c>
      <c r="CC52" s="2">
        <f t="array" ref="CC52">VLOOKUP("*Удмуртская*",[1]итого!$3:$100,COLUMN([1]итого!EJ:EJ),0)</f>
        <v>37595</v>
      </c>
      <c r="CD52" s="2">
        <f t="array" ref="CD52">VLOOKUP("*Удмуртская*",[1]итого!$3:$100,COLUMN([1]итого!EK:EK),0)</f>
        <v>43822</v>
      </c>
      <c r="CE52" s="2">
        <f t="array" ref="CE52">VLOOKUP("*Удмуртская*",[1]итого!$3:$100,COLUMN([1]итого!EL:EL),0)</f>
        <v>43828</v>
      </c>
      <c r="CF52" s="2">
        <f t="array" ref="CF52">VLOOKUP("*Удмуртская*",[1]итого!$3:$100,COLUMN([1]итого!EM:EM),0)</f>
        <v>40554</v>
      </c>
      <c r="CG52" s="2">
        <f t="array" ref="CG52">VLOOKUP("*Удмуртская*",[1]итого!$3:$100,COLUMN([1]итого!EN:EN),0)</f>
        <v>42544</v>
      </c>
      <c r="CH52" s="2">
        <f t="array" ref="CH52">VLOOKUP("*Удмуртская*",[1]итого!$3:$100,COLUMN([1]итого!EO:EO),0)</f>
        <v>42307</v>
      </c>
      <c r="CI52" s="2">
        <f t="array" ref="CI52">VLOOKUP("*Удмуртская*",[1]итого!$3:$100,COLUMN([1]итого!EP:EP),0)</f>
        <v>40795</v>
      </c>
      <c r="CJ52" s="2">
        <f t="array" ref="CJ52">VLOOKUP("*Удмуртская*",[1]итого!$3:$100,COLUMN([1]итого!EQ:EQ),0)</f>
        <v>37446</v>
      </c>
      <c r="CK52" s="2">
        <f t="array" ref="CK52">VLOOKUP("*Удмуртская*",[1]итого!$3:$100,COLUMN([1]итого!ER:ER),0)</f>
        <v>37931</v>
      </c>
      <c r="CL52" s="2">
        <f t="array" ref="CL52">VLOOKUP("*Удмуртская*",[1]итого!$3:$100,COLUMN([1]итого!ES:ES),0)</f>
        <v>37711</v>
      </c>
      <c r="CM52" s="2">
        <f t="array" ref="CM52">VLOOKUP("*Удмуртская*",[1]итого!$3:$100,COLUMN([1]итого!ET:ET),0)</f>
        <v>48843</v>
      </c>
      <c r="CN52" s="2">
        <f t="array" ref="CN52">VLOOKUP("*Удмуртская*",[1]итого!$3:$100,COLUMN([1]итого!EU:EU),0)</f>
        <v>47062</v>
      </c>
      <c r="CO52" s="2">
        <f t="array" ref="CO52">VLOOKUP("*Удмуртская*",[1]итого!$3:$100,COLUMN([1]итого!EV:EV),0)</f>
        <v>53145</v>
      </c>
      <c r="CP52" s="2">
        <f t="array" ref="CP52">VLOOKUP("*Удмуртская*",[1]итого!$3:$100,COLUMN([1]итого!EW:EW),0)</f>
        <v>59784</v>
      </c>
      <c r="CQ52" s="2">
        <f t="array" ref="CQ52">VLOOKUP("*Удмуртская*",[1]итого!$3:$100,COLUMN([1]итого!EX:EX),0)</f>
        <v>49376</v>
      </c>
      <c r="CR52" s="2">
        <f t="array" ref="CR52">VLOOKUP("*Удмуртская*",[1]итого!$3:$100,COLUMN([1]итого!EY:EY),0)</f>
        <v>60060</v>
      </c>
      <c r="CS52" s="2">
        <f t="array" ref="CS52">VLOOKUP("*Удмуртская*",[1]итого!$3:$100,COLUMN([1]итого!EZ:EZ),0)</f>
        <v>64898</v>
      </c>
      <c r="CT52" s="2">
        <f t="array" ref="CT52">VLOOKUP("*Удмуртская*",[1]итого!$3:$100,COLUMN([1]итого!FA:FA),0)</f>
        <v>77370</v>
      </c>
      <c r="CU52" s="2">
        <f t="array" ref="CU52">VLOOKUP("*Удмуртская*",[1]итого!$3:$100,COLUMN([1]итого!FB:FB),0)</f>
        <v>89277</v>
      </c>
      <c r="CV52" s="2">
        <f t="array" ref="CV52">VLOOKUP("*Удмуртская*",[1]итого!$3:$100,COLUMN([1]итого!FC:FC),0)</f>
        <v>81653</v>
      </c>
      <c r="CW52" s="2">
        <f t="array" ref="CW52">VLOOKUP("*Удмуртская*",[1]итого!$3:$100,COLUMN([1]итого!FD:FD),0)</f>
        <v>76876</v>
      </c>
      <c r="CX52" s="2">
        <f t="array" ref="CX52">VLOOKUP("*Удмуртская*",[1]итого!$3:$100,COLUMN([1]итого!FE:FE),0)</f>
        <v>71417</v>
      </c>
      <c r="CY52" s="2">
        <f t="array" ref="CY52">VLOOKUP("*Удмуртская*",[1]итого!$3:$100,COLUMN([1]итого!FF:FF),0)</f>
        <v>72020</v>
      </c>
      <c r="CZ52" s="2">
        <f t="array" ref="CZ52">VLOOKUP("*Удмуртская*",[1]итого!$3:$100,COLUMN([1]итого!FG:FG),0)</f>
        <v>82976</v>
      </c>
      <c r="DA52" s="2">
        <f t="array" ref="DA52">VLOOKUP("*Удмуртская*",[1]итого!$3:$100,COLUMN([1]итого!FH:FH),0)</f>
        <v>79419</v>
      </c>
      <c r="DB52" s="2">
        <f t="array" ref="DB52">VLOOKUP("*Удмуртская*",[1]итого!$3:$100,COLUMN([1]итого!FI:FI),0)</f>
        <v>82859</v>
      </c>
      <c r="DC52" s="2">
        <f t="array" ref="DC52">VLOOKUP("*Удмуртская*",[1]итого!$3:$100,COLUMN([1]итого!FJ:FJ),0)</f>
        <v>77801</v>
      </c>
      <c r="DD52" s="2">
        <f t="array" ref="DD52">VLOOKUP("*Удмуртская*",[1]итого!$3:$100,COLUMN([1]итого!FK:FK),0)</f>
        <v>74702</v>
      </c>
      <c r="DE52" s="2">
        <f t="array" ref="DE52">VLOOKUP("*Удмуртская*",[1]итого!$3:$100,COLUMN([1]итого!FL:FL),0)</f>
        <v>79917</v>
      </c>
      <c r="DF52" s="2">
        <f t="array" ref="DF52">VLOOKUP("*Удмуртская*",[1]итого!$3:$100,COLUMN([1]итого!FM:FM),0)</f>
        <v>98445</v>
      </c>
    </row>
    <row r="53" spans="1:110" ht="31.5" x14ac:dyDescent="0.25">
      <c r="A53" s="5" t="s">
        <v>51</v>
      </c>
      <c r="B53" s="2">
        <f t="array" ref="B53">VLOOKUP("*Чувашская*",[1]итого!$3:$100,COLUMN([1]итого!BI:BI),0)</f>
        <v>14969</v>
      </c>
      <c r="C53" s="2">
        <f t="array" ref="C53">VLOOKUP("*Чувашская*",[1]итого!$3:$100,COLUMN([1]итого!BJ:BJ),0)</f>
        <v>10165</v>
      </c>
      <c r="D53" s="2">
        <f t="array" ref="D53">VLOOKUP("*Чувашская*",[1]итого!$3:$100,COLUMN([1]итого!BK:BK),0)</f>
        <v>11271</v>
      </c>
      <c r="E53" s="2">
        <f t="array" ref="E53">VLOOKUP("*Чувашская*",[1]итого!$3:$100,COLUMN([1]итого!BL:BL),0)</f>
        <v>9927</v>
      </c>
      <c r="F53" s="2">
        <f t="array" ref="F53">VLOOKUP("*Чувашская*",[1]итого!$3:$100,COLUMN([1]итого!BM:BM),0)</f>
        <v>9896</v>
      </c>
      <c r="G53" s="2">
        <f t="array" ref="G53">VLOOKUP("*Чувашская*",[1]итого!$3:$100,COLUMN([1]итого!BN:BN),0)</f>
        <v>10592</v>
      </c>
      <c r="H53" s="2">
        <f t="array" ref="H53">VLOOKUP("*Чувашская*",[1]итого!$3:$100,COLUMN([1]итого!BO:BO),0)</f>
        <v>11470</v>
      </c>
      <c r="I53" s="2">
        <f t="array" ref="I53">VLOOKUP("*Чувашская*",[1]итого!$3:$100,COLUMN([1]итого!BP:BP),0)</f>
        <v>11561</v>
      </c>
      <c r="J53" s="2">
        <f t="array" ref="J53">VLOOKUP("*Чувашская*",[1]итого!$3:$100,COLUMN([1]итого!BQ:BQ),0)</f>
        <v>12368</v>
      </c>
      <c r="K53" s="2">
        <f t="array" ref="K53">VLOOKUP("*Чувашская*",[1]итого!$3:$100,COLUMN([1]итого!BR:BR),0)</f>
        <v>13503</v>
      </c>
      <c r="L53" s="2">
        <f t="array" ref="L53">VLOOKUP("*Чувашская*",[1]итого!$3:$100,COLUMN([1]итого!BS:BS),0)</f>
        <v>13419</v>
      </c>
      <c r="M53" s="2">
        <f t="array" ref="M53">VLOOKUP("*Чувашская*",[1]итого!$3:$100,COLUMN([1]итого!BT:BT),0)</f>
        <v>13345</v>
      </c>
      <c r="N53" s="2">
        <f t="array" ref="N53">VLOOKUP("*Чувашская*",[1]итого!$3:$100,COLUMN([1]итого!BU:BU),0)</f>
        <v>16062</v>
      </c>
      <c r="O53" s="2">
        <f t="array" ref="O53">VLOOKUP("*Чувашская*",[1]итого!$3:$100,COLUMN([1]итого!BV:BV),0)</f>
        <v>13733</v>
      </c>
      <c r="P53" s="2">
        <f t="array" ref="P53">VLOOKUP("*Чувашская*",[1]итого!$3:$100,COLUMN([1]итого!BW:BW),0)</f>
        <v>13078</v>
      </c>
      <c r="Q53" s="2">
        <f t="array" ref="Q53">VLOOKUP("*Чувашская*",[1]итого!$3:$100,COLUMN([1]итого!BX:BX),0)</f>
        <v>12940</v>
      </c>
      <c r="R53" s="2">
        <f t="array" ref="R53">VLOOKUP("*Чувашская*",[1]итого!$3:$100,COLUMN([1]итого!BY:BY),0)</f>
        <v>14232</v>
      </c>
      <c r="S53" s="2">
        <f t="array" ref="S53">VLOOKUP("*Чувашская*",[1]итого!$3:$100,COLUMN([1]итого!BZ:BZ),0)</f>
        <v>12404</v>
      </c>
      <c r="T53" s="2">
        <f t="array" ref="T53">VLOOKUP("*Чувашская*",[1]итого!$3:$100,COLUMN([1]итого!CA:CA),0)</f>
        <v>12281</v>
      </c>
      <c r="U53" s="2">
        <f t="array" ref="U53">VLOOKUP("*Чувашская*",[1]итого!$3:$100,COLUMN([1]итого!CB:CB),0)</f>
        <v>11709</v>
      </c>
      <c r="V53" s="2">
        <f t="array" ref="V53">VLOOKUP("*Чувашская*",[1]итого!$3:$100,COLUMN([1]итого!CC:CC),0)</f>
        <v>12118</v>
      </c>
      <c r="W53" s="2">
        <f t="array" ref="W53">VLOOKUP("*Чувашская*",[1]итого!$3:$100,COLUMN([1]итого!CD:CD),0)</f>
        <v>12297</v>
      </c>
      <c r="X53" s="2">
        <f t="array" ref="X53">VLOOKUP("*Чувашская*",[1]итого!$3:$100,COLUMN([1]итого!CE:CE),0)</f>
        <v>11987</v>
      </c>
      <c r="Y53" s="2">
        <f t="array" ref="Y53">VLOOKUP("*Чувашская*",[1]итого!$3:$100,COLUMN([1]итого!CF:CF),0)</f>
        <v>12614</v>
      </c>
      <c r="Z53" s="2">
        <f t="array" ref="Z53">VLOOKUP("*Чувашская*",[1]итого!$3:$100,COLUMN([1]итого!CG:CG),0)</f>
        <v>17268</v>
      </c>
      <c r="AA53" s="2">
        <f t="array" ref="AA53">VLOOKUP("*Чувашская*",[1]итого!$3:$100,COLUMN([1]итого!CH:CH),0)</f>
        <v>13413</v>
      </c>
      <c r="AB53" s="2">
        <f t="array" ref="AB53">VLOOKUP("*Чувашская*",[1]итого!$3:$100,COLUMN([1]итого!CI:CI),0)</f>
        <v>13620</v>
      </c>
      <c r="AC53" s="2">
        <f t="array" ref="AC53">VLOOKUP("*Чувашская*",[1]итого!$3:$100,COLUMN([1]итого!CJ:CJ),0)</f>
        <v>12266</v>
      </c>
      <c r="AD53" s="2">
        <f t="array" ref="AD53">VLOOKUP("*Чувашская*",[1]итого!$3:$100,COLUMN([1]итого!CK:CK),0)</f>
        <v>12860</v>
      </c>
      <c r="AE53" s="2">
        <f t="array" ref="AE53">VLOOKUP("*Чувашская*",[1]итого!$3:$100,COLUMN([1]итого!CL:CL),0)</f>
        <v>14237</v>
      </c>
      <c r="AF53" s="2">
        <f t="array" ref="AF53">VLOOKUP("*Чувашская*",[1]итого!$3:$100,COLUMN([1]итого!CM:CM),0)</f>
        <v>12721</v>
      </c>
      <c r="AG53" s="2">
        <f t="array" ref="AG53">VLOOKUP("*Чувашская*",[1]итого!$3:$100,COLUMN([1]итого!CN:CN),0)</f>
        <v>12151</v>
      </c>
      <c r="AH53" s="2">
        <f t="array" ref="AH53">VLOOKUP("*Чувашская*",[1]итого!$3:$100,COLUMN([1]итого!CO:CO),0)</f>
        <v>12044</v>
      </c>
      <c r="AI53" s="2">
        <f t="array" ref="AI53">VLOOKUP("*Чувашская*",[1]итого!$3:$100,COLUMN([1]итого!CP:CP),0)</f>
        <v>12566</v>
      </c>
      <c r="AJ53" s="2">
        <f t="array" ref="AJ53">VLOOKUP("*Чувашская*",[1]итого!$3:$100,COLUMN([1]итого!CQ:CQ),0)</f>
        <v>12613</v>
      </c>
      <c r="AK53" s="2">
        <f t="array" ref="AK53">VLOOKUP("*Чувашская*",[1]итого!$3:$100,COLUMN([1]итого!CR:CR),0)</f>
        <v>11488</v>
      </c>
      <c r="AL53" s="2">
        <f t="array" ref="AL53">VLOOKUP("*Чувашская*",[1]итого!$3:$100,COLUMN([1]итого!CS:CS),0)</f>
        <v>17617</v>
      </c>
      <c r="AM53" s="2">
        <f t="array" ref="AM53">VLOOKUP("*Чувашская*",[1]итого!$3:$100,COLUMN([1]итого!CT:CT),0)</f>
        <v>12861</v>
      </c>
      <c r="AN53" s="2">
        <f t="array" ref="AN53">VLOOKUP("*Чувашская*",[1]итого!$3:$100,COLUMN([1]итого!CU:CU),0)</f>
        <v>12702</v>
      </c>
      <c r="AO53" s="2">
        <f t="array" ref="AO53">VLOOKUP("*Чувашская*",[1]итого!$3:$100,COLUMN([1]итого!CV:CV),0)</f>
        <v>12414</v>
      </c>
      <c r="AP53" s="2">
        <f t="array" ref="AP53">VLOOKUP("*Чувашская*",[1]итого!$3:$100,COLUMN([1]итого!CW:CW),0)</f>
        <v>11243</v>
      </c>
      <c r="AQ53" s="2">
        <f t="array" ref="AQ53">VLOOKUP("*Чувашская*",[1]итого!$3:$100,COLUMN([1]итого!CX:CX),0)</f>
        <v>10434</v>
      </c>
      <c r="AR53" s="2">
        <f t="array" ref="AR53">VLOOKUP("*Чувашская*",[1]итого!$3:$100,COLUMN([1]итого!CY:CY),0)</f>
        <v>9840</v>
      </c>
      <c r="AS53" s="2">
        <f t="array" ref="AS53">VLOOKUP("*Чувашская*",[1]итого!$3:$100,COLUMN([1]итого!CZ:CZ),0)</f>
        <v>10406</v>
      </c>
      <c r="AT53" s="2">
        <f t="array" ref="AT53">VLOOKUP("*Чувашская*",[1]итого!$3:$100,COLUMN([1]итого!DA:DA),0)</f>
        <v>10142</v>
      </c>
      <c r="AU53" s="2">
        <f t="array" ref="AU53">VLOOKUP("*Чувашская*",[1]итого!$3:$100,COLUMN([1]итого!DB:DB),0)</f>
        <v>11037</v>
      </c>
      <c r="AV53" s="2">
        <f t="array" ref="AV53">VLOOKUP("*Чувашская*",[1]итого!$3:$100,COLUMN([1]итого!DC:DC),0)</f>
        <v>11142</v>
      </c>
      <c r="AW53" s="2">
        <f t="array" ref="AW53">VLOOKUP("*Чувашская*",[1]итого!$3:$100,COLUMN([1]итого!DD:DD),0)</f>
        <v>10938</v>
      </c>
      <c r="AX53" s="2">
        <f t="array" ref="AX53">VLOOKUP("*Чувашская*",[1]итого!$3:$100,COLUMN([1]итого!DE:DE),0)</f>
        <v>13889</v>
      </c>
      <c r="AY53" s="2">
        <f t="array" ref="AY53">VLOOKUP("*Чувашская*",[1]итого!$3:$100,COLUMN([1]итого!DF:DF),0)</f>
        <v>12816</v>
      </c>
      <c r="AZ53" s="2">
        <f t="array" ref="AZ53">VLOOKUP("*Чувашская*",[1]итого!$3:$100,COLUMN([1]итого!DG:DG),0)</f>
        <v>12540</v>
      </c>
      <c r="BA53" s="2">
        <f t="array" ref="BA53">VLOOKUP("*Чувашская*",[1]итого!$3:$100,COLUMN([1]итого!DH:DH),0)</f>
        <v>13318</v>
      </c>
      <c r="BB53" s="2">
        <f t="array" ref="BB53">VLOOKUP("*Чувашская*",[1]итого!$3:$100,COLUMN([1]итого!DI:DI),0)</f>
        <v>14741</v>
      </c>
      <c r="BC53" s="2">
        <f t="array" ref="BC53">VLOOKUP("*Чувашская*",[1]итого!$3:$100,COLUMN([1]итого!DJ:DJ),0)</f>
        <v>15706</v>
      </c>
      <c r="BD53" s="2">
        <f t="array" ref="BD53">VLOOKUP("*Чувашская*",[1]итого!$3:$100,COLUMN([1]итого!DK:DK),0)</f>
        <v>15613</v>
      </c>
      <c r="BE53" s="2">
        <f t="array" ref="BE53">VLOOKUP("*Чувашская*",[1]итого!$3:$100,COLUMN([1]итого!DL:DL),0)</f>
        <v>16358</v>
      </c>
      <c r="BF53" s="2">
        <f t="array" ref="BF53">VLOOKUP("*Чувашская*",[1]итого!$3:$100,COLUMN([1]итого!DM:DM),0)</f>
        <v>16125</v>
      </c>
      <c r="BG53" s="2">
        <f t="array" ref="BG53">VLOOKUP("*Чувашская*",[1]итого!$3:$100,COLUMN([1]итого!DN:DN),0)</f>
        <v>15773</v>
      </c>
      <c r="BH53" s="2">
        <f t="array" ref="BH53">VLOOKUP("*Чувашская*",[1]итого!$3:$100,COLUMN([1]итого!DO:DO),0)</f>
        <v>16197</v>
      </c>
      <c r="BI53" s="2">
        <f t="array" ref="BI53">VLOOKUP("*Чувашская*",[1]итого!$3:$100,COLUMN([1]итого!DP:DP),0)</f>
        <v>16094</v>
      </c>
      <c r="BJ53" s="2">
        <f t="array" ref="BJ53">VLOOKUP("*Чувашская*",[1]итого!$3:$100,COLUMN([1]итого!DQ:DQ),0)</f>
        <v>20381</v>
      </c>
      <c r="BK53" s="2">
        <f t="array" ref="BK53">VLOOKUP("*Чувашская*",[1]итого!$3:$100,COLUMN([1]итого!DR:DR),0)</f>
        <v>18210</v>
      </c>
      <c r="BL53" s="2">
        <f t="array" ref="BL53">VLOOKUP("*Чувашская*",[1]итого!$3:$100,COLUMN([1]итого!DS:DS),0)</f>
        <v>15523</v>
      </c>
      <c r="BM53" s="2">
        <f t="array" ref="BM53">VLOOKUP("*Чувашская*",[1]итого!$3:$100,COLUMN([1]итого!DT:DT),0)</f>
        <v>19977</v>
      </c>
      <c r="BN53" s="2">
        <f t="array" ref="BN53">VLOOKUP("*Чувашская*",[1]итого!$3:$100,COLUMN([1]итого!DU:DU),0)</f>
        <v>20127</v>
      </c>
      <c r="BO53" s="2">
        <f t="array" ref="BO53">VLOOKUP("*Чувашская*",[1]итого!$3:$100,COLUMN([1]итого!DV:DV),0)</f>
        <v>18381</v>
      </c>
      <c r="BP53" s="2">
        <f t="array" ref="BP53">VLOOKUP("*Чувашская*",[1]итого!$3:$100,COLUMN([1]итого!DW:DW),0)</f>
        <v>18671</v>
      </c>
      <c r="BQ53" s="2">
        <f t="array" ref="BQ53">VLOOKUP("*Чувашская*",[1]итого!$3:$100,COLUMN([1]итого!DX:DX),0)</f>
        <v>19509</v>
      </c>
      <c r="BR53" s="2">
        <f t="array" ref="BR53">VLOOKUP("*Чувашская*",[1]итого!$3:$100,COLUMN([1]итого!DY:DY),0)</f>
        <v>19404</v>
      </c>
      <c r="BS53" s="2">
        <f t="array" ref="BS53">VLOOKUP("*Чувашская*",[1]итого!$3:$100,COLUMN([1]итого!DZ:DZ),0)</f>
        <v>19682</v>
      </c>
      <c r="BT53" s="2">
        <f t="array" ref="BT53">VLOOKUP("*Чувашская*",[1]итого!$3:$100,COLUMN([1]итого!EA:EA),0)</f>
        <v>18856</v>
      </c>
      <c r="BU53" s="2">
        <f t="array" ref="BU53">VLOOKUP("*Чувашская*",[1]итого!$3:$100,COLUMN([1]итого!EB:EB),0)</f>
        <v>21568</v>
      </c>
      <c r="BV53" s="2">
        <f t="array" ref="BV53">VLOOKUP("*Чувашская*",[1]итого!$3:$100,COLUMN([1]итого!EC:EC),0)</f>
        <v>27834</v>
      </c>
      <c r="BW53" s="2">
        <f t="array" ref="BW53">VLOOKUP("*Чувашская*",[1]итого!$3:$100,COLUMN([1]итого!ED:ED),0)</f>
        <v>24575</v>
      </c>
      <c r="BX53" s="2">
        <f t="array" ref="BX53">VLOOKUP("*Чувашская*",[1]итого!$3:$100,COLUMN([1]итого!EE:EE),0)</f>
        <v>23184</v>
      </c>
      <c r="BY53" s="2">
        <f t="array" ref="BY53">VLOOKUP("*Чувашская*",[1]итого!$3:$100,COLUMN([1]итого!EF:EF),0)</f>
        <v>24511</v>
      </c>
      <c r="BZ53" s="2">
        <f t="array" ref="BZ53">VLOOKUP("*Чувашская*",[1]итого!$3:$100,COLUMN([1]итого!EG:EG),0)</f>
        <v>23939</v>
      </c>
      <c r="CA53" s="2">
        <f t="array" ref="CA53">VLOOKUP("*Чувашская*",[1]итого!$3:$100,COLUMN([1]итого!EH:EH),0)</f>
        <v>22361</v>
      </c>
      <c r="CB53" s="2">
        <f t="array" ref="CB53">VLOOKUP("*Чувашская*",[1]итого!$3:$100,COLUMN([1]итого!EI:EI),0)</f>
        <v>24110</v>
      </c>
      <c r="CC53" s="2">
        <f t="array" ref="CC53">VLOOKUP("*Чувашская*",[1]итого!$3:$100,COLUMN([1]итого!EJ:EJ),0)</f>
        <v>22642</v>
      </c>
      <c r="CD53" s="2">
        <f t="array" ref="CD53">VLOOKUP("*Чувашская*",[1]итого!$3:$100,COLUMN([1]итого!EK:EK),0)</f>
        <v>24848</v>
      </c>
      <c r="CE53" s="2">
        <f t="array" ref="CE53">VLOOKUP("*Чувашская*",[1]итого!$3:$100,COLUMN([1]итого!EL:EL),0)</f>
        <v>34500</v>
      </c>
      <c r="CF53" s="2">
        <f t="array" ref="CF53">VLOOKUP("*Чувашская*",[1]итого!$3:$100,COLUMN([1]итого!EM:EM),0)</f>
        <v>27487</v>
      </c>
      <c r="CG53" s="2">
        <f t="array" ref="CG53">VLOOKUP("*Чувашская*",[1]итого!$3:$100,COLUMN([1]итого!EN:EN),0)</f>
        <v>35769</v>
      </c>
      <c r="CH53" s="2">
        <f t="array" ref="CH53">VLOOKUP("*Чувашская*",[1]итого!$3:$100,COLUMN([1]итого!EO:EO),0)</f>
        <v>35339</v>
      </c>
      <c r="CI53" s="2">
        <f t="array" ref="CI53">VLOOKUP("*Чувашская*",[1]итого!$3:$100,COLUMN([1]итого!EP:EP),0)</f>
        <v>36409</v>
      </c>
      <c r="CJ53" s="2">
        <f t="array" ref="CJ53">VLOOKUP("*Чувашская*",[1]итого!$3:$100,COLUMN([1]итого!EQ:EQ),0)</f>
        <v>44104</v>
      </c>
      <c r="CK53" s="2">
        <f t="array" ref="CK53">VLOOKUP("*Чувашская*",[1]итого!$3:$100,COLUMN([1]итого!ER:ER),0)</f>
        <v>43040</v>
      </c>
      <c r="CL53" s="2">
        <f t="array" ref="CL53">VLOOKUP("*Чувашская*",[1]итого!$3:$100,COLUMN([1]итого!ES:ES),0)</f>
        <v>41723</v>
      </c>
      <c r="CM53" s="2">
        <f t="array" ref="CM53">VLOOKUP("*Чувашская*",[1]итого!$3:$100,COLUMN([1]итого!ET:ET),0)</f>
        <v>46184</v>
      </c>
      <c r="CN53" s="2">
        <f t="array" ref="CN53">VLOOKUP("*Чувашская*",[1]итого!$3:$100,COLUMN([1]итого!EU:EU),0)</f>
        <v>43661</v>
      </c>
      <c r="CO53" s="2">
        <f t="array" ref="CO53">VLOOKUP("*Чувашская*",[1]итого!$3:$100,COLUMN([1]итого!EV:EV),0)</f>
        <v>36373</v>
      </c>
      <c r="CP53" s="2">
        <f t="array" ref="CP53">VLOOKUP("*Чувашская*",[1]итого!$3:$100,COLUMN([1]итого!EW:EW),0)</f>
        <v>38005</v>
      </c>
      <c r="CQ53" s="2">
        <f t="array" ref="CQ53">VLOOKUP("*Чувашская*",[1]итого!$3:$100,COLUMN([1]итого!EX:EX),0)</f>
        <v>45314</v>
      </c>
      <c r="CR53" s="2">
        <f t="array" ref="CR53">VLOOKUP("*Чувашская*",[1]итого!$3:$100,COLUMN([1]итого!EY:EY),0)</f>
        <v>47525</v>
      </c>
      <c r="CS53" s="2">
        <f t="array" ref="CS53">VLOOKUP("*Чувашская*",[1]итого!$3:$100,COLUMN([1]итого!EZ:EZ),0)</f>
        <v>50378</v>
      </c>
      <c r="CT53" s="2">
        <f t="array" ref="CT53">VLOOKUP("*Чувашская*",[1]итого!$3:$100,COLUMN([1]итого!FA:FA),0)</f>
        <v>76262</v>
      </c>
      <c r="CU53" s="2">
        <f t="array" ref="CU53">VLOOKUP("*Чувашская*",[1]итого!$3:$100,COLUMN([1]итого!FB:FB),0)</f>
        <v>63842</v>
      </c>
      <c r="CV53" s="2">
        <f t="array" ref="CV53">VLOOKUP("*Чувашская*",[1]итого!$3:$100,COLUMN([1]итого!FC:FC),0)</f>
        <v>77082</v>
      </c>
      <c r="CW53" s="2">
        <f t="array" ref="CW53">VLOOKUP("*Чувашская*",[1]итого!$3:$100,COLUMN([1]итого!FD:FD),0)</f>
        <v>94306</v>
      </c>
      <c r="CX53" s="2">
        <f t="array" ref="CX53">VLOOKUP("*Чувашская*",[1]итого!$3:$100,COLUMN([1]итого!FE:FE),0)</f>
        <v>94464</v>
      </c>
      <c r="CY53" s="2">
        <f t="array" ref="CY53">VLOOKUP("*Чувашская*",[1]итого!$3:$100,COLUMN([1]итого!FF:FF),0)</f>
        <v>93325</v>
      </c>
      <c r="CZ53" s="2">
        <f t="array" ref="CZ53">VLOOKUP("*Чувашская*",[1]итого!$3:$100,COLUMN([1]итого!FG:FG),0)</f>
        <v>93890</v>
      </c>
      <c r="DA53" s="2">
        <f t="array" ref="DA53">VLOOKUP("*Чувашская*",[1]итого!$3:$100,COLUMN([1]итого!FH:FH),0)</f>
        <v>84460</v>
      </c>
      <c r="DB53" s="2">
        <f t="array" ref="DB53">VLOOKUP("*Чувашская*",[1]итого!$3:$100,COLUMN([1]итого!FI:FI),0)</f>
        <v>96468</v>
      </c>
      <c r="DC53" s="2">
        <f t="array" ref="DC53">VLOOKUP("*Чувашская*",[1]итого!$3:$100,COLUMN([1]итого!FJ:FJ),0)</f>
        <v>120668</v>
      </c>
      <c r="DD53" s="2">
        <f t="array" ref="DD53">VLOOKUP("*Чувашская*",[1]итого!$3:$100,COLUMN([1]итого!FK:FK),0)</f>
        <v>127882</v>
      </c>
      <c r="DE53" s="2">
        <f t="array" ref="DE53">VLOOKUP("*Чувашская*",[1]итого!$3:$100,COLUMN([1]итого!FL:FL),0)</f>
        <v>128993</v>
      </c>
      <c r="DF53" s="2">
        <f t="array" ref="DF53">VLOOKUP("*Чувашская*",[1]итого!$3:$100,COLUMN([1]итого!FM:FM),0)</f>
        <v>149635</v>
      </c>
    </row>
    <row r="54" spans="1:110" x14ac:dyDescent="0.25">
      <c r="A54" s="5" t="s">
        <v>52</v>
      </c>
      <c r="B54" s="2">
        <f t="array" ref="B54">VLOOKUP("*Пермский*",[1]итого!$3:$100,COLUMN([1]итого!BI:BI),0)</f>
        <v>58271</v>
      </c>
      <c r="C54" s="2">
        <f t="array" ref="C54">VLOOKUP("*Пермский*",[1]итого!$3:$100,COLUMN([1]итого!BJ:BJ),0)</f>
        <v>46154</v>
      </c>
      <c r="D54" s="2">
        <f t="array" ref="D54">VLOOKUP("*Пермский*",[1]итого!$3:$100,COLUMN([1]итого!BK:BK),0)</f>
        <v>36318</v>
      </c>
      <c r="E54" s="2">
        <f t="array" ref="E54">VLOOKUP("*Пермский*",[1]итого!$3:$100,COLUMN([1]итого!BL:BL),0)</f>
        <v>27407</v>
      </c>
      <c r="F54" s="2">
        <f t="array" ref="F54">VLOOKUP("*Пермский*",[1]итого!$3:$100,COLUMN([1]итого!BM:BM),0)</f>
        <v>25441</v>
      </c>
      <c r="G54" s="2">
        <f t="array" ref="G54">VLOOKUP("*Пермский*",[1]итого!$3:$100,COLUMN([1]итого!BN:BN),0)</f>
        <v>35865</v>
      </c>
      <c r="H54" s="2">
        <f t="array" ref="H54">VLOOKUP("*Пермский*",[1]итого!$3:$100,COLUMN([1]итого!BO:BO),0)</f>
        <v>34855</v>
      </c>
      <c r="I54" s="2">
        <f t="array" ref="I54">VLOOKUP("*Пермский*",[1]итого!$3:$100,COLUMN([1]итого!BP:BP),0)</f>
        <v>31799</v>
      </c>
      <c r="J54" s="2">
        <f t="array" ref="J54">VLOOKUP("*Пермский*",[1]итого!$3:$100,COLUMN([1]итого!BQ:BQ),0)</f>
        <v>23975</v>
      </c>
      <c r="K54" s="2">
        <f t="array" ref="K54">VLOOKUP("*Пермский*",[1]итого!$3:$100,COLUMN([1]итого!BR:BR),0)</f>
        <v>25618</v>
      </c>
      <c r="L54" s="2">
        <f t="array" ref="L54">VLOOKUP("*Пермский*",[1]итого!$3:$100,COLUMN([1]итого!BS:BS),0)</f>
        <v>37168</v>
      </c>
      <c r="M54" s="2">
        <f t="array" ref="M54">VLOOKUP("*Пермский*",[1]итого!$3:$100,COLUMN([1]итого!BT:BT),0)</f>
        <v>34057</v>
      </c>
      <c r="N54" s="2">
        <f t="array" ref="N54">VLOOKUP("*Пермский*",[1]итого!$3:$100,COLUMN([1]итого!BU:BU),0)</f>
        <v>32411</v>
      </c>
      <c r="O54" s="2">
        <f t="array" ref="O54">VLOOKUP("*Пермский*",[1]итого!$3:$100,COLUMN([1]итого!BV:BV),0)</f>
        <v>54937</v>
      </c>
      <c r="P54" s="2">
        <f t="array" ref="P54">VLOOKUP("*Пермский*",[1]итого!$3:$100,COLUMN([1]итого!BW:BW),0)</f>
        <v>52801</v>
      </c>
      <c r="Q54" s="2">
        <f t="array" ref="Q54">VLOOKUP("*Пермский*",[1]итого!$3:$100,COLUMN([1]итого!BX:BX),0)</f>
        <v>31292</v>
      </c>
      <c r="R54" s="2">
        <f t="array" ref="R54">VLOOKUP("*Пермский*",[1]итого!$3:$100,COLUMN([1]итого!BY:BY),0)</f>
        <v>34890</v>
      </c>
      <c r="S54" s="2">
        <f t="array" ref="S54">VLOOKUP("*Пермский*",[1]итого!$3:$100,COLUMN([1]итого!BZ:BZ),0)</f>
        <v>34209</v>
      </c>
      <c r="T54" s="2">
        <f t="array" ref="T54">VLOOKUP("*Пермский*",[1]итого!$3:$100,COLUMN([1]итого!CA:CA),0)</f>
        <v>30541</v>
      </c>
      <c r="U54" s="2">
        <f t="array" ref="U54">VLOOKUP("*Пермский*",[1]итого!$3:$100,COLUMN([1]итого!CB:CB),0)</f>
        <v>32005</v>
      </c>
      <c r="V54" s="2">
        <f t="array" ref="V54">VLOOKUP("*Пермский*",[1]итого!$3:$100,COLUMN([1]итого!CC:CC),0)</f>
        <v>61483</v>
      </c>
      <c r="W54" s="2">
        <f t="array" ref="W54">VLOOKUP("*Пермский*",[1]итого!$3:$100,COLUMN([1]итого!CD:CD),0)</f>
        <v>48228</v>
      </c>
      <c r="X54" s="2">
        <f t="array" ref="X54">VLOOKUP("*Пермский*",[1]итого!$3:$100,COLUMN([1]итого!CE:CE),0)</f>
        <v>40798</v>
      </c>
      <c r="Y54" s="2">
        <f t="array" ref="Y54">VLOOKUP("*Пермский*",[1]итого!$3:$100,COLUMN([1]итого!CF:CF),0)</f>
        <v>55780</v>
      </c>
      <c r="Z54" s="2">
        <f t="array" ref="Z54">VLOOKUP("*Пермский*",[1]итого!$3:$100,COLUMN([1]итого!CG:CG),0)</f>
        <v>71280</v>
      </c>
      <c r="AA54" s="2">
        <f t="array" ref="AA54">VLOOKUP("*Пермский*",[1]итого!$3:$100,COLUMN([1]итого!CH:CH),0)</f>
        <v>74760</v>
      </c>
      <c r="AB54" s="2">
        <f t="array" ref="AB54">VLOOKUP("*Пермский*",[1]итого!$3:$100,COLUMN([1]итого!CI:CI),0)</f>
        <v>79339</v>
      </c>
      <c r="AC54" s="2">
        <f t="array" ref="AC54">VLOOKUP("*Пермский*",[1]итого!$3:$100,COLUMN([1]итого!CJ:CJ),0)</f>
        <v>35488</v>
      </c>
      <c r="AD54" s="2">
        <f t="array" ref="AD54">VLOOKUP("*Пермский*",[1]итого!$3:$100,COLUMN([1]итого!CK:CK),0)</f>
        <v>37045</v>
      </c>
      <c r="AE54" s="2">
        <f t="array" ref="AE54">VLOOKUP("*Пермский*",[1]итого!$3:$100,COLUMN([1]итого!CL:CL),0)</f>
        <v>35970</v>
      </c>
      <c r="AF54" s="2">
        <f t="array" ref="AF54">VLOOKUP("*Пермский*",[1]итого!$3:$100,COLUMN([1]итого!CM:CM),0)</f>
        <v>36427</v>
      </c>
      <c r="AG54" s="2">
        <f t="array" ref="AG54">VLOOKUP("*Пермский*",[1]итого!$3:$100,COLUMN([1]итого!CN:CN),0)</f>
        <v>36955</v>
      </c>
      <c r="AH54" s="2">
        <f t="array" ref="AH54">VLOOKUP("*Пермский*",[1]итого!$3:$100,COLUMN([1]итого!CO:CO),0)</f>
        <v>41873</v>
      </c>
      <c r="AI54" s="2">
        <f t="array" ref="AI54">VLOOKUP("*Пермский*",[1]итого!$3:$100,COLUMN([1]итого!CP:CP),0)</f>
        <v>33431</v>
      </c>
      <c r="AJ54" s="2">
        <f t="array" ref="AJ54">VLOOKUP("*Пермский*",[1]итого!$3:$100,COLUMN([1]итого!CQ:CQ),0)</f>
        <v>50457</v>
      </c>
      <c r="AK54" s="2">
        <f t="array" ref="AK54">VLOOKUP("*Пермский*",[1]итого!$3:$100,COLUMN([1]итого!CR:CR),0)</f>
        <v>56481</v>
      </c>
      <c r="AL54" s="2">
        <f t="array" ref="AL54">VLOOKUP("*Пермский*",[1]итого!$3:$100,COLUMN([1]итого!CS:CS),0)</f>
        <v>63628</v>
      </c>
      <c r="AM54" s="2">
        <f t="array" ref="AM54">VLOOKUP("*Пермский*",[1]итого!$3:$100,COLUMN([1]итого!CT:CT),0)</f>
        <v>48460</v>
      </c>
      <c r="AN54" s="2">
        <f t="array" ref="AN54">VLOOKUP("*Пермский*",[1]итого!$3:$100,COLUMN([1]итого!CU:CU),0)</f>
        <v>44785</v>
      </c>
      <c r="AO54" s="2">
        <f t="array" ref="AO54">VLOOKUP("*Пермский*",[1]итого!$3:$100,COLUMN([1]итого!CV:CV),0)</f>
        <v>56843</v>
      </c>
      <c r="AP54" s="2">
        <f t="array" ref="AP54">VLOOKUP("*Пермский*",[1]итого!$3:$100,COLUMN([1]итого!CW:CW),0)</f>
        <v>62022</v>
      </c>
      <c r="AQ54" s="2">
        <f t="array" ref="AQ54">VLOOKUP("*Пермский*",[1]итого!$3:$100,COLUMN([1]итого!CX:CX),0)</f>
        <v>96254</v>
      </c>
      <c r="AR54" s="2">
        <f t="array" ref="AR54">VLOOKUP("*Пермский*",[1]итого!$3:$100,COLUMN([1]итого!CY:CY),0)</f>
        <v>50301</v>
      </c>
      <c r="AS54" s="2">
        <f t="array" ref="AS54">VLOOKUP("*Пермский*",[1]итого!$3:$100,COLUMN([1]итого!CZ:CZ),0)</f>
        <v>45326</v>
      </c>
      <c r="AT54" s="2">
        <f t="array" ref="AT54">VLOOKUP("*Пермский*",[1]итого!$3:$100,COLUMN([1]итого!DA:DA),0)</f>
        <v>42337</v>
      </c>
      <c r="AU54" s="2">
        <f t="array" ref="AU54">VLOOKUP("*Пермский*",[1]итого!$3:$100,COLUMN([1]итого!DB:DB),0)</f>
        <v>69975</v>
      </c>
      <c r="AV54" s="2">
        <f t="array" ref="AV54">VLOOKUP("*Пермский*",[1]итого!$3:$100,COLUMN([1]итого!DC:DC),0)</f>
        <v>67177</v>
      </c>
      <c r="AW54" s="2">
        <f t="array" ref="AW54">VLOOKUP("*Пермский*",[1]итого!$3:$100,COLUMN([1]итого!DD:DD),0)</f>
        <v>67174</v>
      </c>
      <c r="AX54" s="2">
        <f t="array" ref="AX54">VLOOKUP("*Пермский*",[1]итого!$3:$100,COLUMN([1]итого!DE:DE),0)</f>
        <v>73532</v>
      </c>
      <c r="AY54" s="2">
        <f t="array" ref="AY54">VLOOKUP("*Пермский*",[1]итого!$3:$100,COLUMN([1]итого!DF:DF),0)</f>
        <v>72756</v>
      </c>
      <c r="AZ54" s="2">
        <f t="array" ref="AZ54">VLOOKUP("*Пермский*",[1]итого!$3:$100,COLUMN([1]итого!DG:DG),0)</f>
        <v>72169</v>
      </c>
      <c r="BA54" s="2">
        <f t="array" ref="BA54">VLOOKUP("*Пермский*",[1]итого!$3:$100,COLUMN([1]итого!DH:DH),0)</f>
        <v>55205</v>
      </c>
      <c r="BB54" s="2">
        <f t="array" ref="BB54">VLOOKUP("*Пермский*",[1]итого!$3:$100,COLUMN([1]итого!DI:DI),0)</f>
        <v>60701</v>
      </c>
      <c r="BC54" s="2">
        <f t="array" ref="BC54">VLOOKUP("*Пермский*",[1]итого!$3:$100,COLUMN([1]итого!DJ:DJ),0)</f>
        <v>44293</v>
      </c>
      <c r="BD54" s="2">
        <f t="array" ref="BD54">VLOOKUP("*Пермский*",[1]итого!$3:$100,COLUMN([1]итого!DK:DK),0)</f>
        <v>50780</v>
      </c>
      <c r="BE54" s="2">
        <f t="array" ref="BE54">VLOOKUP("*Пермский*",[1]итого!$3:$100,COLUMN([1]итого!DL:DL),0)</f>
        <v>43455</v>
      </c>
      <c r="BF54" s="2">
        <f t="array" ref="BF54">VLOOKUP("*Пермский*",[1]итого!$3:$100,COLUMN([1]итого!DM:DM),0)</f>
        <v>42623</v>
      </c>
      <c r="BG54" s="2">
        <f t="array" ref="BG54">VLOOKUP("*Пермский*",[1]итого!$3:$100,COLUMN([1]итого!DN:DN),0)</f>
        <v>70674</v>
      </c>
      <c r="BH54" s="2">
        <f t="array" ref="BH54">VLOOKUP("*Пермский*",[1]итого!$3:$100,COLUMN([1]итого!DO:DO),0)</f>
        <v>82178</v>
      </c>
      <c r="BI54" s="2">
        <f t="array" ref="BI54">VLOOKUP("*Пермский*",[1]итого!$3:$100,COLUMN([1]итого!DP:DP),0)</f>
        <v>62481</v>
      </c>
      <c r="BJ54" s="2">
        <f t="array" ref="BJ54">VLOOKUP("*Пермский*",[1]итого!$3:$100,COLUMN([1]итого!DQ:DQ),0)</f>
        <v>68755</v>
      </c>
      <c r="BK54" s="2">
        <f t="array" ref="BK54">VLOOKUP("*Пермский*",[1]итого!$3:$100,COLUMN([1]итого!DR:DR),0)</f>
        <v>57349</v>
      </c>
      <c r="BL54" s="2">
        <f t="array" ref="BL54">VLOOKUP("*Пермский*",[1]итого!$3:$100,COLUMN([1]итого!DS:DS),0)</f>
        <v>58329</v>
      </c>
      <c r="BM54" s="2">
        <f t="array" ref="BM54">VLOOKUP("*Пермский*",[1]итого!$3:$100,COLUMN([1]итого!DT:DT),0)</f>
        <v>65713</v>
      </c>
      <c r="BN54" s="2">
        <f t="array" ref="BN54">VLOOKUP("*Пермский*",[1]итого!$3:$100,COLUMN([1]итого!DU:DU),0)</f>
        <v>71719</v>
      </c>
      <c r="BO54" s="2">
        <f t="array" ref="BO54">VLOOKUP("*Пермский*",[1]итого!$3:$100,COLUMN([1]итого!DV:DV),0)</f>
        <v>69112</v>
      </c>
      <c r="BP54" s="2">
        <f t="array" ref="BP54">VLOOKUP("*Пермский*",[1]итого!$3:$100,COLUMN([1]итого!DW:DW),0)</f>
        <v>67258</v>
      </c>
      <c r="BQ54" s="2">
        <f t="array" ref="BQ54">VLOOKUP("*Пермский*",[1]итого!$3:$100,COLUMN([1]итого!DX:DX),0)</f>
        <v>89876</v>
      </c>
      <c r="BR54" s="2">
        <f t="array" ref="BR54">VLOOKUP("*Пермский*",[1]итого!$3:$100,COLUMN([1]итого!DY:DY),0)</f>
        <v>74571</v>
      </c>
      <c r="BS54" s="2">
        <f t="array" ref="BS54">VLOOKUP("*Пермский*",[1]итого!$3:$100,COLUMN([1]итого!DZ:DZ),0)</f>
        <v>82848</v>
      </c>
      <c r="BT54" s="2">
        <f t="array" ref="BT54">VLOOKUP("*Пермский*",[1]итого!$3:$100,COLUMN([1]итого!EA:EA),0)</f>
        <v>88983</v>
      </c>
      <c r="BU54" s="2">
        <f t="array" ref="BU54">VLOOKUP("*Пермский*",[1]итого!$3:$100,COLUMN([1]итого!EB:EB),0)</f>
        <v>95270</v>
      </c>
      <c r="BV54" s="2">
        <f t="array" ref="BV54">VLOOKUP("*Пермский*",[1]итого!$3:$100,COLUMN([1]итого!EC:EC),0)</f>
        <v>81929</v>
      </c>
      <c r="BW54" s="2">
        <f t="array" ref="BW54">VLOOKUP("*Пермский*",[1]итого!$3:$100,COLUMN([1]итого!ED:ED),0)</f>
        <v>103034</v>
      </c>
      <c r="BX54" s="2">
        <f t="array" ref="BX54">VLOOKUP("*Пермский*",[1]итого!$3:$100,COLUMN([1]итого!EE:EE),0)</f>
        <v>93928</v>
      </c>
      <c r="BY54" s="2">
        <f t="array" ref="BY54">VLOOKUP("*Пермский*",[1]итого!$3:$100,COLUMN([1]итого!EF:EF),0)</f>
        <v>95881</v>
      </c>
      <c r="BZ54" s="2">
        <f t="array" ref="BZ54">VLOOKUP("*Пермский*",[1]итого!$3:$100,COLUMN([1]итого!EG:EG),0)</f>
        <v>99273</v>
      </c>
      <c r="CA54" s="2">
        <f t="array" ref="CA54">VLOOKUP("*Пермский*",[1]итого!$3:$100,COLUMN([1]итого!EH:EH),0)</f>
        <v>107513</v>
      </c>
      <c r="CB54" s="2">
        <f t="array" ref="CB54">VLOOKUP("*Пермский*",[1]итого!$3:$100,COLUMN([1]итого!EI:EI),0)</f>
        <v>107699</v>
      </c>
      <c r="CC54" s="2">
        <f t="array" ref="CC54">VLOOKUP("*Пермский*",[1]итого!$3:$100,COLUMN([1]итого!EJ:EJ),0)</f>
        <v>142279</v>
      </c>
      <c r="CD54" s="2">
        <f t="array" ref="CD54">VLOOKUP("*Пермский*",[1]итого!$3:$100,COLUMN([1]итого!EK:EK),0)</f>
        <v>154425</v>
      </c>
      <c r="CE54" s="2">
        <f t="array" ref="CE54">VLOOKUP("*Пермский*",[1]итого!$3:$100,COLUMN([1]итого!EL:EL),0)</f>
        <v>178778</v>
      </c>
      <c r="CF54" s="2">
        <f t="array" ref="CF54">VLOOKUP("*Пермский*",[1]итого!$3:$100,COLUMN([1]итого!EM:EM),0)</f>
        <v>156312</v>
      </c>
      <c r="CG54" s="2">
        <f t="array" ref="CG54">VLOOKUP("*Пермский*",[1]итого!$3:$100,COLUMN([1]итого!EN:EN),0)</f>
        <v>158333</v>
      </c>
      <c r="CH54" s="2">
        <f t="array" ref="CH54">VLOOKUP("*Пермский*",[1]итого!$3:$100,COLUMN([1]итого!EO:EO),0)</f>
        <v>162637</v>
      </c>
      <c r="CI54" s="2">
        <f t="array" ref="CI54">VLOOKUP("*Пермский*",[1]итого!$3:$100,COLUMN([1]итого!EP:EP),0)</f>
        <v>167484</v>
      </c>
      <c r="CJ54" s="2">
        <f t="array" ref="CJ54">VLOOKUP("*Пермский*",[1]итого!$3:$100,COLUMN([1]итого!EQ:EQ),0)</f>
        <v>173655</v>
      </c>
      <c r="CK54" s="2">
        <f t="array" ref="CK54">VLOOKUP("*Пермский*",[1]итого!$3:$100,COLUMN([1]итого!ER:ER),0)</f>
        <v>154768</v>
      </c>
      <c r="CL54" s="2">
        <f t="array" ref="CL54">VLOOKUP("*Пермский*",[1]итого!$3:$100,COLUMN([1]итого!ES:ES),0)</f>
        <v>184929</v>
      </c>
      <c r="CM54" s="2">
        <f t="array" ref="CM54">VLOOKUP("*Пермский*",[1]итого!$3:$100,COLUMN([1]итого!ET:ET),0)</f>
        <v>159939</v>
      </c>
      <c r="CN54" s="2">
        <f t="array" ref="CN54">VLOOKUP("*Пермский*",[1]итого!$3:$100,COLUMN([1]итого!EU:EU),0)</f>
        <v>183484</v>
      </c>
      <c r="CO54" s="2">
        <f t="array" ref="CO54">VLOOKUP("*Пермский*",[1]итого!$3:$100,COLUMN([1]итого!EV:EV),0)</f>
        <v>145079</v>
      </c>
      <c r="CP54" s="2">
        <f t="array" ref="CP54">VLOOKUP("*Пермский*",[1]итого!$3:$100,COLUMN([1]итого!EW:EW),0)</f>
        <v>211969</v>
      </c>
      <c r="CQ54" s="2">
        <f t="array" ref="CQ54">VLOOKUP("*Пермский*",[1]итого!$3:$100,COLUMN([1]итого!EX:EX),0)</f>
        <v>173850</v>
      </c>
      <c r="CR54" s="2">
        <f t="array" ref="CR54">VLOOKUP("*Пермский*",[1]итого!$3:$100,COLUMN([1]итого!EY:EY),0)</f>
        <v>195802</v>
      </c>
      <c r="CS54" s="2">
        <f t="array" ref="CS54">VLOOKUP("*Пермский*",[1]итого!$3:$100,COLUMN([1]итого!EZ:EZ),0)</f>
        <v>218409</v>
      </c>
      <c r="CT54" s="2">
        <f t="array" ref="CT54">VLOOKUP("*Пермский*",[1]итого!$3:$100,COLUMN([1]итого!FA:FA),0)</f>
        <v>211505</v>
      </c>
      <c r="CU54" s="2">
        <f t="array" ref="CU54">VLOOKUP("*Пермский*",[1]итого!$3:$100,COLUMN([1]итого!FB:FB),0)</f>
        <v>215760</v>
      </c>
      <c r="CV54" s="2">
        <f t="array" ref="CV54">VLOOKUP("*Пермский*",[1]итого!$3:$100,COLUMN([1]итого!FC:FC),0)</f>
        <v>202224</v>
      </c>
      <c r="CW54" s="2">
        <f t="array" ref="CW54">VLOOKUP("*Пермский*",[1]итого!$3:$100,COLUMN([1]итого!FD:FD),0)</f>
        <v>173936</v>
      </c>
      <c r="CX54" s="2">
        <f t="array" ref="CX54">VLOOKUP("*Пермский*",[1]итого!$3:$100,COLUMN([1]итого!FE:FE),0)</f>
        <v>197053</v>
      </c>
      <c r="CY54" s="2">
        <f t="array" ref="CY54">VLOOKUP("*Пермский*",[1]итого!$3:$100,COLUMN([1]итого!FF:FF),0)</f>
        <v>168326</v>
      </c>
      <c r="CZ54" s="2">
        <f t="array" ref="CZ54">VLOOKUP("*Пермский*",[1]итого!$3:$100,COLUMN([1]итого!FG:FG),0)</f>
        <v>176574</v>
      </c>
      <c r="DA54" s="2">
        <f t="array" ref="DA54">VLOOKUP("*Пермский*",[1]итого!$3:$100,COLUMN([1]итого!FH:FH),0)</f>
        <v>180973</v>
      </c>
      <c r="DB54" s="2">
        <f t="array" ref="DB54">VLOOKUP("*Пермский*",[1]итого!$3:$100,COLUMN([1]итого!FI:FI),0)</f>
        <v>160367</v>
      </c>
      <c r="DC54" s="2">
        <f t="array" ref="DC54">VLOOKUP("*Пермский*",[1]итого!$3:$100,COLUMN([1]итого!FJ:FJ),0)</f>
        <v>161430</v>
      </c>
      <c r="DD54" s="2">
        <f t="array" ref="DD54">VLOOKUP("*Пермский*",[1]итого!$3:$100,COLUMN([1]итого!FK:FK),0)</f>
        <v>157925</v>
      </c>
      <c r="DE54" s="2">
        <f t="array" ref="DE54">VLOOKUP("*Пермский*",[1]итого!$3:$100,COLUMN([1]итого!FL:FL),0)</f>
        <v>159183</v>
      </c>
      <c r="DF54" s="2">
        <f t="array" ref="DF54">VLOOKUP("*Пермский*",[1]итого!$3:$100,COLUMN([1]итого!FM:FM),0)</f>
        <v>185581</v>
      </c>
    </row>
    <row r="55" spans="1:110" x14ac:dyDescent="0.25">
      <c r="A55" s="5" t="s">
        <v>53</v>
      </c>
      <c r="B55" s="2">
        <f t="array" ref="B55">VLOOKUP("*Кировская*",[1]итого!$3:$100,COLUMN([1]итого!BI:BI),0)</f>
        <v>15199</v>
      </c>
      <c r="C55" s="2">
        <f t="array" ref="C55">VLOOKUP("*Кировская*",[1]итого!$3:$100,COLUMN([1]итого!BJ:BJ),0)</f>
        <v>11180</v>
      </c>
      <c r="D55" s="2">
        <f t="array" ref="D55">VLOOKUP("*Кировская*",[1]итого!$3:$100,COLUMN([1]итого!BK:BK),0)</f>
        <v>12425</v>
      </c>
      <c r="E55" s="2">
        <f t="array" ref="E55">VLOOKUP("*Кировская*",[1]итого!$3:$100,COLUMN([1]итого!BL:BL),0)</f>
        <v>15968</v>
      </c>
      <c r="F55" s="2">
        <f t="array" ref="F55">VLOOKUP("*Кировская*",[1]итого!$3:$100,COLUMN([1]итого!BM:BM),0)</f>
        <v>15530</v>
      </c>
      <c r="G55" s="2">
        <f t="array" ref="G55">VLOOKUP("*Кировская*",[1]итого!$3:$100,COLUMN([1]итого!BN:BN),0)</f>
        <v>16054</v>
      </c>
      <c r="H55" s="2">
        <f t="array" ref="H55">VLOOKUP("*Кировская*",[1]итого!$3:$100,COLUMN([1]итого!BO:BO),0)</f>
        <v>16601</v>
      </c>
      <c r="I55" s="2">
        <f t="array" ref="I55">VLOOKUP("*Кировская*",[1]итого!$3:$100,COLUMN([1]итого!BP:BP),0)</f>
        <v>14592</v>
      </c>
      <c r="J55" s="2">
        <f t="array" ref="J55">VLOOKUP("*Кировская*",[1]итого!$3:$100,COLUMN([1]итого!BQ:BQ),0)</f>
        <v>15892</v>
      </c>
      <c r="K55" s="2">
        <f t="array" ref="K55">VLOOKUP("*Кировская*",[1]итого!$3:$100,COLUMN([1]итого!BR:BR),0)</f>
        <v>15985</v>
      </c>
      <c r="L55" s="2">
        <f t="array" ref="L55">VLOOKUP("*Кировская*",[1]итого!$3:$100,COLUMN([1]итого!BS:BS),0)</f>
        <v>14643</v>
      </c>
      <c r="M55" s="2">
        <f t="array" ref="M55">VLOOKUP("*Кировская*",[1]итого!$3:$100,COLUMN([1]итого!BT:BT),0)</f>
        <v>15320</v>
      </c>
      <c r="N55" s="2">
        <f t="array" ref="N55">VLOOKUP("*Кировская*",[1]итого!$3:$100,COLUMN([1]итого!BU:BU),0)</f>
        <v>17093</v>
      </c>
      <c r="O55" s="2">
        <f t="array" ref="O55">VLOOKUP("*Кировская*",[1]итого!$3:$100,COLUMN([1]итого!BV:BV),0)</f>
        <v>14188</v>
      </c>
      <c r="P55" s="2">
        <f t="array" ref="P55">VLOOKUP("*Кировская*",[1]итого!$3:$100,COLUMN([1]итого!BW:BW),0)</f>
        <v>14184</v>
      </c>
      <c r="Q55" s="2">
        <f t="array" ref="Q55">VLOOKUP("*Кировская*",[1]итого!$3:$100,COLUMN([1]итого!BX:BX),0)</f>
        <v>15000</v>
      </c>
      <c r="R55" s="2">
        <f t="array" ref="R55">VLOOKUP("*Кировская*",[1]итого!$3:$100,COLUMN([1]итого!BY:BY),0)</f>
        <v>15218</v>
      </c>
      <c r="S55" s="2">
        <f t="array" ref="S55">VLOOKUP("*Кировская*",[1]итого!$3:$100,COLUMN([1]итого!BZ:BZ),0)</f>
        <v>13845</v>
      </c>
      <c r="T55" s="2">
        <f t="array" ref="T55">VLOOKUP("*Кировская*",[1]итого!$3:$100,COLUMN([1]итого!CA:CA),0)</f>
        <v>14813</v>
      </c>
      <c r="U55" s="2">
        <f t="array" ref="U55">VLOOKUP("*Кировская*",[1]итого!$3:$100,COLUMN([1]итого!CB:CB),0)</f>
        <v>13516</v>
      </c>
      <c r="V55" s="2">
        <f t="array" ref="V55">VLOOKUP("*Кировская*",[1]итого!$3:$100,COLUMN([1]итого!CC:CC),0)</f>
        <v>11296</v>
      </c>
      <c r="W55" s="2">
        <f t="array" ref="W55">VLOOKUP("*Кировская*",[1]итого!$3:$100,COLUMN([1]итого!CD:CD),0)</f>
        <v>12675</v>
      </c>
      <c r="X55" s="2">
        <f t="array" ref="X55">VLOOKUP("*Кировская*",[1]итого!$3:$100,COLUMN([1]итого!CE:CE),0)</f>
        <v>13423</v>
      </c>
      <c r="Y55" s="2">
        <f t="array" ref="Y55">VLOOKUP("*Кировская*",[1]итого!$3:$100,COLUMN([1]итого!CF:CF),0)</f>
        <v>15114</v>
      </c>
      <c r="Z55" s="2">
        <f t="array" ref="Z55">VLOOKUP("*Кировская*",[1]итого!$3:$100,COLUMN([1]итого!CG:CG),0)</f>
        <v>16777</v>
      </c>
      <c r="AA55" s="2">
        <f t="array" ref="AA55">VLOOKUP("*Кировская*",[1]итого!$3:$100,COLUMN([1]итого!CH:CH),0)</f>
        <v>13589</v>
      </c>
      <c r="AB55" s="2">
        <f t="array" ref="AB55">VLOOKUP("*Кировская*",[1]итого!$3:$100,COLUMN([1]итого!CI:CI),0)</f>
        <v>13110</v>
      </c>
      <c r="AC55" s="2">
        <f t="array" ref="AC55">VLOOKUP("*Кировская*",[1]итого!$3:$100,COLUMN([1]итого!CJ:CJ),0)</f>
        <v>14289</v>
      </c>
      <c r="AD55" s="2">
        <f t="array" ref="AD55">VLOOKUP("*Кировская*",[1]итого!$3:$100,COLUMN([1]итого!CK:CK),0)</f>
        <v>14075</v>
      </c>
      <c r="AE55" s="2">
        <f t="array" ref="AE55">VLOOKUP("*Кировская*",[1]итого!$3:$100,COLUMN([1]итого!CL:CL),0)</f>
        <v>13617</v>
      </c>
      <c r="AF55" s="2">
        <f t="array" ref="AF55">VLOOKUP("*Кировская*",[1]итого!$3:$100,COLUMN([1]итого!CM:CM),0)</f>
        <v>13870</v>
      </c>
      <c r="AG55" s="2">
        <f t="array" ref="AG55">VLOOKUP("*Кировская*",[1]итого!$3:$100,COLUMN([1]итого!CN:CN),0)</f>
        <v>12376</v>
      </c>
      <c r="AH55" s="2">
        <f t="array" ref="AH55">VLOOKUP("*Кировская*",[1]итого!$3:$100,COLUMN([1]итого!CO:CO),0)</f>
        <v>13495</v>
      </c>
      <c r="AI55" s="2">
        <f t="array" ref="AI55">VLOOKUP("*Кировская*",[1]итого!$3:$100,COLUMN([1]итого!CP:CP),0)</f>
        <v>12320</v>
      </c>
      <c r="AJ55" s="2">
        <f t="array" ref="AJ55">VLOOKUP("*Кировская*",[1]итого!$3:$100,COLUMN([1]итого!CQ:CQ),0)</f>
        <v>13129</v>
      </c>
      <c r="AK55" s="2">
        <f t="array" ref="AK55">VLOOKUP("*Кировская*",[1]итого!$3:$100,COLUMN([1]итого!CR:CR),0)</f>
        <v>21614</v>
      </c>
      <c r="AL55" s="2">
        <f t="array" ref="AL55">VLOOKUP("*Кировская*",[1]итого!$3:$100,COLUMN([1]итого!CS:CS),0)</f>
        <v>21939</v>
      </c>
      <c r="AM55" s="2">
        <f t="array" ref="AM55">VLOOKUP("*Кировская*",[1]итого!$3:$100,COLUMN([1]итого!CT:CT),0)</f>
        <v>19945</v>
      </c>
      <c r="AN55" s="2">
        <f t="array" ref="AN55">VLOOKUP("*Кировская*",[1]итого!$3:$100,COLUMN([1]итого!CU:CU),0)</f>
        <v>20308</v>
      </c>
      <c r="AO55" s="2">
        <f t="array" ref="AO55">VLOOKUP("*Кировская*",[1]итого!$3:$100,COLUMN([1]итого!CV:CV),0)</f>
        <v>19432</v>
      </c>
      <c r="AP55" s="2">
        <f t="array" ref="AP55">VLOOKUP("*Кировская*",[1]итого!$3:$100,COLUMN([1]итого!CW:CW),0)</f>
        <v>22379</v>
      </c>
      <c r="AQ55" s="2">
        <f t="array" ref="AQ55">VLOOKUP("*Кировская*",[1]итого!$3:$100,COLUMN([1]итого!CX:CX),0)</f>
        <v>20990</v>
      </c>
      <c r="AR55" s="2">
        <f t="array" ref="AR55">VLOOKUP("*Кировская*",[1]итого!$3:$100,COLUMN([1]итого!CY:CY),0)</f>
        <v>20440</v>
      </c>
      <c r="AS55" s="2">
        <f t="array" ref="AS55">VLOOKUP("*Кировская*",[1]итого!$3:$100,COLUMN([1]итого!CZ:CZ),0)</f>
        <v>21709</v>
      </c>
      <c r="AT55" s="2">
        <f t="array" ref="AT55">VLOOKUP("*Кировская*",[1]итого!$3:$100,COLUMN([1]итого!DA:DA),0)</f>
        <v>21739</v>
      </c>
      <c r="AU55" s="2">
        <f t="array" ref="AU55">VLOOKUP("*Кировская*",[1]итого!$3:$100,COLUMN([1]итого!DB:DB),0)</f>
        <v>22557</v>
      </c>
      <c r="AV55" s="2">
        <f t="array" ref="AV55">VLOOKUP("*Кировская*",[1]итого!$3:$100,COLUMN([1]итого!DC:DC),0)</f>
        <v>22373</v>
      </c>
      <c r="AW55" s="2">
        <f t="array" ref="AW55">VLOOKUP("*Кировская*",[1]итого!$3:$100,COLUMN([1]итого!DD:DD),0)</f>
        <v>22398</v>
      </c>
      <c r="AX55" s="2">
        <f t="array" ref="AX55">VLOOKUP("*Кировская*",[1]итого!$3:$100,COLUMN([1]итого!DE:DE),0)</f>
        <v>23644</v>
      </c>
      <c r="AY55" s="2">
        <f t="array" ref="AY55">VLOOKUP("*Кировская*",[1]итого!$3:$100,COLUMN([1]итого!DF:DF),0)</f>
        <v>22156</v>
      </c>
      <c r="AZ55" s="2">
        <f t="array" ref="AZ55">VLOOKUP("*Кировская*",[1]итого!$3:$100,COLUMN([1]итого!DG:DG),0)</f>
        <v>21560</v>
      </c>
      <c r="BA55" s="2">
        <f t="array" ref="BA55">VLOOKUP("*Кировская*",[1]итого!$3:$100,COLUMN([1]итого!DH:DH),0)</f>
        <v>20498</v>
      </c>
      <c r="BB55" s="2">
        <f t="array" ref="BB55">VLOOKUP("*Кировская*",[1]итого!$3:$100,COLUMN([1]итого!DI:DI),0)</f>
        <v>21405</v>
      </c>
      <c r="BC55" s="2">
        <f t="array" ref="BC55">VLOOKUP("*Кировская*",[1]итого!$3:$100,COLUMN([1]итого!DJ:DJ),0)</f>
        <v>22910</v>
      </c>
      <c r="BD55" s="2">
        <f t="array" ref="BD55">VLOOKUP("*Кировская*",[1]итого!$3:$100,COLUMN([1]итого!DK:DK),0)</f>
        <v>22313</v>
      </c>
      <c r="BE55" s="2">
        <f t="array" ref="BE55">VLOOKUP("*Кировская*",[1]итого!$3:$100,COLUMN([1]итого!DL:DL),0)</f>
        <v>21484</v>
      </c>
      <c r="BF55" s="2">
        <f t="array" ref="BF55">VLOOKUP("*Кировская*",[1]итого!$3:$100,COLUMN([1]итого!DM:DM),0)</f>
        <v>21100</v>
      </c>
      <c r="BG55" s="2">
        <f t="array" ref="BG55">VLOOKUP("*Кировская*",[1]итого!$3:$100,COLUMN([1]итого!DN:DN),0)</f>
        <v>20699</v>
      </c>
      <c r="BH55" s="2">
        <f t="array" ref="BH55">VLOOKUP("*Кировская*",[1]итого!$3:$100,COLUMN([1]итого!DO:DO),0)</f>
        <v>20448</v>
      </c>
      <c r="BI55" s="2">
        <f t="array" ref="BI55">VLOOKUP("*Кировская*",[1]итого!$3:$100,COLUMN([1]итого!DP:DP),0)</f>
        <v>21138</v>
      </c>
      <c r="BJ55" s="2">
        <f t="array" ref="BJ55">VLOOKUP("*Кировская*",[1]итого!$3:$100,COLUMN([1]итого!DQ:DQ),0)</f>
        <v>22129</v>
      </c>
      <c r="BK55" s="2">
        <f t="array" ref="BK55">VLOOKUP("*Кировская*",[1]итого!$3:$100,COLUMN([1]итого!DR:DR),0)</f>
        <v>19852</v>
      </c>
      <c r="BL55" s="2">
        <f t="array" ref="BL55">VLOOKUP("*Кировская*",[1]итого!$3:$100,COLUMN([1]итого!DS:DS),0)</f>
        <v>17301</v>
      </c>
      <c r="BM55" s="2">
        <f t="array" ref="BM55">VLOOKUP("*Кировская*",[1]итого!$3:$100,COLUMN([1]итого!DT:DT),0)</f>
        <v>24056</v>
      </c>
      <c r="BN55" s="2">
        <f t="array" ref="BN55">VLOOKUP("*Кировская*",[1]итого!$3:$100,COLUMN([1]итого!DU:DU),0)</f>
        <v>24476</v>
      </c>
      <c r="BO55" s="2">
        <f t="array" ref="BO55">VLOOKUP("*Кировская*",[1]итого!$3:$100,COLUMN([1]итого!DV:DV),0)</f>
        <v>22132</v>
      </c>
      <c r="BP55" s="2">
        <f t="array" ref="BP55">VLOOKUP("*Кировская*",[1]итого!$3:$100,COLUMN([1]итого!DW:DW),0)</f>
        <v>23502</v>
      </c>
      <c r="BQ55" s="2">
        <f t="array" ref="BQ55">VLOOKUP("*Кировская*",[1]итого!$3:$100,COLUMN([1]итого!DX:DX),0)</f>
        <v>23040</v>
      </c>
      <c r="BR55" s="2">
        <f t="array" ref="BR55">VLOOKUP("*Кировская*",[1]итого!$3:$100,COLUMN([1]итого!DY:DY),0)</f>
        <v>22714</v>
      </c>
      <c r="BS55" s="2">
        <f t="array" ref="BS55">VLOOKUP("*Кировская*",[1]итого!$3:$100,COLUMN([1]итого!DZ:DZ),0)</f>
        <v>23456</v>
      </c>
      <c r="BT55" s="2">
        <f t="array" ref="BT55">VLOOKUP("*Кировская*",[1]итого!$3:$100,COLUMN([1]итого!EA:EA),0)</f>
        <v>22058</v>
      </c>
      <c r="BU55" s="2">
        <f t="array" ref="BU55">VLOOKUP("*Кировская*",[1]итого!$3:$100,COLUMN([1]итого!EB:EB),0)</f>
        <v>23612</v>
      </c>
      <c r="BV55" s="2">
        <f t="array" ref="BV55">VLOOKUP("*Кировская*",[1]итого!$3:$100,COLUMN([1]итого!EC:EC),0)</f>
        <v>29289</v>
      </c>
      <c r="BW55" s="2">
        <f t="array" ref="BW55">VLOOKUP("*Кировская*",[1]итого!$3:$100,COLUMN([1]итого!ED:ED),0)</f>
        <v>25512</v>
      </c>
      <c r="BX55" s="2">
        <f t="array" ref="BX55">VLOOKUP("*Кировская*",[1]итого!$3:$100,COLUMN([1]итого!EE:EE),0)</f>
        <v>24858</v>
      </c>
      <c r="BY55" s="2">
        <f t="array" ref="BY55">VLOOKUP("*Кировская*",[1]итого!$3:$100,COLUMN([1]итого!EF:EF),0)</f>
        <v>25087</v>
      </c>
      <c r="BZ55" s="2">
        <f t="array" ref="BZ55">VLOOKUP("*Кировская*",[1]итого!$3:$100,COLUMN([1]итого!EG:EG),0)</f>
        <v>25832</v>
      </c>
      <c r="CA55" s="2">
        <f t="array" ref="CA55">VLOOKUP("*Кировская*",[1]итого!$3:$100,COLUMN([1]итого!EH:EH),0)</f>
        <v>26072</v>
      </c>
      <c r="CB55" s="2">
        <f t="array" ref="CB55">VLOOKUP("*Кировская*",[1]итого!$3:$100,COLUMN([1]итого!EI:EI),0)</f>
        <v>29261</v>
      </c>
      <c r="CC55" s="2">
        <f t="array" ref="CC55">VLOOKUP("*Кировская*",[1]итого!$3:$100,COLUMN([1]итого!EJ:EJ),0)</f>
        <v>28348</v>
      </c>
      <c r="CD55" s="2">
        <f t="array" ref="CD55">VLOOKUP("*Кировская*",[1]итого!$3:$100,COLUMN([1]итого!EK:EK),0)</f>
        <v>27752</v>
      </c>
      <c r="CE55" s="2">
        <f t="array" ref="CE55">VLOOKUP("*Кировская*",[1]итого!$3:$100,COLUMN([1]итого!EL:EL),0)</f>
        <v>28014</v>
      </c>
      <c r="CF55" s="2">
        <f t="array" ref="CF55">VLOOKUP("*Кировская*",[1]итого!$3:$100,COLUMN([1]итого!EM:EM),0)</f>
        <v>27362</v>
      </c>
      <c r="CG55" s="2">
        <f t="array" ref="CG55">VLOOKUP("*Кировская*",[1]итого!$3:$100,COLUMN([1]итого!EN:EN),0)</f>
        <v>27019</v>
      </c>
      <c r="CH55" s="2">
        <f t="array" ref="CH55">VLOOKUP("*Кировская*",[1]итого!$3:$100,COLUMN([1]итого!EO:EO),0)</f>
        <v>37801</v>
      </c>
      <c r="CI55" s="2">
        <f t="array" ref="CI55">VLOOKUP("*Кировская*",[1]итого!$3:$100,COLUMN([1]итого!EP:EP),0)</f>
        <v>37375</v>
      </c>
      <c r="CJ55" s="2">
        <f t="array" ref="CJ55">VLOOKUP("*Кировская*",[1]итого!$3:$100,COLUMN([1]итого!EQ:EQ),0)</f>
        <v>42241</v>
      </c>
      <c r="CK55" s="2">
        <f t="array" ref="CK55">VLOOKUP("*Кировская*",[1]итого!$3:$100,COLUMN([1]итого!ER:ER),0)</f>
        <v>43916</v>
      </c>
      <c r="CL55" s="2">
        <f t="array" ref="CL55">VLOOKUP("*Кировская*",[1]итого!$3:$100,COLUMN([1]итого!ES:ES),0)</f>
        <v>45281</v>
      </c>
      <c r="CM55" s="2">
        <f t="array" ref="CM55">VLOOKUP("*Кировская*",[1]итого!$3:$100,COLUMN([1]итого!ET:ET),0)</f>
        <v>45664</v>
      </c>
      <c r="CN55" s="2">
        <f t="array" ref="CN55">VLOOKUP("*Кировская*",[1]итого!$3:$100,COLUMN([1]итого!EU:EU),0)</f>
        <v>44717</v>
      </c>
      <c r="CO55" s="2">
        <f t="array" ref="CO55">VLOOKUP("*Кировская*",[1]итого!$3:$100,COLUMN([1]итого!EV:EV),0)</f>
        <v>43300</v>
      </c>
      <c r="CP55" s="2">
        <f t="array" ref="CP55">VLOOKUP("*Кировская*",[1]итого!$3:$100,COLUMN([1]итого!EW:EW),0)</f>
        <v>46413</v>
      </c>
      <c r="CQ55" s="2">
        <f t="array" ref="CQ55">VLOOKUP("*Кировская*",[1]итого!$3:$100,COLUMN([1]итого!EX:EX),0)</f>
        <v>48164</v>
      </c>
      <c r="CR55" s="2">
        <f t="array" ref="CR55">VLOOKUP("*Кировская*",[1]итого!$3:$100,COLUMN([1]итого!EY:EY),0)</f>
        <v>46111</v>
      </c>
      <c r="CS55" s="2">
        <f t="array" ref="CS55">VLOOKUP("*Кировская*",[1]итого!$3:$100,COLUMN([1]итого!EZ:EZ),0)</f>
        <v>49472</v>
      </c>
      <c r="CT55" s="2">
        <f t="array" ref="CT55">VLOOKUP("*Кировская*",[1]итого!$3:$100,COLUMN([1]итого!FA:FA),0)</f>
        <v>54577</v>
      </c>
      <c r="CU55" s="2">
        <f t="array" ref="CU55">VLOOKUP("*Кировская*",[1]итого!$3:$100,COLUMN([1]итого!FB:FB),0)</f>
        <v>50634</v>
      </c>
      <c r="CV55" s="2">
        <f t="array" ref="CV55">VLOOKUP("*Кировская*",[1]итого!$3:$100,COLUMN([1]итого!FC:FC),0)</f>
        <v>50624</v>
      </c>
      <c r="CW55" s="2">
        <f t="array" ref="CW55">VLOOKUP("*Кировская*",[1]итого!$3:$100,COLUMN([1]итого!FD:FD),0)</f>
        <v>49563</v>
      </c>
      <c r="CX55" s="2">
        <f t="array" ref="CX55">VLOOKUP("*Кировская*",[1]итого!$3:$100,COLUMN([1]итого!FE:FE),0)</f>
        <v>51201</v>
      </c>
      <c r="CY55" s="2">
        <f t="array" ref="CY55">VLOOKUP("*Кировская*",[1]итого!$3:$100,COLUMN([1]итого!FF:FF),0)</f>
        <v>51463</v>
      </c>
      <c r="CZ55" s="2">
        <f t="array" ref="CZ55">VLOOKUP("*Кировская*",[1]итого!$3:$100,COLUMN([1]итого!FG:FG),0)</f>
        <v>50487</v>
      </c>
      <c r="DA55" s="2">
        <f t="array" ref="DA55">VLOOKUP("*Кировская*",[1]итого!$3:$100,COLUMN([1]итого!FH:FH),0)</f>
        <v>49506</v>
      </c>
      <c r="DB55" s="2">
        <f t="array" ref="DB55">VLOOKUP("*Кировская*",[1]итого!$3:$100,COLUMN([1]итого!FI:FI),0)</f>
        <v>48476</v>
      </c>
      <c r="DC55" s="2">
        <f t="array" ref="DC55">VLOOKUP("*Кировская*",[1]итого!$3:$100,COLUMN([1]итого!FJ:FJ),0)</f>
        <v>45952</v>
      </c>
      <c r="DD55" s="2">
        <f t="array" ref="DD55">VLOOKUP("*Кировская*",[1]итого!$3:$100,COLUMN([1]итого!FK:FK),0)</f>
        <v>45769</v>
      </c>
      <c r="DE55" s="2">
        <f t="array" ref="DE55">VLOOKUP("*Кировская*",[1]итого!$3:$100,COLUMN([1]итого!FL:FL),0)</f>
        <v>45882</v>
      </c>
      <c r="DF55" s="2">
        <f t="array" ref="DF55">VLOOKUP("*Кировская*",[1]итого!$3:$100,COLUMN([1]итого!FM:FM),0)</f>
        <v>54511</v>
      </c>
    </row>
    <row r="56" spans="1:110" x14ac:dyDescent="0.25">
      <c r="A56" s="5" t="s">
        <v>54</v>
      </c>
      <c r="B56" s="2">
        <f t="array" ref="B56">VLOOKUP("*Нижегородская*",[1]итого!$3:$100,COLUMN([1]итого!BI:BI),0)</f>
        <v>62581</v>
      </c>
      <c r="C56" s="2">
        <f t="array" ref="C56">VLOOKUP("*Нижегородская*",[1]итого!$3:$100,COLUMN([1]итого!BJ:BJ),0)</f>
        <v>52317</v>
      </c>
      <c r="D56" s="2">
        <f t="array" ref="D56">VLOOKUP("*Нижегородская*",[1]итого!$3:$100,COLUMN([1]итого!BK:BK),0)</f>
        <v>54745</v>
      </c>
      <c r="E56" s="2">
        <f t="array" ref="E56">VLOOKUP("*Нижегородская*",[1]итого!$3:$100,COLUMN([1]итого!BL:BL),0)</f>
        <v>63983</v>
      </c>
      <c r="F56" s="2">
        <f t="array" ref="F56">VLOOKUP("*Нижегородская*",[1]итого!$3:$100,COLUMN([1]итого!BM:BM),0)</f>
        <v>59235</v>
      </c>
      <c r="G56" s="2">
        <f t="array" ref="G56">VLOOKUP("*Нижегородская*",[1]итого!$3:$100,COLUMN([1]итого!BN:BN),0)</f>
        <v>58670</v>
      </c>
      <c r="H56" s="2">
        <f t="array" ref="H56">VLOOKUP("*Нижегородская*",[1]итого!$3:$100,COLUMN([1]итого!BO:BO),0)</f>
        <v>64130</v>
      </c>
      <c r="I56" s="2">
        <f t="array" ref="I56">VLOOKUP("*Нижегородская*",[1]итого!$3:$100,COLUMN([1]итого!BP:BP),0)</f>
        <v>62277</v>
      </c>
      <c r="J56" s="2">
        <f t="array" ref="J56">VLOOKUP("*Нижегородская*",[1]итого!$3:$100,COLUMN([1]итого!BQ:BQ),0)</f>
        <v>63328</v>
      </c>
      <c r="K56" s="2">
        <f t="array" ref="K56">VLOOKUP("*Нижегородская*",[1]итого!$3:$100,COLUMN([1]итого!BR:BR),0)</f>
        <v>64698</v>
      </c>
      <c r="L56" s="2">
        <f t="array" ref="L56">VLOOKUP("*Нижегородская*",[1]итого!$3:$100,COLUMN([1]итого!BS:BS),0)</f>
        <v>60087</v>
      </c>
      <c r="M56" s="2">
        <f t="array" ref="M56">VLOOKUP("*Нижегородская*",[1]итого!$3:$100,COLUMN([1]итого!BT:BT),0)</f>
        <v>63445</v>
      </c>
      <c r="N56" s="2">
        <f t="array" ref="N56">VLOOKUP("*Нижегородская*",[1]итого!$3:$100,COLUMN([1]итого!BU:BU),0)</f>
        <v>76172</v>
      </c>
      <c r="O56" s="2">
        <f t="array" ref="O56">VLOOKUP("*Нижегородская*",[1]итого!$3:$100,COLUMN([1]итого!BV:BV),0)</f>
        <v>65653</v>
      </c>
      <c r="P56" s="2">
        <f t="array" ref="P56">VLOOKUP("*Нижегородская*",[1]итого!$3:$100,COLUMN([1]итого!BW:BW),0)</f>
        <v>70985</v>
      </c>
      <c r="Q56" s="2">
        <f t="array" ref="Q56">VLOOKUP("*Нижегородская*",[1]итого!$3:$100,COLUMN([1]итого!BX:BX),0)</f>
        <v>72371</v>
      </c>
      <c r="R56" s="2">
        <f t="array" ref="R56">VLOOKUP("*Нижегородская*",[1]итого!$3:$100,COLUMN([1]итого!BY:BY),0)</f>
        <v>81261</v>
      </c>
      <c r="S56" s="2">
        <f t="array" ref="S56">VLOOKUP("*Нижегородская*",[1]итого!$3:$100,COLUMN([1]итого!BZ:BZ),0)</f>
        <v>71314</v>
      </c>
      <c r="T56" s="2">
        <f t="array" ref="T56">VLOOKUP("*Нижегородская*",[1]итого!$3:$100,COLUMN([1]итого!CA:CA),0)</f>
        <v>71048</v>
      </c>
      <c r="U56" s="2">
        <f t="array" ref="U56">VLOOKUP("*Нижегородская*",[1]итого!$3:$100,COLUMN([1]итого!CB:CB),0)</f>
        <v>75481</v>
      </c>
      <c r="V56" s="2">
        <f t="array" ref="V56">VLOOKUP("*Нижегородская*",[1]итого!$3:$100,COLUMN([1]итого!CC:CC),0)</f>
        <v>79716</v>
      </c>
      <c r="W56" s="2">
        <f t="array" ref="W56">VLOOKUP("*Нижегородская*",[1]итого!$3:$100,COLUMN([1]итого!CD:CD),0)</f>
        <v>70961</v>
      </c>
      <c r="X56" s="2">
        <f t="array" ref="X56">VLOOKUP("*Нижегородская*",[1]итого!$3:$100,COLUMN([1]итого!CE:CE),0)</f>
        <v>74963</v>
      </c>
      <c r="Y56" s="2">
        <f t="array" ref="Y56">VLOOKUP("*Нижегородская*",[1]итого!$3:$100,COLUMN([1]итого!CF:CF),0)</f>
        <v>74730</v>
      </c>
      <c r="Z56" s="2">
        <f t="array" ref="Z56">VLOOKUP("*Нижегородская*",[1]итого!$3:$100,COLUMN([1]итого!CG:CG),0)</f>
        <v>93746</v>
      </c>
      <c r="AA56" s="2">
        <f t="array" ref="AA56">VLOOKUP("*Нижегородская*",[1]итого!$3:$100,COLUMN([1]итого!CH:CH),0)</f>
        <v>79235</v>
      </c>
      <c r="AB56" s="2">
        <f t="array" ref="AB56">VLOOKUP("*Нижегородская*",[1]итого!$3:$100,COLUMN([1]итого!CI:CI),0)</f>
        <v>85939</v>
      </c>
      <c r="AC56" s="2">
        <f t="array" ref="AC56">VLOOKUP("*Нижегородская*",[1]итого!$3:$100,COLUMN([1]итого!CJ:CJ),0)</f>
        <v>77781</v>
      </c>
      <c r="AD56" s="2">
        <f t="array" ref="AD56">VLOOKUP("*Нижегородская*",[1]итого!$3:$100,COLUMN([1]итого!CK:CK),0)</f>
        <v>83853</v>
      </c>
      <c r="AE56" s="2">
        <f t="array" ref="AE56">VLOOKUP("*Нижегородская*",[1]итого!$3:$100,COLUMN([1]итого!CL:CL),0)</f>
        <v>76156</v>
      </c>
      <c r="AF56" s="2">
        <f t="array" ref="AF56">VLOOKUP("*Нижегородская*",[1]итого!$3:$100,COLUMN([1]итого!CM:CM),0)</f>
        <v>72175</v>
      </c>
      <c r="AG56" s="2">
        <f t="array" ref="AG56">VLOOKUP("*Нижегородская*",[1]итого!$3:$100,COLUMN([1]итого!CN:CN),0)</f>
        <v>69108</v>
      </c>
      <c r="AH56" s="2">
        <f t="array" ref="AH56">VLOOKUP("*Нижегородская*",[1]итого!$3:$100,COLUMN([1]итого!CO:CO),0)</f>
        <v>70166</v>
      </c>
      <c r="AI56" s="2">
        <f t="array" ref="AI56">VLOOKUP("*Нижегородская*",[1]итого!$3:$100,COLUMN([1]итого!CP:CP),0)</f>
        <v>68035</v>
      </c>
      <c r="AJ56" s="2">
        <f t="array" ref="AJ56">VLOOKUP("*Нижегородская*",[1]итого!$3:$100,COLUMN([1]итого!CQ:CQ),0)</f>
        <v>73799</v>
      </c>
      <c r="AK56" s="2">
        <f t="array" ref="AK56">VLOOKUP("*Нижегородская*",[1]итого!$3:$100,COLUMN([1]итого!CR:CR),0)</f>
        <v>84923</v>
      </c>
      <c r="AL56" s="2">
        <f t="array" ref="AL56">VLOOKUP("*Нижегородская*",[1]итого!$3:$100,COLUMN([1]итого!CS:CS),0)</f>
        <v>110128</v>
      </c>
      <c r="AM56" s="2">
        <f t="array" ref="AM56">VLOOKUP("*Нижегородская*",[1]итого!$3:$100,COLUMN([1]итого!CT:CT),0)</f>
        <v>96336</v>
      </c>
      <c r="AN56" s="2">
        <f t="array" ref="AN56">VLOOKUP("*Нижегородская*",[1]итого!$3:$100,COLUMN([1]итого!CU:CU),0)</f>
        <v>99442</v>
      </c>
      <c r="AO56" s="2">
        <f t="array" ref="AO56">VLOOKUP("*Нижегородская*",[1]итого!$3:$100,COLUMN([1]итого!CV:CV),0)</f>
        <v>101045</v>
      </c>
      <c r="AP56" s="2">
        <f t="array" ref="AP56">VLOOKUP("*Нижегородская*",[1]итого!$3:$100,COLUMN([1]итого!CW:CW),0)</f>
        <v>106895</v>
      </c>
      <c r="AQ56" s="2">
        <f t="array" ref="AQ56">VLOOKUP("*Нижегородская*",[1]итого!$3:$100,COLUMN([1]итого!CX:CX),0)</f>
        <v>99829</v>
      </c>
      <c r="AR56" s="2">
        <f t="array" ref="AR56">VLOOKUP("*Нижегородская*",[1]итого!$3:$100,COLUMN([1]итого!CY:CY),0)</f>
        <v>112710</v>
      </c>
      <c r="AS56" s="2">
        <f t="array" ref="AS56">VLOOKUP("*Нижегородская*",[1]итого!$3:$100,COLUMN([1]итого!CZ:CZ),0)</f>
        <v>136527</v>
      </c>
      <c r="AT56" s="2">
        <f t="array" ref="AT56">VLOOKUP("*Нижегородская*",[1]итого!$3:$100,COLUMN([1]итого!DA:DA),0)</f>
        <v>151487</v>
      </c>
      <c r="AU56" s="2">
        <f t="array" ref="AU56">VLOOKUP("*Нижегородская*",[1]итого!$3:$100,COLUMN([1]итого!DB:DB),0)</f>
        <v>158286</v>
      </c>
      <c r="AV56" s="2">
        <f t="array" ref="AV56">VLOOKUP("*Нижегородская*",[1]итого!$3:$100,COLUMN([1]итого!DC:DC),0)</f>
        <v>149609</v>
      </c>
      <c r="AW56" s="2">
        <f t="array" ref="AW56">VLOOKUP("*Нижегородская*",[1]итого!$3:$100,COLUMN([1]итого!DD:DD),0)</f>
        <v>151550</v>
      </c>
      <c r="AX56" s="2">
        <f t="array" ref="AX56">VLOOKUP("*Нижегородская*",[1]итого!$3:$100,COLUMN([1]итого!DE:DE),0)</f>
        <v>129691</v>
      </c>
      <c r="AY56" s="2">
        <f t="array" ref="AY56">VLOOKUP("*Нижегородская*",[1]итого!$3:$100,COLUMN([1]итого!DF:DF),0)</f>
        <v>101017</v>
      </c>
      <c r="AZ56" s="2">
        <f t="array" ref="AZ56">VLOOKUP("*Нижегородская*",[1]итого!$3:$100,COLUMN([1]итого!DG:DG),0)</f>
        <v>106664</v>
      </c>
      <c r="BA56" s="2">
        <f t="array" ref="BA56">VLOOKUP("*Нижегородская*",[1]итого!$3:$100,COLUMN([1]итого!DH:DH),0)</f>
        <v>103136</v>
      </c>
      <c r="BB56" s="2">
        <f t="array" ref="BB56">VLOOKUP("*Нижегородская*",[1]итого!$3:$100,COLUMN([1]итого!DI:DI),0)</f>
        <v>133122</v>
      </c>
      <c r="BC56" s="2">
        <f t="array" ref="BC56">VLOOKUP("*Нижегородская*",[1]итого!$3:$100,COLUMN([1]итого!DJ:DJ),0)</f>
        <v>123546</v>
      </c>
      <c r="BD56" s="2">
        <f t="array" ref="BD56">VLOOKUP("*Нижегородская*",[1]итого!$3:$100,COLUMN([1]итого!DK:DK),0)</f>
        <v>111241</v>
      </c>
      <c r="BE56" s="2">
        <f t="array" ref="BE56">VLOOKUP("*Нижегородская*",[1]итого!$3:$100,COLUMN([1]итого!DL:DL),0)</f>
        <v>112047</v>
      </c>
      <c r="BF56" s="2">
        <f t="array" ref="BF56">VLOOKUP("*Нижегородская*",[1]итого!$3:$100,COLUMN([1]итого!DM:DM),0)</f>
        <v>108475</v>
      </c>
      <c r="BG56" s="2">
        <f t="array" ref="BG56">VLOOKUP("*Нижегородская*",[1]итого!$3:$100,COLUMN([1]итого!DN:DN),0)</f>
        <v>102222</v>
      </c>
      <c r="BH56" s="2">
        <f t="array" ref="BH56">VLOOKUP("*Нижегородская*",[1]итого!$3:$100,COLUMN([1]итого!DO:DO),0)</f>
        <v>109503</v>
      </c>
      <c r="BI56" s="2">
        <f t="array" ref="BI56">VLOOKUP("*Нижегородская*",[1]итого!$3:$100,COLUMN([1]итого!DP:DP),0)</f>
        <v>117552</v>
      </c>
      <c r="BJ56" s="2">
        <f t="array" ref="BJ56">VLOOKUP("*Нижегородская*",[1]итого!$3:$100,COLUMN([1]итого!DQ:DQ),0)</f>
        <v>149763</v>
      </c>
      <c r="BK56" s="2">
        <f t="array" ref="BK56">VLOOKUP("*Нижегородская*",[1]итого!$3:$100,COLUMN([1]итого!DR:DR),0)</f>
        <v>132499</v>
      </c>
      <c r="BL56" s="2">
        <f t="array" ref="BL56">VLOOKUP("*Нижегородская*",[1]итого!$3:$100,COLUMN([1]итого!DS:DS),0)</f>
        <v>126922</v>
      </c>
      <c r="BM56" s="2">
        <f t="array" ref="BM56">VLOOKUP("*Нижегородская*",[1]итого!$3:$100,COLUMN([1]итого!DT:DT),0)</f>
        <v>136543</v>
      </c>
      <c r="BN56" s="2">
        <f t="array" ref="BN56">VLOOKUP("*Нижегородская*",[1]итого!$3:$100,COLUMN([1]итого!DU:DU),0)</f>
        <v>131294</v>
      </c>
      <c r="BO56" s="2">
        <f t="array" ref="BO56">VLOOKUP("*Нижегородская*",[1]итого!$3:$100,COLUMN([1]итого!DV:DV),0)</f>
        <v>124866</v>
      </c>
      <c r="BP56" s="2">
        <f t="array" ref="BP56">VLOOKUP("*Нижегородская*",[1]итого!$3:$100,COLUMN([1]итого!DW:DW),0)</f>
        <v>113166</v>
      </c>
      <c r="BQ56" s="2">
        <f t="array" ref="BQ56">VLOOKUP("*Нижегородская*",[1]итого!$3:$100,COLUMN([1]итого!DX:DX),0)</f>
        <v>161877</v>
      </c>
      <c r="BR56" s="2">
        <f t="array" ref="BR56">VLOOKUP("*Нижегородская*",[1]итого!$3:$100,COLUMN([1]итого!DY:DY),0)</f>
        <v>121906</v>
      </c>
      <c r="BS56" s="2">
        <f t="array" ref="BS56">VLOOKUP("*Нижегородская*",[1]итого!$3:$100,COLUMN([1]итого!DZ:DZ),0)</f>
        <v>124619</v>
      </c>
      <c r="BT56" s="2">
        <f t="array" ref="BT56">VLOOKUP("*Нижегородская*",[1]итого!$3:$100,COLUMN([1]итого!EA:EA),0)</f>
        <v>122963</v>
      </c>
      <c r="BU56" s="2">
        <f t="array" ref="BU56">VLOOKUP("*Нижегородская*",[1]итого!$3:$100,COLUMN([1]итого!EB:EB),0)</f>
        <v>135058</v>
      </c>
      <c r="BV56" s="2">
        <f t="array" ref="BV56">VLOOKUP("*Нижегородская*",[1]итого!$3:$100,COLUMN([1]итого!EC:EC),0)</f>
        <v>181017</v>
      </c>
      <c r="BW56" s="2">
        <f t="array" ref="BW56">VLOOKUP("*Нижегородская*",[1]итого!$3:$100,COLUMN([1]итого!ED:ED),0)</f>
        <v>160130</v>
      </c>
      <c r="BX56" s="2">
        <f t="array" ref="BX56">VLOOKUP("*Нижегородская*",[1]итого!$3:$100,COLUMN([1]итого!EE:EE),0)</f>
        <v>161458</v>
      </c>
      <c r="BY56" s="2">
        <f t="array" ref="BY56">VLOOKUP("*Нижегородская*",[1]итого!$3:$100,COLUMN([1]итого!EF:EF),0)</f>
        <v>155092</v>
      </c>
      <c r="BZ56" s="2">
        <f t="array" ref="BZ56">VLOOKUP("*Нижегородская*",[1]итого!$3:$100,COLUMN([1]итого!EG:EG),0)</f>
        <v>160245</v>
      </c>
      <c r="CA56" s="2">
        <f t="array" ref="CA56">VLOOKUP("*Нижегородская*",[1]итого!$3:$100,COLUMN([1]итого!EH:EH),0)</f>
        <v>181344</v>
      </c>
      <c r="CB56" s="2">
        <f t="array" ref="CB56">VLOOKUP("*Нижегородская*",[1]итого!$3:$100,COLUMN([1]итого!EI:EI),0)</f>
        <v>212298</v>
      </c>
      <c r="CC56" s="2">
        <f t="array" ref="CC56">VLOOKUP("*Нижегородская*",[1]итого!$3:$100,COLUMN([1]итого!EJ:EJ),0)</f>
        <v>201788</v>
      </c>
      <c r="CD56" s="2">
        <f t="array" ref="CD56">VLOOKUP("*Нижегородская*",[1]итого!$3:$100,COLUMN([1]итого!EK:EK),0)</f>
        <v>201837</v>
      </c>
      <c r="CE56" s="2">
        <f t="array" ref="CE56">VLOOKUP("*Нижегородская*",[1]итого!$3:$100,COLUMN([1]итого!EL:EL),0)</f>
        <v>193414</v>
      </c>
      <c r="CF56" s="2">
        <f t="array" ref="CF56">VLOOKUP("*Нижегородская*",[1]итого!$3:$100,COLUMN([1]итого!EM:EM),0)</f>
        <v>179720</v>
      </c>
      <c r="CG56" s="2">
        <f t="array" ref="CG56">VLOOKUP("*Нижегородская*",[1]итого!$3:$100,COLUMN([1]итого!EN:EN),0)</f>
        <v>194929</v>
      </c>
      <c r="CH56" s="2">
        <f t="array" ref="CH56">VLOOKUP("*Нижегородская*",[1]итого!$3:$100,COLUMN([1]итого!EO:EO),0)</f>
        <v>215356</v>
      </c>
      <c r="CI56" s="2">
        <f t="array" ref="CI56">VLOOKUP("*Нижегородская*",[1]итого!$3:$100,COLUMN([1]итого!EP:EP),0)</f>
        <v>201142</v>
      </c>
      <c r="CJ56" s="2">
        <f t="array" ref="CJ56">VLOOKUP("*Нижегородская*",[1]итого!$3:$100,COLUMN([1]итого!EQ:EQ),0)</f>
        <v>222307</v>
      </c>
      <c r="CK56" s="2">
        <f t="array" ref="CK56">VLOOKUP("*Нижегородская*",[1]итого!$3:$100,COLUMN([1]итого!ER:ER),0)</f>
        <v>189589</v>
      </c>
      <c r="CL56" s="2">
        <f t="array" ref="CL56">VLOOKUP("*Нижегородская*",[1]итого!$3:$100,COLUMN([1]итого!ES:ES),0)</f>
        <v>223637</v>
      </c>
      <c r="CM56" s="2">
        <f t="array" ref="CM56">VLOOKUP("*Нижегородская*",[1]итого!$3:$100,COLUMN([1]итого!ET:ET),0)</f>
        <v>192636</v>
      </c>
      <c r="CN56" s="2">
        <f t="array" ref="CN56">VLOOKUP("*Нижегородская*",[1]итого!$3:$100,COLUMN([1]итого!EU:EU),0)</f>
        <v>178597</v>
      </c>
      <c r="CO56" s="2">
        <f t="array" ref="CO56">VLOOKUP("*Нижегородская*",[1]итого!$3:$100,COLUMN([1]итого!EV:EV),0)</f>
        <v>199768</v>
      </c>
      <c r="CP56" s="2">
        <f t="array" ref="CP56">VLOOKUP("*Нижегородская*",[1]итого!$3:$100,COLUMN([1]итого!EW:EW),0)</f>
        <v>251342</v>
      </c>
      <c r="CQ56" s="2">
        <f t="array" ref="CQ56">VLOOKUP("*Нижегородская*",[1]итого!$3:$100,COLUMN([1]итого!EX:EX),0)</f>
        <v>253719</v>
      </c>
      <c r="CR56" s="2">
        <f t="array" ref="CR56">VLOOKUP("*Нижегородская*",[1]итого!$3:$100,COLUMN([1]итого!EY:EY),0)</f>
        <v>285107</v>
      </c>
      <c r="CS56" s="2">
        <f t="array" ref="CS56">VLOOKUP("*Нижегородская*",[1]итого!$3:$100,COLUMN([1]итого!EZ:EZ),0)</f>
        <v>283192</v>
      </c>
      <c r="CT56" s="2">
        <f t="array" ref="CT56">VLOOKUP("*Нижегородская*",[1]итого!$3:$100,COLUMN([1]итого!FA:FA),0)</f>
        <v>253749</v>
      </c>
      <c r="CU56" s="2">
        <f t="array" ref="CU56">VLOOKUP("*Нижегородская*",[1]итого!$3:$100,COLUMN([1]итого!FB:FB),0)</f>
        <v>255261</v>
      </c>
      <c r="CV56" s="2">
        <f t="array" ref="CV56">VLOOKUP("*Нижегородская*",[1]итого!$3:$100,COLUMN([1]итого!FC:FC),0)</f>
        <v>260086</v>
      </c>
      <c r="CW56" s="2">
        <f t="array" ref="CW56">VLOOKUP("*Нижегородская*",[1]итого!$3:$100,COLUMN([1]итого!FD:FD),0)</f>
        <v>254716</v>
      </c>
      <c r="CX56" s="2">
        <f t="array" ref="CX56">VLOOKUP("*Нижегородская*",[1]итого!$3:$100,COLUMN([1]итого!FE:FE),0)</f>
        <v>253078</v>
      </c>
      <c r="CY56" s="2">
        <f t="array" ref="CY56">VLOOKUP("*Нижегородская*",[1]итого!$3:$100,COLUMN([1]итого!FF:FF),0)</f>
        <v>248430</v>
      </c>
      <c r="CZ56" s="2">
        <f t="array" ref="CZ56">VLOOKUP("*Нижегородская*",[1]итого!$3:$100,COLUMN([1]итого!FG:FG),0)</f>
        <v>242184</v>
      </c>
      <c r="DA56" s="2">
        <f t="array" ref="DA56">VLOOKUP("*Нижегородская*",[1]итого!$3:$100,COLUMN([1]итого!FH:FH),0)</f>
        <v>297745</v>
      </c>
      <c r="DB56" s="2">
        <f t="array" ref="DB56">VLOOKUP("*Нижегородская*",[1]итого!$3:$100,COLUMN([1]итого!FI:FI),0)</f>
        <v>301063</v>
      </c>
      <c r="DC56" s="2">
        <f t="array" ref="DC56">VLOOKUP("*Нижегородская*",[1]итого!$3:$100,COLUMN([1]итого!FJ:FJ),0)</f>
        <v>302415</v>
      </c>
      <c r="DD56" s="2">
        <f t="array" ref="DD56">VLOOKUP("*Нижегородская*",[1]итого!$3:$100,COLUMN([1]итого!FK:FK),0)</f>
        <v>296074</v>
      </c>
      <c r="DE56" s="2">
        <f t="array" ref="DE56">VLOOKUP("*Нижегородская*",[1]итого!$3:$100,COLUMN([1]итого!FL:FL),0)</f>
        <v>326512</v>
      </c>
      <c r="DF56" s="2">
        <f t="array" ref="DF56">VLOOKUP("*Нижегородская*",[1]итого!$3:$100,COLUMN([1]итого!FM:FM),0)</f>
        <v>299334</v>
      </c>
    </row>
    <row r="57" spans="1:110" x14ac:dyDescent="0.25">
      <c r="A57" s="5" t="s">
        <v>55</v>
      </c>
      <c r="B57" s="2">
        <f t="array" ref="B57">VLOOKUP("*Оренбургская*",[1]итого!$3:$100,COLUMN([1]итого!BI:BI),0)</f>
        <v>14568</v>
      </c>
      <c r="C57" s="2">
        <f t="array" ref="C57">VLOOKUP("*Оренбургская*",[1]итого!$3:$100,COLUMN([1]итого!BJ:BJ),0)</f>
        <v>14514</v>
      </c>
      <c r="D57" s="2">
        <f t="array" ref="D57">VLOOKUP("*Оренбургская*",[1]итого!$3:$100,COLUMN([1]итого!BK:BK),0)</f>
        <v>14973</v>
      </c>
      <c r="E57" s="2">
        <f t="array" ref="E57">VLOOKUP("*Оренбургская*",[1]итого!$3:$100,COLUMN([1]итого!BL:BL),0)</f>
        <v>13884</v>
      </c>
      <c r="F57" s="2">
        <f t="array" ref="F57">VLOOKUP("*Оренбургская*",[1]итого!$3:$100,COLUMN([1]итого!BM:BM),0)</f>
        <v>14181</v>
      </c>
      <c r="G57" s="2">
        <f t="array" ref="G57">VLOOKUP("*Оренбургская*",[1]итого!$3:$100,COLUMN([1]итого!BN:BN),0)</f>
        <v>13585</v>
      </c>
      <c r="H57" s="2">
        <f t="array" ref="H57">VLOOKUP("*Оренбургская*",[1]итого!$3:$100,COLUMN([1]итого!BO:BO),0)</f>
        <v>13723</v>
      </c>
      <c r="I57" s="2">
        <f t="array" ref="I57">VLOOKUP("*Оренбургская*",[1]итого!$3:$100,COLUMN([1]итого!BP:BP),0)</f>
        <v>11619</v>
      </c>
      <c r="J57" s="2">
        <f t="array" ref="J57">VLOOKUP("*Оренбургская*",[1]итого!$3:$100,COLUMN([1]итого!BQ:BQ),0)</f>
        <v>12220</v>
      </c>
      <c r="K57" s="2">
        <f t="array" ref="K57">VLOOKUP("*Оренбургская*",[1]итого!$3:$100,COLUMN([1]итого!BR:BR),0)</f>
        <v>13100</v>
      </c>
      <c r="L57" s="2">
        <f t="array" ref="L57">VLOOKUP("*Оренбургская*",[1]итого!$3:$100,COLUMN([1]итого!BS:BS),0)</f>
        <v>14309</v>
      </c>
      <c r="M57" s="2">
        <f t="array" ref="M57">VLOOKUP("*Оренбургская*",[1]итого!$3:$100,COLUMN([1]итого!BT:BT),0)</f>
        <v>11605</v>
      </c>
      <c r="N57" s="2">
        <f t="array" ref="N57">VLOOKUP("*Оренбургская*",[1]итого!$3:$100,COLUMN([1]итого!BU:BU),0)</f>
        <v>13796</v>
      </c>
      <c r="O57" s="2">
        <f t="array" ref="O57">VLOOKUP("*Оренбургская*",[1]итого!$3:$100,COLUMN([1]итого!BV:BV),0)</f>
        <v>15334</v>
      </c>
      <c r="P57" s="2">
        <f t="array" ref="P57">VLOOKUP("*Оренбургская*",[1]итого!$3:$100,COLUMN([1]итого!BW:BW),0)</f>
        <v>12984</v>
      </c>
      <c r="Q57" s="2">
        <f t="array" ref="Q57">VLOOKUP("*Оренбургская*",[1]итого!$3:$100,COLUMN([1]итого!BX:BX),0)</f>
        <v>13290</v>
      </c>
      <c r="R57" s="2">
        <f t="array" ref="R57">VLOOKUP("*Оренбургская*",[1]итого!$3:$100,COLUMN([1]итого!BY:BY),0)</f>
        <v>14048</v>
      </c>
      <c r="S57" s="2">
        <f t="array" ref="S57">VLOOKUP("*Оренбургская*",[1]итого!$3:$100,COLUMN([1]итого!BZ:BZ),0)</f>
        <v>13497</v>
      </c>
      <c r="T57" s="2">
        <f t="array" ref="T57">VLOOKUP("*Оренбургская*",[1]итого!$3:$100,COLUMN([1]итого!CA:CA),0)</f>
        <v>15099</v>
      </c>
      <c r="U57" s="2">
        <f t="array" ref="U57">VLOOKUP("*Оренбургская*",[1]итого!$3:$100,COLUMN([1]итого!CB:CB),0)</f>
        <v>15000</v>
      </c>
      <c r="V57" s="2">
        <f t="array" ref="V57">VLOOKUP("*Оренбургская*",[1]итого!$3:$100,COLUMN([1]итого!CC:CC),0)</f>
        <v>15525</v>
      </c>
      <c r="W57" s="2">
        <f t="array" ref="W57">VLOOKUP("*Оренбургская*",[1]итого!$3:$100,COLUMN([1]итого!CD:CD),0)</f>
        <v>14498</v>
      </c>
      <c r="X57" s="2">
        <f t="array" ref="X57">VLOOKUP("*Оренбургская*",[1]итого!$3:$100,COLUMN([1]итого!CE:CE),0)</f>
        <v>12890</v>
      </c>
      <c r="Y57" s="2">
        <f t="array" ref="Y57">VLOOKUP("*Оренбургская*",[1]итого!$3:$100,COLUMN([1]итого!CF:CF),0)</f>
        <v>14621</v>
      </c>
      <c r="Z57" s="2">
        <f t="array" ref="Z57">VLOOKUP("*Оренбургская*",[1]итого!$3:$100,COLUMN([1]итого!CG:CG),0)</f>
        <v>15277</v>
      </c>
      <c r="AA57" s="2">
        <f t="array" ref="AA57">VLOOKUP("*Оренбургская*",[1]итого!$3:$100,COLUMN([1]итого!CH:CH),0)</f>
        <v>14903</v>
      </c>
      <c r="AB57" s="2">
        <f t="array" ref="AB57">VLOOKUP("*Оренбургская*",[1]итого!$3:$100,COLUMN([1]итого!CI:CI),0)</f>
        <v>14746</v>
      </c>
      <c r="AC57" s="2">
        <f t="array" ref="AC57">VLOOKUP("*Оренбургская*",[1]итого!$3:$100,COLUMN([1]итого!CJ:CJ),0)</f>
        <v>16951</v>
      </c>
      <c r="AD57" s="2">
        <f t="array" ref="AD57">VLOOKUP("*Оренбургская*",[1]итого!$3:$100,COLUMN([1]итого!CK:CK),0)</f>
        <v>14581</v>
      </c>
      <c r="AE57" s="2">
        <f t="array" ref="AE57">VLOOKUP("*Оренбургская*",[1]итого!$3:$100,COLUMN([1]итого!CL:CL),0)</f>
        <v>15502</v>
      </c>
      <c r="AF57" s="2">
        <f t="array" ref="AF57">VLOOKUP("*Оренбургская*",[1]итого!$3:$100,COLUMN([1]итого!CM:CM),0)</f>
        <v>19844</v>
      </c>
      <c r="AG57" s="2">
        <f t="array" ref="AG57">VLOOKUP("*Оренбургская*",[1]итого!$3:$100,COLUMN([1]итого!CN:CN),0)</f>
        <v>18998</v>
      </c>
      <c r="AH57" s="2">
        <f t="array" ref="AH57">VLOOKUP("*Оренбургская*",[1]итого!$3:$100,COLUMN([1]итого!CO:CO),0)</f>
        <v>20764</v>
      </c>
      <c r="AI57" s="2">
        <f t="array" ref="AI57">VLOOKUP("*Оренбургская*",[1]итого!$3:$100,COLUMN([1]итого!CP:CP),0)</f>
        <v>18747</v>
      </c>
      <c r="AJ57" s="2">
        <f t="array" ref="AJ57">VLOOKUP("*Оренбургская*",[1]итого!$3:$100,COLUMN([1]итого!CQ:CQ),0)</f>
        <v>20044</v>
      </c>
      <c r="AK57" s="2">
        <f t="array" ref="AK57">VLOOKUP("*Оренбургская*",[1]итого!$3:$100,COLUMN([1]итого!CR:CR),0)</f>
        <v>20472</v>
      </c>
      <c r="AL57" s="2">
        <f t="array" ref="AL57">VLOOKUP("*Оренбургская*",[1]итого!$3:$100,COLUMN([1]итого!CS:CS),0)</f>
        <v>17183</v>
      </c>
      <c r="AM57" s="2">
        <f t="array" ref="AM57">VLOOKUP("*Оренбургская*",[1]итого!$3:$100,COLUMN([1]итого!CT:CT),0)</f>
        <v>15923</v>
      </c>
      <c r="AN57" s="2">
        <f t="array" ref="AN57">VLOOKUP("*Оренбургская*",[1]итого!$3:$100,COLUMN([1]итого!CU:CU),0)</f>
        <v>15040</v>
      </c>
      <c r="AO57" s="2">
        <f t="array" ref="AO57">VLOOKUP("*Оренбургская*",[1]итого!$3:$100,COLUMN([1]итого!CV:CV),0)</f>
        <v>14228</v>
      </c>
      <c r="AP57" s="2">
        <f t="array" ref="AP57">VLOOKUP("*Оренбургская*",[1]итого!$3:$100,COLUMN([1]итого!CW:CW),0)</f>
        <v>17690</v>
      </c>
      <c r="AQ57" s="2">
        <f t="array" ref="AQ57">VLOOKUP("*Оренбургская*",[1]итого!$3:$100,COLUMN([1]итого!CX:CX),0)</f>
        <v>18706</v>
      </c>
      <c r="AR57" s="2">
        <f t="array" ref="AR57">VLOOKUP("*Оренбургская*",[1]итого!$3:$100,COLUMN([1]итого!CY:CY),0)</f>
        <v>19759</v>
      </c>
      <c r="AS57" s="2">
        <f t="array" ref="AS57">VLOOKUP("*Оренбургская*",[1]итого!$3:$100,COLUMN([1]итого!CZ:CZ),0)</f>
        <v>16639</v>
      </c>
      <c r="AT57" s="2">
        <f t="array" ref="AT57">VLOOKUP("*Оренбургская*",[1]итого!$3:$100,COLUMN([1]итого!DA:DA),0)</f>
        <v>11629</v>
      </c>
      <c r="AU57" s="2">
        <f t="array" ref="AU57">VLOOKUP("*Оренбургская*",[1]итого!$3:$100,COLUMN([1]итого!DB:DB),0)</f>
        <v>12670</v>
      </c>
      <c r="AV57" s="2">
        <f t="array" ref="AV57">VLOOKUP("*Оренбургская*",[1]итого!$3:$100,COLUMN([1]итого!DC:DC),0)</f>
        <v>12682</v>
      </c>
      <c r="AW57" s="2">
        <f t="array" ref="AW57">VLOOKUP("*Оренбургская*",[1]итого!$3:$100,COLUMN([1]итого!DD:DD),0)</f>
        <v>11833</v>
      </c>
      <c r="AX57" s="2">
        <f t="array" ref="AX57">VLOOKUP("*Оренбургская*",[1]итого!$3:$100,COLUMN([1]итого!DE:DE),0)</f>
        <v>25163</v>
      </c>
      <c r="AY57" s="2">
        <f t="array" ref="AY57">VLOOKUP("*Оренбургская*",[1]итого!$3:$100,COLUMN([1]итого!DF:DF),0)</f>
        <v>23135</v>
      </c>
      <c r="AZ57" s="2">
        <f t="array" ref="AZ57">VLOOKUP("*Оренбургская*",[1]итого!$3:$100,COLUMN([1]итого!DG:DG),0)</f>
        <v>23937</v>
      </c>
      <c r="BA57" s="2">
        <f t="array" ref="BA57">VLOOKUP("*Оренбургская*",[1]итого!$3:$100,COLUMN([1]итого!DH:DH),0)</f>
        <v>25910</v>
      </c>
      <c r="BB57" s="2">
        <f t="array" ref="BB57">VLOOKUP("*Оренбургская*",[1]итого!$3:$100,COLUMN([1]итого!DI:DI),0)</f>
        <v>25987</v>
      </c>
      <c r="BC57" s="2">
        <f t="array" ref="BC57">VLOOKUP("*Оренбургская*",[1]итого!$3:$100,COLUMN([1]итого!DJ:DJ),0)</f>
        <v>31409</v>
      </c>
      <c r="BD57" s="2">
        <f t="array" ref="BD57">VLOOKUP("*Оренбургская*",[1]итого!$3:$100,COLUMN([1]итого!DK:DK),0)</f>
        <v>34072</v>
      </c>
      <c r="BE57" s="2">
        <f t="array" ref="BE57">VLOOKUP("*Оренбургская*",[1]итого!$3:$100,COLUMN([1]итого!DL:DL),0)</f>
        <v>33927</v>
      </c>
      <c r="BF57" s="2">
        <f t="array" ref="BF57">VLOOKUP("*Оренбургская*",[1]итого!$3:$100,COLUMN([1]итого!DM:DM),0)</f>
        <v>33588</v>
      </c>
      <c r="BG57" s="2">
        <f t="array" ref="BG57">VLOOKUP("*Оренбургская*",[1]итого!$3:$100,COLUMN([1]итого!DN:DN),0)</f>
        <v>33773</v>
      </c>
      <c r="BH57" s="2">
        <f t="array" ref="BH57">VLOOKUP("*Оренбургская*",[1]итого!$3:$100,COLUMN([1]итого!DO:DO),0)</f>
        <v>37122</v>
      </c>
      <c r="BI57" s="2">
        <f t="array" ref="BI57">VLOOKUP("*Оренбургская*",[1]итого!$3:$100,COLUMN([1]итого!DP:DP),0)</f>
        <v>42401</v>
      </c>
      <c r="BJ57" s="2">
        <f t="array" ref="BJ57">VLOOKUP("*Оренбургская*",[1]итого!$3:$100,COLUMN([1]итого!DQ:DQ),0)</f>
        <v>44102</v>
      </c>
      <c r="BK57" s="2">
        <f t="array" ref="BK57">VLOOKUP("*Оренбургская*",[1]итого!$3:$100,COLUMN([1]итого!DR:DR),0)</f>
        <v>47885</v>
      </c>
      <c r="BL57" s="2">
        <f t="array" ref="BL57">VLOOKUP("*Оренбургская*",[1]итого!$3:$100,COLUMN([1]итого!DS:DS),0)</f>
        <v>40978</v>
      </c>
      <c r="BM57" s="2">
        <f t="array" ref="BM57">VLOOKUP("*Оренбургская*",[1]итого!$3:$100,COLUMN([1]итого!DT:DT),0)</f>
        <v>44721</v>
      </c>
      <c r="BN57" s="2">
        <f t="array" ref="BN57">VLOOKUP("*Оренбургская*",[1]итого!$3:$100,COLUMN([1]итого!DU:DU),0)</f>
        <v>53553</v>
      </c>
      <c r="BO57" s="2">
        <f t="array" ref="BO57">VLOOKUP("*Оренбургская*",[1]итого!$3:$100,COLUMN([1]итого!DV:DV),0)</f>
        <v>52835</v>
      </c>
      <c r="BP57" s="2">
        <f t="array" ref="BP57">VLOOKUP("*Оренбургская*",[1]итого!$3:$100,COLUMN([1]итого!DW:DW),0)</f>
        <v>47518</v>
      </c>
      <c r="BQ57" s="2">
        <f t="array" ref="BQ57">VLOOKUP("*Оренбургская*",[1]итого!$3:$100,COLUMN([1]итого!DX:DX),0)</f>
        <v>50753</v>
      </c>
      <c r="BR57" s="2">
        <f t="array" ref="BR57">VLOOKUP("*Оренбургская*",[1]итого!$3:$100,COLUMN([1]итого!DY:DY),0)</f>
        <v>51920</v>
      </c>
      <c r="BS57" s="2">
        <f t="array" ref="BS57">VLOOKUP("*Оренбургская*",[1]итого!$3:$100,COLUMN([1]итого!DZ:DZ),0)</f>
        <v>39261</v>
      </c>
      <c r="BT57" s="2">
        <f t="array" ref="BT57">VLOOKUP("*Оренбургская*",[1]итого!$3:$100,COLUMN([1]итого!EA:EA),0)</f>
        <v>39173</v>
      </c>
      <c r="BU57" s="2">
        <f t="array" ref="BU57">VLOOKUP("*Оренбургская*",[1]итого!$3:$100,COLUMN([1]итого!EB:EB),0)</f>
        <v>42231</v>
      </c>
      <c r="BV57" s="2">
        <f t="array" ref="BV57">VLOOKUP("*Оренбургская*",[1]итого!$3:$100,COLUMN([1]итого!EC:EC),0)</f>
        <v>49365</v>
      </c>
      <c r="BW57" s="2">
        <f t="array" ref="BW57">VLOOKUP("*Оренбургская*",[1]итого!$3:$100,COLUMN([1]итого!ED:ED),0)</f>
        <v>41436</v>
      </c>
      <c r="BX57" s="2">
        <f t="array" ref="BX57">VLOOKUP("*Оренбургская*",[1]итого!$3:$100,COLUMN([1]итого!EE:EE),0)</f>
        <v>35976</v>
      </c>
      <c r="BY57" s="2">
        <f t="array" ref="BY57">VLOOKUP("*Оренбургская*",[1]итого!$3:$100,COLUMN([1]итого!EF:EF),0)</f>
        <v>37531</v>
      </c>
      <c r="BZ57" s="2">
        <f t="array" ref="BZ57">VLOOKUP("*Оренбургская*",[1]итого!$3:$100,COLUMN([1]итого!EG:EG),0)</f>
        <v>46902</v>
      </c>
      <c r="CA57" s="2">
        <f t="array" ref="CA57">VLOOKUP("*Оренбургская*",[1]итого!$3:$100,COLUMN([1]итого!EH:EH),0)</f>
        <v>48990</v>
      </c>
      <c r="CB57" s="2">
        <f t="array" ref="CB57">VLOOKUP("*Оренбургская*",[1]итого!$3:$100,COLUMN([1]итого!EI:EI),0)</f>
        <v>52744</v>
      </c>
      <c r="CC57" s="2">
        <f t="array" ref="CC57">VLOOKUP("*Оренбургская*",[1]итого!$3:$100,COLUMN([1]итого!EJ:EJ),0)</f>
        <v>53759</v>
      </c>
      <c r="CD57" s="2">
        <f t="array" ref="CD57">VLOOKUP("*Оренбургская*",[1]итого!$3:$100,COLUMN([1]итого!EK:EK),0)</f>
        <v>38306</v>
      </c>
      <c r="CE57" s="2">
        <f t="array" ref="CE57">VLOOKUP("*Оренбургская*",[1]итого!$3:$100,COLUMN([1]итого!EL:EL),0)</f>
        <v>38940</v>
      </c>
      <c r="CF57" s="2">
        <f t="array" ref="CF57">VLOOKUP("*Оренбургская*",[1]итого!$3:$100,COLUMN([1]итого!EM:EM),0)</f>
        <v>64847</v>
      </c>
      <c r="CG57" s="2">
        <f t="array" ref="CG57">VLOOKUP("*Оренбургская*",[1]итого!$3:$100,COLUMN([1]итого!EN:EN),0)</f>
        <v>73826</v>
      </c>
      <c r="CH57" s="2">
        <f t="array" ref="CH57">VLOOKUP("*Оренбургская*",[1]итого!$3:$100,COLUMN([1]итого!EO:EO),0)</f>
        <v>62924</v>
      </c>
      <c r="CI57" s="2">
        <f t="array" ref="CI57">VLOOKUP("*Оренбургская*",[1]итого!$3:$100,COLUMN([1]итого!EP:EP),0)</f>
        <v>53782</v>
      </c>
      <c r="CJ57" s="2">
        <f t="array" ref="CJ57">VLOOKUP("*Оренбургская*",[1]итого!$3:$100,COLUMN([1]итого!EQ:EQ),0)</f>
        <v>66410</v>
      </c>
      <c r="CK57" s="2">
        <f t="array" ref="CK57">VLOOKUP("*Оренбургская*",[1]итого!$3:$100,COLUMN([1]итого!ER:ER),0)</f>
        <v>51867</v>
      </c>
      <c r="CL57" s="2">
        <f t="array" ref="CL57">VLOOKUP("*Оренбургская*",[1]итого!$3:$100,COLUMN([1]итого!ES:ES),0)</f>
        <v>51931</v>
      </c>
      <c r="CM57" s="2">
        <f t="array" ref="CM57">VLOOKUP("*Оренбургская*",[1]итого!$3:$100,COLUMN([1]итого!ET:ET),0)</f>
        <v>58169</v>
      </c>
      <c r="CN57" s="2">
        <f t="array" ref="CN57">VLOOKUP("*Оренбургская*",[1]итого!$3:$100,COLUMN([1]итого!EU:EU),0)</f>
        <v>55372</v>
      </c>
      <c r="CO57" s="2">
        <f t="array" ref="CO57">VLOOKUP("*Оренбургская*",[1]итого!$3:$100,COLUMN([1]итого!EV:EV),0)</f>
        <v>67176</v>
      </c>
      <c r="CP57" s="2">
        <f t="array" ref="CP57">VLOOKUP("*Оренбургская*",[1]итого!$3:$100,COLUMN([1]итого!EW:EW),0)</f>
        <v>73224</v>
      </c>
      <c r="CQ57" s="2">
        <f t="array" ref="CQ57">VLOOKUP("*Оренбургская*",[1]итого!$3:$100,COLUMN([1]итого!EX:EX),0)</f>
        <v>71276</v>
      </c>
      <c r="CR57" s="2">
        <f t="array" ref="CR57">VLOOKUP("*Оренбургская*",[1]итого!$3:$100,COLUMN([1]итого!EY:EY),0)</f>
        <v>71450</v>
      </c>
      <c r="CS57" s="2">
        <f t="array" ref="CS57">VLOOKUP("*Оренбургская*",[1]итого!$3:$100,COLUMN([1]итого!EZ:EZ),0)</f>
        <v>79341</v>
      </c>
      <c r="CT57" s="2">
        <f t="array" ref="CT57">VLOOKUP("*Оренбургская*",[1]итого!$3:$100,COLUMN([1]итого!FA:FA),0)</f>
        <v>85785</v>
      </c>
      <c r="CU57" s="2">
        <f t="array" ref="CU57">VLOOKUP("*Оренбургская*",[1]итого!$3:$100,COLUMN([1]итого!FB:FB),0)</f>
        <v>87837</v>
      </c>
      <c r="CV57" s="2">
        <f t="array" ref="CV57">VLOOKUP("*Оренбургская*",[1]итого!$3:$100,COLUMN([1]итого!FC:FC),0)</f>
        <v>90011</v>
      </c>
      <c r="CW57" s="2">
        <f t="array" ref="CW57">VLOOKUP("*Оренбургская*",[1]итого!$3:$100,COLUMN([1]итого!FD:FD),0)</f>
        <v>63615</v>
      </c>
      <c r="CX57" s="2">
        <f t="array" ref="CX57">VLOOKUP("*Оренбургская*",[1]итого!$3:$100,COLUMN([1]итого!FE:FE),0)</f>
        <v>71900</v>
      </c>
      <c r="CY57" s="2">
        <f t="array" ref="CY57">VLOOKUP("*Оренбургская*",[1]итого!$3:$100,COLUMN([1]итого!FF:FF),0)</f>
        <v>67002</v>
      </c>
      <c r="CZ57" s="2">
        <f t="array" ref="CZ57">VLOOKUP("*Оренбургская*",[1]итого!$3:$100,COLUMN([1]итого!FG:FG),0)</f>
        <v>52124</v>
      </c>
      <c r="DA57" s="2">
        <f t="array" ref="DA57">VLOOKUP("*Оренбургская*",[1]итого!$3:$100,COLUMN([1]итого!FH:FH),0)</f>
        <v>51940</v>
      </c>
      <c r="DB57" s="2">
        <f t="array" ref="DB57">VLOOKUP("*Оренбургская*",[1]итого!$3:$100,COLUMN([1]итого!FI:FI),0)</f>
        <v>57947</v>
      </c>
      <c r="DC57" s="2">
        <f t="array" ref="DC57">VLOOKUP("*Оренбургская*",[1]итого!$3:$100,COLUMN([1]итого!FJ:FJ),0)</f>
        <v>53581</v>
      </c>
      <c r="DD57" s="2">
        <f t="array" ref="DD57">VLOOKUP("*Оренбургская*",[1]итого!$3:$100,COLUMN([1]итого!FK:FK),0)</f>
        <v>52137</v>
      </c>
      <c r="DE57" s="2">
        <f t="array" ref="DE57">VLOOKUP("*Оренбургская*",[1]итого!$3:$100,COLUMN([1]итого!FL:FL),0)</f>
        <v>54146</v>
      </c>
      <c r="DF57" s="2">
        <f t="array" ref="DF57">VLOOKUP("*Оренбургская*",[1]итого!$3:$100,COLUMN([1]итого!FM:FM),0)</f>
        <v>52532</v>
      </c>
    </row>
    <row r="58" spans="1:110" x14ac:dyDescent="0.25">
      <c r="A58" s="5" t="s">
        <v>56</v>
      </c>
      <c r="B58" s="2">
        <f t="array" ref="B58">VLOOKUP("*Пензенская*",[1]итого!$3:$100,COLUMN([1]итого!BI:BI),0)</f>
        <v>10032</v>
      </c>
      <c r="C58" s="2">
        <f t="array" ref="C58">VLOOKUP("*Пензенская*",[1]итого!$3:$100,COLUMN([1]итого!BJ:BJ),0)</f>
        <v>7552</v>
      </c>
      <c r="D58" s="2">
        <f t="array" ref="D58">VLOOKUP("*Пензенская*",[1]итого!$3:$100,COLUMN([1]итого!BK:BK),0)</f>
        <v>7637</v>
      </c>
      <c r="E58" s="2">
        <f t="array" ref="E58">VLOOKUP("*Пензенская*",[1]итого!$3:$100,COLUMN([1]итого!BL:BL),0)</f>
        <v>9669</v>
      </c>
      <c r="F58" s="2">
        <f t="array" ref="F58">VLOOKUP("*Пензенская*",[1]итого!$3:$100,COLUMN([1]итого!BM:BM),0)</f>
        <v>9554</v>
      </c>
      <c r="G58" s="2">
        <f t="array" ref="G58">VLOOKUP("*Пензенская*",[1]итого!$3:$100,COLUMN([1]итого!BN:BN),0)</f>
        <v>7532</v>
      </c>
      <c r="H58" s="2">
        <f t="array" ref="H58">VLOOKUP("*Пензенская*",[1]итого!$3:$100,COLUMN([1]итого!BO:BO),0)</f>
        <v>7963</v>
      </c>
      <c r="I58" s="2">
        <f t="array" ref="I58">VLOOKUP("*Пензенская*",[1]итого!$3:$100,COLUMN([1]итого!BP:BP),0)</f>
        <v>7928</v>
      </c>
      <c r="J58" s="2">
        <f t="array" ref="J58">VLOOKUP("*Пензенская*",[1]итого!$3:$100,COLUMN([1]итого!BQ:BQ),0)</f>
        <v>9835</v>
      </c>
      <c r="K58" s="2">
        <f t="array" ref="K58">VLOOKUP("*Пензенская*",[1]итого!$3:$100,COLUMN([1]итого!BR:BR),0)</f>
        <v>9657</v>
      </c>
      <c r="L58" s="2">
        <f t="array" ref="L58">VLOOKUP("*Пензенская*",[1]итого!$3:$100,COLUMN([1]итого!BS:BS),0)</f>
        <v>7581</v>
      </c>
      <c r="M58" s="2">
        <f t="array" ref="M58">VLOOKUP("*Пензенская*",[1]итого!$3:$100,COLUMN([1]итого!BT:BT),0)</f>
        <v>7611</v>
      </c>
      <c r="N58" s="2">
        <f t="array" ref="N58">VLOOKUP("*Пензенская*",[1]итого!$3:$100,COLUMN([1]итого!BU:BU),0)</f>
        <v>11642</v>
      </c>
      <c r="O58" s="2">
        <f t="array" ref="O58">VLOOKUP("*Пензенская*",[1]итого!$3:$100,COLUMN([1]итого!BV:BV),0)</f>
        <v>8906</v>
      </c>
      <c r="P58" s="2">
        <f t="array" ref="P58">VLOOKUP("*Пензенская*",[1]итого!$3:$100,COLUMN([1]итого!BW:BW),0)</f>
        <v>8302</v>
      </c>
      <c r="Q58" s="2">
        <f t="array" ref="Q58">VLOOKUP("*Пензенская*",[1]итого!$3:$100,COLUMN([1]итого!BX:BX),0)</f>
        <v>9077</v>
      </c>
      <c r="R58" s="2">
        <f t="array" ref="R58">VLOOKUP("*Пензенская*",[1]итого!$3:$100,COLUMN([1]итого!BY:BY),0)</f>
        <v>10569</v>
      </c>
      <c r="S58" s="2">
        <f t="array" ref="S58">VLOOKUP("*Пензенская*",[1]итого!$3:$100,COLUMN([1]итого!BZ:BZ),0)</f>
        <v>10383</v>
      </c>
      <c r="T58" s="2">
        <f t="array" ref="T58">VLOOKUP("*Пензенская*",[1]итого!$3:$100,COLUMN([1]итого!CA:CA),0)</f>
        <v>10822</v>
      </c>
      <c r="U58" s="2">
        <f t="array" ref="U58">VLOOKUP("*Пензенская*",[1]итого!$3:$100,COLUMN([1]итого!CB:CB),0)</f>
        <v>10118</v>
      </c>
      <c r="V58" s="2">
        <f t="array" ref="V58">VLOOKUP("*Пензенская*",[1]итого!$3:$100,COLUMN([1]итого!CC:CC),0)</f>
        <v>9771</v>
      </c>
      <c r="W58" s="2">
        <f t="array" ref="W58">VLOOKUP("*Пензенская*",[1]итого!$3:$100,COLUMN([1]итого!CD:CD),0)</f>
        <v>10254</v>
      </c>
      <c r="X58" s="2">
        <f t="array" ref="X58">VLOOKUP("*Пензенская*",[1]итого!$3:$100,COLUMN([1]итого!CE:CE),0)</f>
        <v>9034</v>
      </c>
      <c r="Y58" s="2">
        <f t="array" ref="Y58">VLOOKUP("*Пензенская*",[1]итого!$3:$100,COLUMN([1]итого!CF:CF),0)</f>
        <v>9800</v>
      </c>
      <c r="Z58" s="2">
        <f t="array" ref="Z58">VLOOKUP("*Пензенская*",[1]итого!$3:$100,COLUMN([1]итого!CG:CG),0)</f>
        <v>13011</v>
      </c>
      <c r="AA58" s="2">
        <f t="array" ref="AA58">VLOOKUP("*Пензенская*",[1]итого!$3:$100,COLUMN([1]итого!CH:CH),0)</f>
        <v>10802</v>
      </c>
      <c r="AB58" s="2">
        <f t="array" ref="AB58">VLOOKUP("*Пензенская*",[1]итого!$3:$100,COLUMN([1]итого!CI:CI),0)</f>
        <v>10998</v>
      </c>
      <c r="AC58" s="2">
        <f t="array" ref="AC58">VLOOKUP("*Пензенская*",[1]итого!$3:$100,COLUMN([1]итого!CJ:CJ),0)</f>
        <v>10959</v>
      </c>
      <c r="AD58" s="2">
        <f t="array" ref="AD58">VLOOKUP("*Пензенская*",[1]итого!$3:$100,COLUMN([1]итого!CK:CK),0)</f>
        <v>10762</v>
      </c>
      <c r="AE58" s="2">
        <f t="array" ref="AE58">VLOOKUP("*Пензенская*",[1]итого!$3:$100,COLUMN([1]итого!CL:CL),0)</f>
        <v>10968</v>
      </c>
      <c r="AF58" s="2">
        <f t="array" ref="AF58">VLOOKUP("*Пензенская*",[1]итого!$3:$100,COLUMN([1]итого!CM:CM),0)</f>
        <v>10600</v>
      </c>
      <c r="AG58" s="2">
        <f t="array" ref="AG58">VLOOKUP("*Пензенская*",[1]итого!$3:$100,COLUMN([1]итого!CN:CN),0)</f>
        <v>9446</v>
      </c>
      <c r="AH58" s="2">
        <f t="array" ref="AH58">VLOOKUP("*Пензенская*",[1]итого!$3:$100,COLUMN([1]итого!CO:CO),0)</f>
        <v>9225</v>
      </c>
      <c r="AI58" s="2">
        <f t="array" ref="AI58">VLOOKUP("*Пензенская*",[1]итого!$3:$100,COLUMN([1]итого!CP:CP),0)</f>
        <v>8975</v>
      </c>
      <c r="AJ58" s="2">
        <f t="array" ref="AJ58">VLOOKUP("*Пензенская*",[1]итого!$3:$100,COLUMN([1]итого!CQ:CQ),0)</f>
        <v>9235</v>
      </c>
      <c r="AK58" s="2">
        <f t="array" ref="AK58">VLOOKUP("*Пензенская*",[1]итого!$3:$100,COLUMN([1]итого!CR:CR),0)</f>
        <v>9841</v>
      </c>
      <c r="AL58" s="2">
        <f t="array" ref="AL58">VLOOKUP("*Пензенская*",[1]итого!$3:$100,COLUMN([1]итого!CS:CS),0)</f>
        <v>12794</v>
      </c>
      <c r="AM58" s="2">
        <f t="array" ref="AM58">VLOOKUP("*Пензенская*",[1]итого!$3:$100,COLUMN([1]итого!CT:CT),0)</f>
        <v>11078</v>
      </c>
      <c r="AN58" s="2">
        <f t="array" ref="AN58">VLOOKUP("*Пензенская*",[1]итого!$3:$100,COLUMN([1]итого!CU:CU),0)</f>
        <v>11060</v>
      </c>
      <c r="AO58" s="2">
        <f t="array" ref="AO58">VLOOKUP("*Пензенская*",[1]итого!$3:$100,COLUMN([1]итого!CV:CV),0)</f>
        <v>10513</v>
      </c>
      <c r="AP58" s="2">
        <f t="array" ref="AP58">VLOOKUP("*Пензенская*",[1]итого!$3:$100,COLUMN([1]итого!CW:CW),0)</f>
        <v>12216</v>
      </c>
      <c r="AQ58" s="2">
        <f t="array" ref="AQ58">VLOOKUP("*Пензенская*",[1]итого!$3:$100,COLUMN([1]итого!CX:CX),0)</f>
        <v>11883</v>
      </c>
      <c r="AR58" s="2">
        <f t="array" ref="AR58">VLOOKUP("*Пензенская*",[1]итого!$3:$100,COLUMN([1]итого!CY:CY),0)</f>
        <v>11451</v>
      </c>
      <c r="AS58" s="2">
        <f t="array" ref="AS58">VLOOKUP("*Пензенская*",[1]итого!$3:$100,COLUMN([1]итого!CZ:CZ),0)</f>
        <v>12011</v>
      </c>
      <c r="AT58" s="2">
        <f t="array" ref="AT58">VLOOKUP("*Пензенская*",[1]итого!$3:$100,COLUMN([1]итого!DA:DA),0)</f>
        <v>11603</v>
      </c>
      <c r="AU58" s="2">
        <f t="array" ref="AU58">VLOOKUP("*Пензенская*",[1]итого!$3:$100,COLUMN([1]итого!DB:DB),0)</f>
        <v>11702</v>
      </c>
      <c r="AV58" s="2">
        <f t="array" ref="AV58">VLOOKUP("*Пензенская*",[1]итого!$3:$100,COLUMN([1]итого!DC:DC),0)</f>
        <v>12771</v>
      </c>
      <c r="AW58" s="2">
        <f t="array" ref="AW58">VLOOKUP("*Пензенская*",[1]итого!$3:$100,COLUMN([1]итого!DD:DD),0)</f>
        <v>11930</v>
      </c>
      <c r="AX58" s="2">
        <f t="array" ref="AX58">VLOOKUP("*Пензенская*",[1]итого!$3:$100,COLUMN([1]итого!DE:DE),0)</f>
        <v>15748</v>
      </c>
      <c r="AY58" s="2">
        <f t="array" ref="AY58">VLOOKUP("*Пензенская*",[1]итого!$3:$100,COLUMN([1]итого!DF:DF),0)</f>
        <v>13759</v>
      </c>
      <c r="AZ58" s="2">
        <f t="array" ref="AZ58">VLOOKUP("*Пензенская*",[1]итого!$3:$100,COLUMN([1]итого!DG:DG),0)</f>
        <v>13347</v>
      </c>
      <c r="BA58" s="2">
        <f t="array" ref="BA58">VLOOKUP("*Пензенская*",[1]итого!$3:$100,COLUMN([1]итого!DH:DH),0)</f>
        <v>12108</v>
      </c>
      <c r="BB58" s="2">
        <f t="array" ref="BB58">VLOOKUP("*Пензенская*",[1]итого!$3:$100,COLUMN([1]итого!DI:DI),0)</f>
        <v>11953</v>
      </c>
      <c r="BC58" s="2">
        <f t="array" ref="BC58">VLOOKUP("*Пензенская*",[1]итого!$3:$100,COLUMN([1]итого!DJ:DJ),0)</f>
        <v>10488</v>
      </c>
      <c r="BD58" s="2">
        <f t="array" ref="BD58">VLOOKUP("*Пензенская*",[1]итого!$3:$100,COLUMN([1]итого!DK:DK),0)</f>
        <v>11623</v>
      </c>
      <c r="BE58" s="2">
        <f t="array" ref="BE58">VLOOKUP("*Пензенская*",[1]итого!$3:$100,COLUMN([1]итого!DL:DL),0)</f>
        <v>11446</v>
      </c>
      <c r="BF58" s="2">
        <f t="array" ref="BF58">VLOOKUP("*Пензенская*",[1]итого!$3:$100,COLUMN([1]итого!DM:DM),0)</f>
        <v>10641</v>
      </c>
      <c r="BG58" s="2">
        <f t="array" ref="BG58">VLOOKUP("*Пензенская*",[1]итого!$3:$100,COLUMN([1]итого!DN:DN),0)</f>
        <v>11864</v>
      </c>
      <c r="BH58" s="2">
        <f t="array" ref="BH58">VLOOKUP("*Пензенская*",[1]итого!$3:$100,COLUMN([1]итого!DO:DO),0)</f>
        <v>12488</v>
      </c>
      <c r="BI58" s="2">
        <f t="array" ref="BI58">VLOOKUP("*Пензенская*",[1]итого!$3:$100,COLUMN([1]итого!DP:DP),0)</f>
        <v>12830</v>
      </c>
      <c r="BJ58" s="2">
        <f t="array" ref="BJ58">VLOOKUP("*Пензенская*",[1]итого!$3:$100,COLUMN([1]итого!DQ:DQ),0)</f>
        <v>17223</v>
      </c>
      <c r="BK58" s="2">
        <f t="array" ref="BK58">VLOOKUP("*Пензенская*",[1]итого!$3:$100,COLUMN([1]итого!DR:DR),0)</f>
        <v>14336</v>
      </c>
      <c r="BL58" s="2">
        <f t="array" ref="BL58">VLOOKUP("*Пензенская*",[1]итого!$3:$100,COLUMN([1]итого!DS:DS),0)</f>
        <v>13388</v>
      </c>
      <c r="BM58" s="2">
        <f t="array" ref="BM58">VLOOKUP("*Пензенская*",[1]итого!$3:$100,COLUMN([1]итого!DT:DT),0)</f>
        <v>15322</v>
      </c>
      <c r="BN58" s="2">
        <f t="array" ref="BN58">VLOOKUP("*Пензенская*",[1]итого!$3:$100,COLUMN([1]итого!DU:DU),0)</f>
        <v>16418</v>
      </c>
      <c r="BO58" s="2">
        <f t="array" ref="BO58">VLOOKUP("*Пензенская*",[1]итого!$3:$100,COLUMN([1]итого!DV:DV),0)</f>
        <v>15626</v>
      </c>
      <c r="BP58" s="2">
        <f t="array" ref="BP58">VLOOKUP("*Пензенская*",[1]итого!$3:$100,COLUMN([1]итого!DW:DW),0)</f>
        <v>14157</v>
      </c>
      <c r="BQ58" s="2">
        <f t="array" ref="BQ58">VLOOKUP("*Пензенская*",[1]итого!$3:$100,COLUMN([1]итого!DX:DX),0)</f>
        <v>14697</v>
      </c>
      <c r="BR58" s="2">
        <f t="array" ref="BR58">VLOOKUP("*Пензенская*",[1]итого!$3:$100,COLUMN([1]итого!DY:DY),0)</f>
        <v>14679</v>
      </c>
      <c r="BS58" s="2">
        <f t="array" ref="BS58">VLOOKUP("*Пензенская*",[1]итого!$3:$100,COLUMN([1]итого!DZ:DZ),0)</f>
        <v>15765</v>
      </c>
      <c r="BT58" s="2">
        <f t="array" ref="BT58">VLOOKUP("*Пензенская*",[1]итого!$3:$100,COLUMN([1]итого!EA:EA),0)</f>
        <v>15971</v>
      </c>
      <c r="BU58" s="2">
        <f t="array" ref="BU58">VLOOKUP("*Пензенская*",[1]итого!$3:$100,COLUMN([1]итого!EB:EB),0)</f>
        <v>19074</v>
      </c>
      <c r="BV58" s="2">
        <f t="array" ref="BV58">VLOOKUP("*Пензенская*",[1]итого!$3:$100,COLUMN([1]итого!EC:EC),0)</f>
        <v>24935</v>
      </c>
      <c r="BW58" s="2">
        <f t="array" ref="BW58">VLOOKUP("*Пензенская*",[1]итого!$3:$100,COLUMN([1]итого!ED:ED),0)</f>
        <v>23144</v>
      </c>
      <c r="BX58" s="2">
        <f t="array" ref="BX58">VLOOKUP("*Пензенская*",[1]итого!$3:$100,COLUMN([1]итого!EE:EE),0)</f>
        <v>21629</v>
      </c>
      <c r="BY58" s="2">
        <f t="array" ref="BY58">VLOOKUP("*Пензенская*",[1]итого!$3:$100,COLUMN([1]итого!EF:EF),0)</f>
        <v>22673</v>
      </c>
      <c r="BZ58" s="2">
        <f t="array" ref="BZ58">VLOOKUP("*Пензенская*",[1]итого!$3:$100,COLUMN([1]итого!EG:EG),0)</f>
        <v>20468</v>
      </c>
      <c r="CA58" s="2">
        <f t="array" ref="CA58">VLOOKUP("*Пензенская*",[1]итого!$3:$100,COLUMN([1]итого!EH:EH),0)</f>
        <v>18890</v>
      </c>
      <c r="CB58" s="2">
        <f t="array" ref="CB58">VLOOKUP("*Пензенская*",[1]итого!$3:$100,COLUMN([1]итого!EI:EI),0)</f>
        <v>16923</v>
      </c>
      <c r="CC58" s="2">
        <f t="array" ref="CC58">VLOOKUP("*Пензенская*",[1]итого!$3:$100,COLUMN([1]итого!EJ:EJ),0)</f>
        <v>15060</v>
      </c>
      <c r="CD58" s="2">
        <f t="array" ref="CD58">VLOOKUP("*Пензенская*",[1]итого!$3:$100,COLUMN([1]итого!EK:EK),0)</f>
        <v>19149</v>
      </c>
      <c r="CE58" s="2">
        <f t="array" ref="CE58">VLOOKUP("*Пензенская*",[1]итого!$3:$100,COLUMN([1]итого!EL:EL),0)</f>
        <v>20291</v>
      </c>
      <c r="CF58" s="2">
        <f t="array" ref="CF58">VLOOKUP("*Пензенская*",[1]итого!$3:$100,COLUMN([1]итого!EM:EM),0)</f>
        <v>23486</v>
      </c>
      <c r="CG58" s="2">
        <f t="array" ref="CG58">VLOOKUP("*Пензенская*",[1]итого!$3:$100,COLUMN([1]итого!EN:EN),0)</f>
        <v>22727</v>
      </c>
      <c r="CH58" s="2">
        <f t="array" ref="CH58">VLOOKUP("*Пензенская*",[1]итого!$3:$100,COLUMN([1]итого!EO:EO),0)</f>
        <v>30158</v>
      </c>
      <c r="CI58" s="2">
        <f t="array" ref="CI58">VLOOKUP("*Пензенская*",[1]итого!$3:$100,COLUMN([1]итого!EP:EP),0)</f>
        <v>25616</v>
      </c>
      <c r="CJ58" s="2">
        <f t="array" ref="CJ58">VLOOKUP("*Пензенская*",[1]итого!$3:$100,COLUMN([1]итого!EQ:EQ),0)</f>
        <v>26388</v>
      </c>
      <c r="CK58" s="2">
        <f t="array" ref="CK58">VLOOKUP("*Пензенская*",[1]итого!$3:$100,COLUMN([1]итого!ER:ER),0)</f>
        <v>26549</v>
      </c>
      <c r="CL58" s="2">
        <f t="array" ref="CL58">VLOOKUP("*Пензенская*",[1]итого!$3:$100,COLUMN([1]итого!ES:ES),0)</f>
        <v>28513</v>
      </c>
      <c r="CM58" s="2">
        <f t="array" ref="CM58">VLOOKUP("*Пензенская*",[1]итого!$3:$100,COLUMN([1]итого!ET:ET),0)</f>
        <v>28140</v>
      </c>
      <c r="CN58" s="2">
        <f t="array" ref="CN58">VLOOKUP("*Пензенская*",[1]итого!$3:$100,COLUMN([1]итого!EU:EU),0)</f>
        <v>27762</v>
      </c>
      <c r="CO58" s="2">
        <f t="array" ref="CO58">VLOOKUP("*Пензенская*",[1]итого!$3:$100,COLUMN([1]итого!EV:EV),0)</f>
        <v>28749</v>
      </c>
      <c r="CP58" s="2">
        <f t="array" ref="CP58">VLOOKUP("*Пензенская*",[1]итого!$3:$100,COLUMN([1]итого!EW:EW),0)</f>
        <v>32256</v>
      </c>
      <c r="CQ58" s="2">
        <f t="array" ref="CQ58">VLOOKUP("*Пензенская*",[1]итого!$3:$100,COLUMN([1]итого!EX:EX),0)</f>
        <v>28892</v>
      </c>
      <c r="CR58" s="2">
        <f t="array" ref="CR58">VLOOKUP("*Пензенская*",[1]итого!$3:$100,COLUMN([1]итого!EY:EY),0)</f>
        <v>30334</v>
      </c>
      <c r="CS58" s="2">
        <f t="array" ref="CS58">VLOOKUP("*Пензенская*",[1]итого!$3:$100,COLUMN([1]итого!EZ:EZ),0)</f>
        <v>36121</v>
      </c>
      <c r="CT58" s="2">
        <f t="array" ref="CT58">VLOOKUP("*Пензенская*",[1]итого!$3:$100,COLUMN([1]итого!FA:FA),0)</f>
        <v>37475</v>
      </c>
      <c r="CU58" s="2">
        <f t="array" ref="CU58">VLOOKUP("*Пензенская*",[1]итого!$3:$100,COLUMN([1]итого!FB:FB),0)</f>
        <v>36870</v>
      </c>
      <c r="CV58" s="2">
        <f t="array" ref="CV58">VLOOKUP("*Пензенская*",[1]итого!$3:$100,COLUMN([1]итого!FC:FC),0)</f>
        <v>37022</v>
      </c>
      <c r="CW58" s="2">
        <f t="array" ref="CW58">VLOOKUP("*Пензенская*",[1]итого!$3:$100,COLUMN([1]итого!FD:FD),0)</f>
        <v>39176</v>
      </c>
      <c r="CX58" s="2">
        <f t="array" ref="CX58">VLOOKUP("*Пензенская*",[1]итого!$3:$100,COLUMN([1]итого!FE:FE),0)</f>
        <v>37436</v>
      </c>
      <c r="CY58" s="2">
        <f t="array" ref="CY58">VLOOKUP("*Пензенская*",[1]итого!$3:$100,COLUMN([1]итого!FF:FF),0)</f>
        <v>41170</v>
      </c>
      <c r="CZ58" s="2">
        <f t="array" ref="CZ58">VLOOKUP("*Пензенская*",[1]итого!$3:$100,COLUMN([1]итого!FG:FG),0)</f>
        <v>39739</v>
      </c>
      <c r="DA58" s="2">
        <f t="array" ref="DA58">VLOOKUP("*Пензенская*",[1]итого!$3:$100,COLUMN([1]итого!FH:FH),0)</f>
        <v>46912</v>
      </c>
      <c r="DB58" s="2">
        <f t="array" ref="DB58">VLOOKUP("*Пензенская*",[1]итого!$3:$100,COLUMN([1]итого!FI:FI),0)</f>
        <v>47777</v>
      </c>
      <c r="DC58" s="2">
        <f t="array" ref="DC58">VLOOKUP("*Пензенская*",[1]итого!$3:$100,COLUMN([1]итого!FJ:FJ),0)</f>
        <v>44076</v>
      </c>
      <c r="DD58" s="2">
        <f t="array" ref="DD58">VLOOKUP("*Пензенская*",[1]итого!$3:$100,COLUMN([1]итого!FK:FK),0)</f>
        <v>51216</v>
      </c>
      <c r="DE58" s="2">
        <f t="array" ref="DE58">VLOOKUP("*Пензенская*",[1]итого!$3:$100,COLUMN([1]итого!FL:FL),0)</f>
        <v>50688</v>
      </c>
      <c r="DF58" s="2">
        <f t="array" ref="DF58">VLOOKUP("*Пензенская*",[1]итого!$3:$100,COLUMN([1]итого!FM:FM),0)</f>
        <v>57167</v>
      </c>
    </row>
    <row r="59" spans="1:110" x14ac:dyDescent="0.25">
      <c r="A59" s="5" t="s">
        <v>57</v>
      </c>
      <c r="B59" s="2">
        <f t="array" ref="B59">VLOOKUP("*Самарская*",[1]итого!$3:$100,COLUMN([1]итого!BI:BI),0)</f>
        <v>111729</v>
      </c>
      <c r="C59" s="2">
        <f t="array" ref="C59">VLOOKUP("*Самарская*",[1]итого!$3:$100,COLUMN([1]итого!BJ:BJ),0)</f>
        <v>100801</v>
      </c>
      <c r="D59" s="2">
        <f t="array" ref="D59">VLOOKUP("*Самарская*",[1]итого!$3:$100,COLUMN([1]итого!BK:BK),0)</f>
        <v>77111</v>
      </c>
      <c r="E59" s="2">
        <f t="array" ref="E59">VLOOKUP("*Самарская*",[1]итого!$3:$100,COLUMN([1]итого!BL:BL),0)</f>
        <v>87674</v>
      </c>
      <c r="F59" s="2">
        <f t="array" ref="F59">VLOOKUP("*Самарская*",[1]итого!$3:$100,COLUMN([1]итого!BM:BM),0)</f>
        <v>109933</v>
      </c>
      <c r="G59" s="2">
        <f t="array" ref="G59">VLOOKUP("*Самарская*",[1]итого!$3:$100,COLUMN([1]итого!BN:BN),0)</f>
        <v>122807</v>
      </c>
      <c r="H59" s="2">
        <f t="array" ref="H59">VLOOKUP("*Самарская*",[1]итого!$3:$100,COLUMN([1]итого!BO:BO),0)</f>
        <v>126109</v>
      </c>
      <c r="I59" s="2">
        <f t="array" ref="I59">VLOOKUP("*Самарская*",[1]итого!$3:$100,COLUMN([1]итого!BP:BP),0)</f>
        <v>122507</v>
      </c>
      <c r="J59" s="2">
        <f t="array" ref="J59">VLOOKUP("*Самарская*",[1]итого!$3:$100,COLUMN([1]итого!BQ:BQ),0)</f>
        <v>119314</v>
      </c>
      <c r="K59" s="2">
        <f t="array" ref="K59">VLOOKUP("*Самарская*",[1]итого!$3:$100,COLUMN([1]итого!BR:BR),0)</f>
        <v>116166</v>
      </c>
      <c r="L59" s="2">
        <f t="array" ref="L59">VLOOKUP("*Самарская*",[1]итого!$3:$100,COLUMN([1]итого!BS:BS),0)</f>
        <v>99158</v>
      </c>
      <c r="M59" s="2">
        <f t="array" ref="M59">VLOOKUP("*Самарская*",[1]итого!$3:$100,COLUMN([1]итого!BT:BT),0)</f>
        <v>104466</v>
      </c>
      <c r="N59" s="2">
        <f t="array" ref="N59">VLOOKUP("*Самарская*",[1]итого!$3:$100,COLUMN([1]итого!BU:BU),0)</f>
        <v>111264</v>
      </c>
      <c r="O59" s="2">
        <f t="array" ref="O59">VLOOKUP("*Самарская*",[1]итого!$3:$100,COLUMN([1]итого!BV:BV),0)</f>
        <v>89616</v>
      </c>
      <c r="P59" s="2">
        <f t="array" ref="P59">VLOOKUP("*Самарская*",[1]итого!$3:$100,COLUMN([1]итого!BW:BW),0)</f>
        <v>80718</v>
      </c>
      <c r="Q59" s="2">
        <f t="array" ref="Q59">VLOOKUP("*Самарская*",[1]итого!$3:$100,COLUMN([1]итого!BX:BX),0)</f>
        <v>83246</v>
      </c>
      <c r="R59" s="2">
        <f t="array" ref="R59">VLOOKUP("*Самарская*",[1]итого!$3:$100,COLUMN([1]итого!BY:BY),0)</f>
        <v>107282</v>
      </c>
      <c r="S59" s="2">
        <f t="array" ref="S59">VLOOKUP("*Самарская*",[1]итого!$3:$100,COLUMN([1]итого!BZ:BZ),0)</f>
        <v>96930</v>
      </c>
      <c r="T59" s="2">
        <f t="array" ref="T59">VLOOKUP("*Самарская*",[1]итого!$3:$100,COLUMN([1]итого!CA:CA),0)</f>
        <v>100085</v>
      </c>
      <c r="U59" s="2">
        <f t="array" ref="U59">VLOOKUP("*Самарская*",[1]итого!$3:$100,COLUMN([1]итого!CB:CB),0)</f>
        <v>104029</v>
      </c>
      <c r="V59" s="2">
        <f t="array" ref="V59">VLOOKUP("*Самарская*",[1]итого!$3:$100,COLUMN([1]итого!CC:CC),0)</f>
        <v>103767</v>
      </c>
      <c r="W59" s="2">
        <f t="array" ref="W59">VLOOKUP("*Самарская*",[1]итого!$3:$100,COLUMN([1]итого!CD:CD),0)</f>
        <v>109295</v>
      </c>
      <c r="X59" s="2">
        <f t="array" ref="X59">VLOOKUP("*Самарская*",[1]итого!$3:$100,COLUMN([1]итого!CE:CE),0)</f>
        <v>97653</v>
      </c>
      <c r="Y59" s="2">
        <f t="array" ref="Y59">VLOOKUP("*Самарская*",[1]итого!$3:$100,COLUMN([1]итого!CF:CF),0)</f>
        <v>109220</v>
      </c>
      <c r="Z59" s="2">
        <f t="array" ref="Z59">VLOOKUP("*Самарская*",[1]итого!$3:$100,COLUMN([1]итого!CG:CG),0)</f>
        <v>95696</v>
      </c>
      <c r="AA59" s="2">
        <f t="array" ref="AA59">VLOOKUP("*Самарская*",[1]итого!$3:$100,COLUMN([1]итого!CH:CH),0)</f>
        <v>86683</v>
      </c>
      <c r="AB59" s="2">
        <f t="array" ref="AB59">VLOOKUP("*Самарская*",[1]итого!$3:$100,COLUMN([1]итого!CI:CI),0)</f>
        <v>81526</v>
      </c>
      <c r="AC59" s="2">
        <f t="array" ref="AC59">VLOOKUP("*Самарская*",[1]итого!$3:$100,COLUMN([1]итого!CJ:CJ),0)</f>
        <v>134241</v>
      </c>
      <c r="AD59" s="2">
        <f t="array" ref="AD59">VLOOKUP("*Самарская*",[1]итого!$3:$100,COLUMN([1]итого!CK:CK),0)</f>
        <v>134659</v>
      </c>
      <c r="AE59" s="2">
        <f t="array" ref="AE59">VLOOKUP("*Самарская*",[1]итого!$3:$100,COLUMN([1]итого!CL:CL),0)</f>
        <v>122388</v>
      </c>
      <c r="AF59" s="2">
        <f t="array" ref="AF59">VLOOKUP("*Самарская*",[1]итого!$3:$100,COLUMN([1]итого!CM:CM),0)</f>
        <v>100737</v>
      </c>
      <c r="AG59" s="2">
        <f t="array" ref="AG59">VLOOKUP("*Самарская*",[1]итого!$3:$100,COLUMN([1]итого!CN:CN),0)</f>
        <v>108725</v>
      </c>
      <c r="AH59" s="2">
        <f t="array" ref="AH59">VLOOKUP("*Самарская*",[1]итого!$3:$100,COLUMN([1]итого!CO:CO),0)</f>
        <v>120932</v>
      </c>
      <c r="AI59" s="2">
        <f t="array" ref="AI59">VLOOKUP("*Самарская*",[1]итого!$3:$100,COLUMN([1]итого!CP:CP),0)</f>
        <v>111693</v>
      </c>
      <c r="AJ59" s="2">
        <f t="array" ref="AJ59">VLOOKUP("*Самарская*",[1]итого!$3:$100,COLUMN([1]итого!CQ:CQ),0)</f>
        <v>69848</v>
      </c>
      <c r="AK59" s="2">
        <f t="array" ref="AK59">VLOOKUP("*Самарская*",[1]итого!$3:$100,COLUMN([1]итого!CR:CR),0)</f>
        <v>67856</v>
      </c>
      <c r="AL59" s="2">
        <f t="array" ref="AL59">VLOOKUP("*Самарская*",[1]итого!$3:$100,COLUMN([1]итого!CS:CS),0)</f>
        <v>106695</v>
      </c>
      <c r="AM59" s="2">
        <f t="array" ref="AM59">VLOOKUP("*Самарская*",[1]итого!$3:$100,COLUMN([1]итого!CT:CT),0)</f>
        <v>94018</v>
      </c>
      <c r="AN59" s="2">
        <f t="array" ref="AN59">VLOOKUP("*Самарская*",[1]итого!$3:$100,COLUMN([1]итого!CU:CU),0)</f>
        <v>135608</v>
      </c>
      <c r="AO59" s="2">
        <f t="array" ref="AO59">VLOOKUP("*Самарская*",[1]итого!$3:$100,COLUMN([1]итого!CV:CV),0)</f>
        <v>153100</v>
      </c>
      <c r="AP59" s="2">
        <f t="array" ref="AP59">VLOOKUP("*Самарская*",[1]итого!$3:$100,COLUMN([1]итого!CW:CW),0)</f>
        <v>116325</v>
      </c>
      <c r="AQ59" s="2">
        <f t="array" ref="AQ59">VLOOKUP("*Самарская*",[1]итого!$3:$100,COLUMN([1]итого!CX:CX),0)</f>
        <v>57888</v>
      </c>
      <c r="AR59" s="2">
        <f t="array" ref="AR59">VLOOKUP("*Самарская*",[1]итого!$3:$100,COLUMN([1]итого!CY:CY),0)</f>
        <v>69311</v>
      </c>
      <c r="AS59" s="2">
        <f t="array" ref="AS59">VLOOKUP("*Самарская*",[1]итого!$3:$100,COLUMN([1]итого!CZ:CZ),0)</f>
        <v>81679</v>
      </c>
      <c r="AT59" s="2">
        <f t="array" ref="AT59">VLOOKUP("*Самарская*",[1]итого!$3:$100,COLUMN([1]итого!DA:DA),0)</f>
        <v>112723</v>
      </c>
      <c r="AU59" s="2">
        <f t="array" ref="AU59">VLOOKUP("*Самарская*",[1]итого!$3:$100,COLUMN([1]итого!DB:DB),0)</f>
        <v>147093</v>
      </c>
      <c r="AV59" s="2">
        <f t="array" ref="AV59">VLOOKUP("*Самарская*",[1]итого!$3:$100,COLUMN([1]итого!DC:DC),0)</f>
        <v>255828</v>
      </c>
      <c r="AW59" s="2">
        <f t="array" ref="AW59">VLOOKUP("*Самарская*",[1]итого!$3:$100,COLUMN([1]итого!DD:DD),0)</f>
        <v>243316</v>
      </c>
      <c r="AX59" s="2">
        <f t="array" ref="AX59">VLOOKUP("*Самарская*",[1]итого!$3:$100,COLUMN([1]итого!DE:DE),0)</f>
        <v>221704</v>
      </c>
      <c r="AY59" s="2">
        <f t="array" ref="AY59">VLOOKUP("*Самарская*",[1]итого!$3:$100,COLUMN([1]итого!DF:DF),0)</f>
        <v>131452</v>
      </c>
      <c r="AZ59" s="2">
        <f t="array" ref="AZ59">VLOOKUP("*Самарская*",[1]итого!$3:$100,COLUMN([1]итого!DG:DG),0)</f>
        <v>145531</v>
      </c>
      <c r="BA59" s="2">
        <f t="array" ref="BA59">VLOOKUP("*Самарская*",[1]итого!$3:$100,COLUMN([1]итого!DH:DH),0)</f>
        <v>150711</v>
      </c>
      <c r="BB59" s="2">
        <f t="array" ref="BB59">VLOOKUP("*Самарская*",[1]итого!$3:$100,COLUMN([1]итого!DI:DI),0)</f>
        <v>232511</v>
      </c>
      <c r="BC59" s="2">
        <f t="array" ref="BC59">VLOOKUP("*Самарская*",[1]итого!$3:$100,COLUMN([1]итого!DJ:DJ),0)</f>
        <v>149729</v>
      </c>
      <c r="BD59" s="2">
        <f t="array" ref="BD59">VLOOKUP("*Самарская*",[1]итого!$3:$100,COLUMN([1]итого!DK:DK),0)</f>
        <v>158687</v>
      </c>
      <c r="BE59" s="2">
        <f t="array" ref="BE59">VLOOKUP("*Самарская*",[1]итого!$3:$100,COLUMN([1]итого!DL:DL),0)</f>
        <v>160437</v>
      </c>
      <c r="BF59" s="2">
        <f t="array" ref="BF59">VLOOKUP("*Самарская*",[1]итого!$3:$100,COLUMN([1]итого!DM:DM),0)</f>
        <v>159901</v>
      </c>
      <c r="BG59" s="2">
        <f t="array" ref="BG59">VLOOKUP("*Самарская*",[1]итого!$3:$100,COLUMN([1]итого!DN:DN),0)</f>
        <v>174279</v>
      </c>
      <c r="BH59" s="2">
        <f t="array" ref="BH59">VLOOKUP("*Самарская*",[1]итого!$3:$100,COLUMN([1]итого!DO:DO),0)</f>
        <v>114922</v>
      </c>
      <c r="BI59" s="2">
        <f t="array" ref="BI59">VLOOKUP("*Самарская*",[1]итого!$3:$100,COLUMN([1]итого!DP:DP),0)</f>
        <v>116862</v>
      </c>
      <c r="BJ59" s="2">
        <f t="array" ref="BJ59">VLOOKUP("*Самарская*",[1]итого!$3:$100,COLUMN([1]итого!DQ:DQ),0)</f>
        <v>184752</v>
      </c>
      <c r="BK59" s="2">
        <f t="array" ref="BK59">VLOOKUP("*Самарская*",[1]итого!$3:$100,COLUMN([1]итого!DR:DR),0)</f>
        <v>195113</v>
      </c>
      <c r="BL59" s="2">
        <f t="array" ref="BL59">VLOOKUP("*Самарская*",[1]итого!$3:$100,COLUMN([1]итого!DS:DS),0)</f>
        <v>289863</v>
      </c>
      <c r="BM59" s="2">
        <f t="array" ref="BM59">VLOOKUP("*Самарская*",[1]итого!$3:$100,COLUMN([1]итого!DT:DT),0)</f>
        <v>303002</v>
      </c>
      <c r="BN59" s="2">
        <f t="array" ref="BN59">VLOOKUP("*Самарская*",[1]итого!$3:$100,COLUMN([1]итого!DU:DU),0)</f>
        <v>181002</v>
      </c>
      <c r="BO59" s="2">
        <f t="array" ref="BO59">VLOOKUP("*Самарская*",[1]итого!$3:$100,COLUMN([1]итого!DV:DV),0)</f>
        <v>150203</v>
      </c>
      <c r="BP59" s="2">
        <f t="array" ref="BP59">VLOOKUP("*Самарская*",[1]итого!$3:$100,COLUMN([1]итого!DW:DW),0)</f>
        <v>128013</v>
      </c>
      <c r="BQ59" s="2">
        <f t="array" ref="BQ59">VLOOKUP("*Самарская*",[1]итого!$3:$100,COLUMN([1]итого!DX:DX),0)</f>
        <v>163925</v>
      </c>
      <c r="BR59" s="2">
        <f t="array" ref="BR59">VLOOKUP("*Самарская*",[1]итого!$3:$100,COLUMN([1]итого!DY:DY),0)</f>
        <v>154506</v>
      </c>
      <c r="BS59" s="2">
        <f t="array" ref="BS59">VLOOKUP("*Самарская*",[1]итого!$3:$100,COLUMN([1]итого!DZ:DZ),0)</f>
        <v>202189</v>
      </c>
      <c r="BT59" s="2">
        <f t="array" ref="BT59">VLOOKUP("*Самарская*",[1]итого!$3:$100,COLUMN([1]итого!EA:EA),0)</f>
        <v>178171</v>
      </c>
      <c r="BU59" s="2">
        <f t="array" ref="BU59">VLOOKUP("*Самарская*",[1]итого!$3:$100,COLUMN([1]итого!EB:EB),0)</f>
        <v>137992</v>
      </c>
      <c r="BV59" s="2">
        <f t="array" ref="BV59">VLOOKUP("*Самарская*",[1]итого!$3:$100,COLUMN([1]итого!EC:EC),0)</f>
        <v>163016</v>
      </c>
      <c r="BW59" s="2">
        <f t="array" ref="BW59">VLOOKUP("*Самарская*",[1]итого!$3:$100,COLUMN([1]итого!ED:ED),0)</f>
        <v>141504</v>
      </c>
      <c r="BX59" s="2">
        <f t="array" ref="BX59">VLOOKUP("*Самарская*",[1]итого!$3:$100,COLUMN([1]итого!EE:EE),0)</f>
        <v>244954</v>
      </c>
      <c r="BY59" s="2">
        <f t="array" ref="BY59">VLOOKUP("*Самарская*",[1]итого!$3:$100,COLUMN([1]итого!EF:EF),0)</f>
        <v>178431</v>
      </c>
      <c r="BZ59" s="2">
        <f t="array" ref="BZ59">VLOOKUP("*Самарская*",[1]итого!$3:$100,COLUMN([1]итого!EG:EG),0)</f>
        <v>156850</v>
      </c>
      <c r="CA59" s="2">
        <f t="array" ref="CA59">VLOOKUP("*Самарская*",[1]итого!$3:$100,COLUMN([1]итого!EH:EH),0)</f>
        <v>176696</v>
      </c>
      <c r="CB59" s="2">
        <f t="array" ref="CB59">VLOOKUP("*Самарская*",[1]итого!$3:$100,COLUMN([1]итого!EI:EI),0)</f>
        <v>182863</v>
      </c>
      <c r="CC59" s="2">
        <f t="array" ref="CC59">VLOOKUP("*Самарская*",[1]итого!$3:$100,COLUMN([1]итого!EJ:EJ),0)</f>
        <v>171341</v>
      </c>
      <c r="CD59" s="2">
        <f t="array" ref="CD59">VLOOKUP("*Самарская*",[1]итого!$3:$100,COLUMN([1]итого!EK:EK),0)</f>
        <v>201299</v>
      </c>
      <c r="CE59" s="2">
        <f t="array" ref="CE59">VLOOKUP("*Самарская*",[1]итого!$3:$100,COLUMN([1]итого!EL:EL),0)</f>
        <v>202707</v>
      </c>
      <c r="CF59" s="2">
        <f t="array" ref="CF59">VLOOKUP("*Самарская*",[1]итого!$3:$100,COLUMN([1]итого!EM:EM),0)</f>
        <v>232964</v>
      </c>
      <c r="CG59" s="2">
        <f t="array" ref="CG59">VLOOKUP("*Самарская*",[1]итого!$3:$100,COLUMN([1]итого!EN:EN),0)</f>
        <v>269583</v>
      </c>
      <c r="CH59" s="2">
        <f t="array" ref="CH59">VLOOKUP("*Самарская*",[1]итого!$3:$100,COLUMN([1]итого!EO:EO),0)</f>
        <v>166670</v>
      </c>
      <c r="CI59" s="2">
        <f t="array" ref="CI59">VLOOKUP("*Самарская*",[1]итого!$3:$100,COLUMN([1]итого!EP:EP),0)</f>
        <v>152244</v>
      </c>
      <c r="CJ59" s="2">
        <f t="array" ref="CJ59">VLOOKUP("*Самарская*",[1]итого!$3:$100,COLUMN([1]итого!EQ:EQ),0)</f>
        <v>208765</v>
      </c>
      <c r="CK59" s="2">
        <f t="array" ref="CK59">VLOOKUP("*Самарская*",[1]итого!$3:$100,COLUMN([1]итого!ER:ER),0)</f>
        <v>163046</v>
      </c>
      <c r="CL59" s="2">
        <f t="array" ref="CL59">VLOOKUP("*Самарская*",[1]итого!$3:$100,COLUMN([1]итого!ES:ES),0)</f>
        <v>217050</v>
      </c>
      <c r="CM59" s="2">
        <f t="array" ref="CM59">VLOOKUP("*Самарская*",[1]итого!$3:$100,COLUMN([1]итого!ET:ET),0)</f>
        <v>238035</v>
      </c>
      <c r="CN59" s="2">
        <f t="array" ref="CN59">VLOOKUP("*Самарская*",[1]итого!$3:$100,COLUMN([1]итого!EU:EU),0)</f>
        <v>246828</v>
      </c>
      <c r="CO59" s="2">
        <f t="array" ref="CO59">VLOOKUP("*Самарская*",[1]итого!$3:$100,COLUMN([1]итого!EV:EV),0)</f>
        <v>189687</v>
      </c>
      <c r="CP59" s="2">
        <f t="array" ref="CP59">VLOOKUP("*Самарская*",[1]итого!$3:$100,COLUMN([1]итого!EW:EW),0)</f>
        <v>244773</v>
      </c>
      <c r="CQ59" s="2">
        <f t="array" ref="CQ59">VLOOKUP("*Самарская*",[1]итого!$3:$100,COLUMN([1]итого!EX:EX),0)</f>
        <v>231609</v>
      </c>
      <c r="CR59" s="2">
        <f t="array" ref="CR59">VLOOKUP("*Самарская*",[1]итого!$3:$100,COLUMN([1]итого!EY:EY),0)</f>
        <v>262170</v>
      </c>
      <c r="CS59" s="2">
        <f t="array" ref="CS59">VLOOKUP("*Самарская*",[1]итого!$3:$100,COLUMN([1]итого!EZ:EZ),0)</f>
        <v>343733</v>
      </c>
      <c r="CT59" s="2">
        <f t="array" ref="CT59">VLOOKUP("*Самарская*",[1]итого!$3:$100,COLUMN([1]итого!FA:FA),0)</f>
        <v>214127</v>
      </c>
      <c r="CU59" s="2">
        <f t="array" ref="CU59">VLOOKUP("*Самарская*",[1]итого!$3:$100,COLUMN([1]итого!FB:FB),0)</f>
        <v>406624</v>
      </c>
      <c r="CV59" s="2">
        <f t="array" ref="CV59">VLOOKUP("*Самарская*",[1]итого!$3:$100,COLUMN([1]итого!FC:FC),0)</f>
        <v>444462</v>
      </c>
      <c r="CW59" s="2">
        <f t="array" ref="CW59">VLOOKUP("*Самарская*",[1]итого!$3:$100,COLUMN([1]итого!FD:FD),0)</f>
        <v>444933</v>
      </c>
      <c r="CX59" s="2">
        <f t="array" ref="CX59">VLOOKUP("*Самарская*",[1]итого!$3:$100,COLUMN([1]итого!FE:FE),0)</f>
        <v>394064</v>
      </c>
      <c r="CY59" s="2">
        <f t="array" ref="CY59">VLOOKUP("*Самарская*",[1]итого!$3:$100,COLUMN([1]итого!FF:FF),0)</f>
        <v>441177</v>
      </c>
      <c r="CZ59" s="2">
        <f t="array" ref="CZ59">VLOOKUP("*Самарская*",[1]итого!$3:$100,COLUMN([1]итого!FG:FG),0)</f>
        <v>429768</v>
      </c>
      <c r="DA59" s="2">
        <f t="array" ref="DA59">VLOOKUP("*Самарская*",[1]итого!$3:$100,COLUMN([1]итого!FH:FH),0)</f>
        <v>434157</v>
      </c>
      <c r="DB59" s="2">
        <f t="array" ref="DB59">VLOOKUP("*Самарская*",[1]итого!$3:$100,COLUMN([1]итого!FI:FI),0)</f>
        <v>549280</v>
      </c>
      <c r="DC59" s="2">
        <f t="array" ref="DC59">VLOOKUP("*Самарская*",[1]итого!$3:$100,COLUMN([1]итого!FJ:FJ),0)</f>
        <v>431203</v>
      </c>
      <c r="DD59" s="2">
        <f t="array" ref="DD59">VLOOKUP("*Самарская*",[1]итого!$3:$100,COLUMN([1]итого!FK:FK),0)</f>
        <v>477067</v>
      </c>
      <c r="DE59" s="2">
        <f t="array" ref="DE59">VLOOKUP("*Самарская*",[1]итого!$3:$100,COLUMN([1]итого!FL:FL),0)</f>
        <v>479395</v>
      </c>
      <c r="DF59" s="2">
        <f t="array" ref="DF59">VLOOKUP("*Самарская*",[1]итого!$3:$100,COLUMN([1]итого!FM:FM),0)</f>
        <v>293160</v>
      </c>
    </row>
    <row r="60" spans="1:110" x14ac:dyDescent="0.25">
      <c r="A60" s="5" t="s">
        <v>58</v>
      </c>
      <c r="B60" s="2">
        <f t="array" ref="B60">VLOOKUP("*Саратовская*",[1]итого!$3:$100,COLUMN([1]итого!BI:BI),0)</f>
        <v>20252</v>
      </c>
      <c r="C60" s="2">
        <f t="array" ref="C60">VLOOKUP("*Саратовская*",[1]итого!$3:$100,COLUMN([1]итого!BJ:BJ),0)</f>
        <v>17113</v>
      </c>
      <c r="D60" s="2">
        <f t="array" ref="D60">VLOOKUP("*Саратовская*",[1]итого!$3:$100,COLUMN([1]итого!BK:BK),0)</f>
        <v>16975</v>
      </c>
      <c r="E60" s="2">
        <f t="array" ref="E60">VLOOKUP("*Саратовская*",[1]итого!$3:$100,COLUMN([1]итого!BL:BL),0)</f>
        <v>16667</v>
      </c>
      <c r="F60" s="2">
        <f t="array" ref="F60">VLOOKUP("*Саратовская*",[1]итого!$3:$100,COLUMN([1]итого!BM:BM),0)</f>
        <v>17360</v>
      </c>
      <c r="G60" s="2">
        <f t="array" ref="G60">VLOOKUP("*Саратовская*",[1]итого!$3:$100,COLUMN([1]итого!BN:BN),0)</f>
        <v>16925</v>
      </c>
      <c r="H60" s="2">
        <f t="array" ref="H60">VLOOKUP("*Саратовская*",[1]итого!$3:$100,COLUMN([1]итого!BO:BO),0)</f>
        <v>17262</v>
      </c>
      <c r="I60" s="2">
        <f t="array" ref="I60">VLOOKUP("*Саратовская*",[1]итого!$3:$100,COLUMN([1]итого!BP:BP),0)</f>
        <v>15421</v>
      </c>
      <c r="J60" s="2">
        <f t="array" ref="J60">VLOOKUP("*Саратовская*",[1]итого!$3:$100,COLUMN([1]итого!BQ:BQ),0)</f>
        <v>16658</v>
      </c>
      <c r="K60" s="2">
        <f t="array" ref="K60">VLOOKUP("*Саратовская*",[1]итого!$3:$100,COLUMN([1]итого!BR:BR),0)</f>
        <v>15374</v>
      </c>
      <c r="L60" s="2">
        <f t="array" ref="L60">VLOOKUP("*Саратовская*",[1]итого!$3:$100,COLUMN([1]итого!BS:BS),0)</f>
        <v>15494</v>
      </c>
      <c r="M60" s="2">
        <f t="array" ref="M60">VLOOKUP("*Саратовская*",[1]итого!$3:$100,COLUMN([1]итого!BT:BT),0)</f>
        <v>16458</v>
      </c>
      <c r="N60" s="2">
        <f t="array" ref="N60">VLOOKUP("*Саратовская*",[1]итого!$3:$100,COLUMN([1]итого!BU:BU),0)</f>
        <v>19010</v>
      </c>
      <c r="O60" s="2">
        <f t="array" ref="O60">VLOOKUP("*Саратовская*",[1]итого!$3:$100,COLUMN([1]итого!BV:BV),0)</f>
        <v>19868</v>
      </c>
      <c r="P60" s="2">
        <f t="array" ref="P60">VLOOKUP("*Саратовская*",[1]итого!$3:$100,COLUMN([1]итого!BW:BW),0)</f>
        <v>17555</v>
      </c>
      <c r="Q60" s="2">
        <f t="array" ref="Q60">VLOOKUP("*Саратовская*",[1]итого!$3:$100,COLUMN([1]итого!BX:BX),0)</f>
        <v>17327</v>
      </c>
      <c r="R60" s="2">
        <f t="array" ref="R60">VLOOKUP("*Саратовская*",[1]итого!$3:$100,COLUMN([1]итого!BY:BY),0)</f>
        <v>16599</v>
      </c>
      <c r="S60" s="2">
        <f t="array" ref="S60">VLOOKUP("*Саратовская*",[1]итого!$3:$100,COLUMN([1]итого!BZ:BZ),0)</f>
        <v>15322</v>
      </c>
      <c r="T60" s="2">
        <f t="array" ref="T60">VLOOKUP("*Саратовская*",[1]итого!$3:$100,COLUMN([1]итого!CA:CA),0)</f>
        <v>13426</v>
      </c>
      <c r="U60" s="2">
        <f t="array" ref="U60">VLOOKUP("*Саратовская*",[1]итого!$3:$100,COLUMN([1]итого!CB:CB),0)</f>
        <v>13357</v>
      </c>
      <c r="V60" s="2">
        <f t="array" ref="V60">VLOOKUP("*Саратовская*",[1]итого!$3:$100,COLUMN([1]итого!CC:CC),0)</f>
        <v>13128</v>
      </c>
      <c r="W60" s="2">
        <f t="array" ref="W60">VLOOKUP("*Саратовская*",[1]итого!$3:$100,COLUMN([1]итого!CD:CD),0)</f>
        <v>12913</v>
      </c>
      <c r="X60" s="2">
        <f t="array" ref="X60">VLOOKUP("*Саратовская*",[1]итого!$3:$100,COLUMN([1]итого!CE:CE),0)</f>
        <v>13090</v>
      </c>
      <c r="Y60" s="2">
        <f t="array" ref="Y60">VLOOKUP("*Саратовская*",[1]итого!$3:$100,COLUMN([1]итого!CF:CF),0)</f>
        <v>13383</v>
      </c>
      <c r="Z60" s="2">
        <f t="array" ref="Z60">VLOOKUP("*Саратовская*",[1]итого!$3:$100,COLUMN([1]итого!CG:CG),0)</f>
        <v>16812</v>
      </c>
      <c r="AA60" s="2">
        <f t="array" ref="AA60">VLOOKUP("*Саратовская*",[1]итого!$3:$100,COLUMN([1]итого!CH:CH),0)</f>
        <v>13968</v>
      </c>
      <c r="AB60" s="2">
        <f t="array" ref="AB60">VLOOKUP("*Саратовская*",[1]итого!$3:$100,COLUMN([1]итого!CI:CI),0)</f>
        <v>14964</v>
      </c>
      <c r="AC60" s="2">
        <f t="array" ref="AC60">VLOOKUP("*Саратовская*",[1]итого!$3:$100,COLUMN([1]итого!CJ:CJ),0)</f>
        <v>15990</v>
      </c>
      <c r="AD60" s="2">
        <f t="array" ref="AD60">VLOOKUP("*Саратовская*",[1]итого!$3:$100,COLUMN([1]итого!CK:CK),0)</f>
        <v>16810</v>
      </c>
      <c r="AE60" s="2">
        <f t="array" ref="AE60">VLOOKUP("*Саратовская*",[1]итого!$3:$100,COLUMN([1]итого!CL:CL),0)</f>
        <v>15089</v>
      </c>
      <c r="AF60" s="2">
        <f t="array" ref="AF60">VLOOKUP("*Саратовская*",[1]итого!$3:$100,COLUMN([1]итого!CM:CM),0)</f>
        <v>15426</v>
      </c>
      <c r="AG60" s="2">
        <f t="array" ref="AG60">VLOOKUP("*Саратовская*",[1]итого!$3:$100,COLUMN([1]итого!CN:CN),0)</f>
        <v>14029</v>
      </c>
      <c r="AH60" s="2">
        <f t="array" ref="AH60">VLOOKUP("*Саратовская*",[1]итого!$3:$100,COLUMN([1]итого!CO:CO),0)</f>
        <v>15383</v>
      </c>
      <c r="AI60" s="2">
        <f t="array" ref="AI60">VLOOKUP("*Саратовская*",[1]итого!$3:$100,COLUMN([1]итого!CP:CP),0)</f>
        <v>13970</v>
      </c>
      <c r="AJ60" s="2">
        <f t="array" ref="AJ60">VLOOKUP("*Саратовская*",[1]итого!$3:$100,COLUMN([1]итого!CQ:CQ),0)</f>
        <v>13448</v>
      </c>
      <c r="AK60" s="2">
        <f t="array" ref="AK60">VLOOKUP("*Саратовская*",[1]итого!$3:$100,COLUMN([1]итого!CR:CR),0)</f>
        <v>13881</v>
      </c>
      <c r="AL60" s="2">
        <f t="array" ref="AL60">VLOOKUP("*Саратовская*",[1]итого!$3:$100,COLUMN([1]итого!CS:CS),0)</f>
        <v>18322</v>
      </c>
      <c r="AM60" s="2">
        <f t="array" ref="AM60">VLOOKUP("*Саратовская*",[1]итого!$3:$100,COLUMN([1]итого!CT:CT),0)</f>
        <v>17140</v>
      </c>
      <c r="AN60" s="2">
        <f t="array" ref="AN60">VLOOKUP("*Саратовская*",[1]итого!$3:$100,COLUMN([1]итого!CU:CU),0)</f>
        <v>17348</v>
      </c>
      <c r="AO60" s="2">
        <f t="array" ref="AO60">VLOOKUP("*Саратовская*",[1]итого!$3:$100,COLUMN([1]итого!CV:CV),0)</f>
        <v>16503</v>
      </c>
      <c r="AP60" s="2">
        <f t="array" ref="AP60">VLOOKUP("*Саратовская*",[1]итого!$3:$100,COLUMN([1]итого!CW:CW),0)</f>
        <v>17522</v>
      </c>
      <c r="AQ60" s="2">
        <f t="array" ref="AQ60">VLOOKUP("*Саратовская*",[1]итого!$3:$100,COLUMN([1]итого!CX:CX),0)</f>
        <v>16118</v>
      </c>
      <c r="AR60" s="2">
        <f t="array" ref="AR60">VLOOKUP("*Саратовская*",[1]итого!$3:$100,COLUMN([1]итого!CY:CY),0)</f>
        <v>14336</v>
      </c>
      <c r="AS60" s="2">
        <f t="array" ref="AS60">VLOOKUP("*Саратовская*",[1]итого!$3:$100,COLUMN([1]итого!CZ:CZ),0)</f>
        <v>15819</v>
      </c>
      <c r="AT60" s="2">
        <f t="array" ref="AT60">VLOOKUP("*Саратовская*",[1]итого!$3:$100,COLUMN([1]итого!DA:DA),0)</f>
        <v>16077</v>
      </c>
      <c r="AU60" s="2">
        <f t="array" ref="AU60">VLOOKUP("*Саратовская*",[1]итого!$3:$100,COLUMN([1]итого!DB:DB),0)</f>
        <v>14900</v>
      </c>
      <c r="AV60" s="2">
        <f t="array" ref="AV60">VLOOKUP("*Саратовская*",[1]итого!$3:$100,COLUMN([1]итого!DC:DC),0)</f>
        <v>15705</v>
      </c>
      <c r="AW60" s="2">
        <f t="array" ref="AW60">VLOOKUP("*Саратовская*",[1]итого!$3:$100,COLUMN([1]итого!DD:DD),0)</f>
        <v>14364</v>
      </c>
      <c r="AX60" s="2">
        <f t="array" ref="AX60">VLOOKUP("*Саратовская*",[1]итого!$3:$100,COLUMN([1]итого!DE:DE),0)</f>
        <v>21642</v>
      </c>
      <c r="AY60" s="2">
        <f t="array" ref="AY60">VLOOKUP("*Саратовская*",[1]итого!$3:$100,COLUMN([1]итого!DF:DF),0)</f>
        <v>21510</v>
      </c>
      <c r="AZ60" s="2">
        <f t="array" ref="AZ60">VLOOKUP("*Саратовская*",[1]итого!$3:$100,COLUMN([1]итого!DG:DG),0)</f>
        <v>21486</v>
      </c>
      <c r="BA60" s="2">
        <f t="array" ref="BA60">VLOOKUP("*Саратовская*",[1]итого!$3:$100,COLUMN([1]итого!DH:DH),0)</f>
        <v>20101</v>
      </c>
      <c r="BB60" s="2">
        <f t="array" ref="BB60">VLOOKUP("*Саратовская*",[1]итого!$3:$100,COLUMN([1]итого!DI:DI),0)</f>
        <v>19315</v>
      </c>
      <c r="BC60" s="2">
        <f t="array" ref="BC60">VLOOKUP("*Саратовская*",[1]итого!$3:$100,COLUMN([1]итого!DJ:DJ),0)</f>
        <v>22526</v>
      </c>
      <c r="BD60" s="2">
        <f t="array" ref="BD60">VLOOKUP("*Саратовская*",[1]итого!$3:$100,COLUMN([1]итого!DK:DK),0)</f>
        <v>22375</v>
      </c>
      <c r="BE60" s="2">
        <f t="array" ref="BE60">VLOOKUP("*Саратовская*",[1]итого!$3:$100,COLUMN([1]итого!DL:DL),0)</f>
        <v>26760</v>
      </c>
      <c r="BF60" s="2">
        <f t="array" ref="BF60">VLOOKUP("*Саратовская*",[1]итого!$3:$100,COLUMN([1]итого!DM:DM),0)</f>
        <v>28461</v>
      </c>
      <c r="BG60" s="2">
        <f t="array" ref="BG60">VLOOKUP("*Саратовская*",[1]итого!$3:$100,COLUMN([1]итого!DN:DN),0)</f>
        <v>27178</v>
      </c>
      <c r="BH60" s="2">
        <f t="array" ref="BH60">VLOOKUP("*Саратовская*",[1]итого!$3:$100,COLUMN([1]итого!DO:DO),0)</f>
        <v>29612</v>
      </c>
      <c r="BI60" s="2">
        <f t="array" ref="BI60">VLOOKUP("*Саратовская*",[1]итого!$3:$100,COLUMN([1]итого!DP:DP),0)</f>
        <v>33425</v>
      </c>
      <c r="BJ60" s="2">
        <f t="array" ref="BJ60">VLOOKUP("*Саратовская*",[1]итого!$3:$100,COLUMN([1]итого!DQ:DQ),0)</f>
        <v>44455</v>
      </c>
      <c r="BK60" s="2">
        <f t="array" ref="BK60">VLOOKUP("*Саратовская*",[1]итого!$3:$100,COLUMN([1]итого!DR:DR),0)</f>
        <v>42918</v>
      </c>
      <c r="BL60" s="2">
        <f t="array" ref="BL60">VLOOKUP("*Саратовская*",[1]итого!$3:$100,COLUMN([1]итого!DS:DS),0)</f>
        <v>28865</v>
      </c>
      <c r="BM60" s="2">
        <f t="array" ref="BM60">VLOOKUP("*Саратовская*",[1]итого!$3:$100,COLUMN([1]итого!DT:DT),0)</f>
        <v>32423</v>
      </c>
      <c r="BN60" s="2">
        <f t="array" ref="BN60">VLOOKUP("*Саратовская*",[1]итого!$3:$100,COLUMN([1]итого!DU:DU),0)</f>
        <v>32745</v>
      </c>
      <c r="BO60" s="2">
        <f t="array" ref="BO60">VLOOKUP("*Саратовская*",[1]итого!$3:$100,COLUMN([1]итого!DV:DV),0)</f>
        <v>29510</v>
      </c>
      <c r="BP60" s="2">
        <f t="array" ref="BP60">VLOOKUP("*Саратовская*",[1]итого!$3:$100,COLUMN([1]итого!DW:DW),0)</f>
        <v>24810</v>
      </c>
      <c r="BQ60" s="2">
        <f t="array" ref="BQ60">VLOOKUP("*Саратовская*",[1]итого!$3:$100,COLUMN([1]итого!DX:DX),0)</f>
        <v>26743</v>
      </c>
      <c r="BR60" s="2">
        <f t="array" ref="BR60">VLOOKUP("*Саратовская*",[1]итого!$3:$100,COLUMN([1]итого!DY:DY),0)</f>
        <v>26915</v>
      </c>
      <c r="BS60" s="2">
        <f t="array" ref="BS60">VLOOKUP("*Саратовская*",[1]итого!$3:$100,COLUMN([1]итого!DZ:DZ),0)</f>
        <v>64364</v>
      </c>
      <c r="BT60" s="2">
        <f t="array" ref="BT60">VLOOKUP("*Саратовская*",[1]итого!$3:$100,COLUMN([1]итого!EA:EA),0)</f>
        <v>64631</v>
      </c>
      <c r="BU60" s="2">
        <f t="array" ref="BU60">VLOOKUP("*Саратовская*",[1]итого!$3:$100,COLUMN([1]итого!EB:EB),0)</f>
        <v>66404</v>
      </c>
      <c r="BV60" s="2">
        <f t="array" ref="BV60">VLOOKUP("*Саратовская*",[1]итого!$3:$100,COLUMN([1]итого!EC:EC),0)</f>
        <v>73633</v>
      </c>
      <c r="BW60" s="2">
        <f t="array" ref="BW60">VLOOKUP("*Саратовская*",[1]итого!$3:$100,COLUMN([1]итого!ED:ED),0)</f>
        <v>57832</v>
      </c>
      <c r="BX60" s="2">
        <f t="array" ref="BX60">VLOOKUP("*Саратовская*",[1]итого!$3:$100,COLUMN([1]итого!EE:EE),0)</f>
        <v>45668</v>
      </c>
      <c r="BY60" s="2">
        <f t="array" ref="BY60">VLOOKUP("*Саратовская*",[1]итого!$3:$100,COLUMN([1]итого!EF:EF),0)</f>
        <v>38792</v>
      </c>
      <c r="BZ60" s="2">
        <f t="array" ref="BZ60">VLOOKUP("*Саратовская*",[1]итого!$3:$100,COLUMN([1]итого!EG:EG),0)</f>
        <v>43656</v>
      </c>
      <c r="CA60" s="2">
        <f t="array" ref="CA60">VLOOKUP("*Саратовская*",[1]итого!$3:$100,COLUMN([1]итого!EH:EH),0)</f>
        <v>42033</v>
      </c>
      <c r="CB60" s="2">
        <f t="array" ref="CB60">VLOOKUP("*Саратовская*",[1]итого!$3:$100,COLUMN([1]итого!EI:EI),0)</f>
        <v>49027</v>
      </c>
      <c r="CC60" s="2">
        <f t="array" ref="CC60">VLOOKUP("*Саратовская*",[1]итого!$3:$100,COLUMN([1]итого!EJ:EJ),0)</f>
        <v>39587</v>
      </c>
      <c r="CD60" s="2">
        <f t="array" ref="CD60">VLOOKUP("*Саратовская*",[1]итого!$3:$100,COLUMN([1]итого!EK:EK),0)</f>
        <v>36715</v>
      </c>
      <c r="CE60" s="2">
        <f t="array" ref="CE60">VLOOKUP("*Саратовская*",[1]итого!$3:$100,COLUMN([1]итого!EL:EL),0)</f>
        <v>40378</v>
      </c>
      <c r="CF60" s="2">
        <f t="array" ref="CF60">VLOOKUP("*Саратовская*",[1]итого!$3:$100,COLUMN([1]итого!EM:EM),0)</f>
        <v>41336</v>
      </c>
      <c r="CG60" s="2">
        <f t="array" ref="CG60">VLOOKUP("*Саратовская*",[1]итого!$3:$100,COLUMN([1]итого!EN:EN),0)</f>
        <v>40851</v>
      </c>
      <c r="CH60" s="2">
        <f t="array" ref="CH60">VLOOKUP("*Саратовская*",[1]итого!$3:$100,COLUMN([1]итого!EO:EO),0)</f>
        <v>48010</v>
      </c>
      <c r="CI60" s="2">
        <f t="array" ref="CI60">VLOOKUP("*Саратовская*",[1]итого!$3:$100,COLUMN([1]итого!EP:EP),0)</f>
        <v>51992</v>
      </c>
      <c r="CJ60" s="2">
        <f t="array" ref="CJ60">VLOOKUP("*Саратовская*",[1]итого!$3:$100,COLUMN([1]итого!EQ:EQ),0)</f>
        <v>49967</v>
      </c>
      <c r="CK60" s="2">
        <f t="array" ref="CK60">VLOOKUP("*Саратовская*",[1]итого!$3:$100,COLUMN([1]итого!ER:ER),0)</f>
        <v>47519</v>
      </c>
      <c r="CL60" s="2">
        <f t="array" ref="CL60">VLOOKUP("*Саратовская*",[1]итого!$3:$100,COLUMN([1]итого!ES:ES),0)</f>
        <v>48829</v>
      </c>
      <c r="CM60" s="2">
        <f t="array" ref="CM60">VLOOKUP("*Саратовская*",[1]итого!$3:$100,COLUMN([1]итого!ET:ET),0)</f>
        <v>46645</v>
      </c>
      <c r="CN60" s="2">
        <f t="array" ref="CN60">VLOOKUP("*Саратовская*",[1]итого!$3:$100,COLUMN([1]итого!EU:EU),0)</f>
        <v>47540</v>
      </c>
      <c r="CO60" s="2">
        <f t="array" ref="CO60">VLOOKUP("*Саратовская*",[1]итого!$3:$100,COLUMN([1]итого!EV:EV),0)</f>
        <v>44740</v>
      </c>
      <c r="CP60" s="2">
        <f t="array" ref="CP60">VLOOKUP("*Саратовская*",[1]итого!$3:$100,COLUMN([1]итого!EW:EW),0)</f>
        <v>71015</v>
      </c>
      <c r="CQ60" s="2">
        <f t="array" ref="CQ60">VLOOKUP("*Саратовская*",[1]итого!$3:$100,COLUMN([1]итого!EX:EX),0)</f>
        <v>69961</v>
      </c>
      <c r="CR60" s="2">
        <f t="array" ref="CR60">VLOOKUP("*Саратовская*",[1]итого!$3:$100,COLUMN([1]итого!EY:EY),0)</f>
        <v>58432</v>
      </c>
      <c r="CS60" s="2">
        <f t="array" ref="CS60">VLOOKUP("*Саратовская*",[1]итого!$3:$100,COLUMN([1]итого!EZ:EZ),0)</f>
        <v>61725</v>
      </c>
      <c r="CT60" s="2">
        <f t="array" ref="CT60">VLOOKUP("*Саратовская*",[1]итого!$3:$100,COLUMN([1]итого!FA:FA),0)</f>
        <v>71324</v>
      </c>
      <c r="CU60" s="2">
        <f t="array" ref="CU60">VLOOKUP("*Саратовская*",[1]итого!$3:$100,COLUMN([1]итого!FB:FB),0)</f>
        <v>78160</v>
      </c>
      <c r="CV60" s="2">
        <f t="array" ref="CV60">VLOOKUP("*Саратовская*",[1]итого!$3:$100,COLUMN([1]итого!FC:FC),0)</f>
        <v>70438</v>
      </c>
      <c r="CW60" s="2">
        <f t="array" ref="CW60">VLOOKUP("*Саратовская*",[1]итого!$3:$100,COLUMN([1]итого!FD:FD),0)</f>
        <v>63314</v>
      </c>
      <c r="CX60" s="2">
        <f t="array" ref="CX60">VLOOKUP("*Саратовская*",[1]итого!$3:$100,COLUMN([1]итого!FE:FE),0)</f>
        <v>61326</v>
      </c>
      <c r="CY60" s="2">
        <f t="array" ref="CY60">VLOOKUP("*Саратовская*",[1]итого!$3:$100,COLUMN([1]итого!FF:FF),0)</f>
        <v>65746</v>
      </c>
      <c r="CZ60" s="2">
        <f t="array" ref="CZ60">VLOOKUP("*Саратовская*",[1]итого!$3:$100,COLUMN([1]итого!FG:FG),0)</f>
        <v>63779</v>
      </c>
      <c r="DA60" s="2">
        <f t="array" ref="DA60">VLOOKUP("*Саратовская*",[1]итого!$3:$100,COLUMN([1]итого!FH:FH),0)</f>
        <v>75289</v>
      </c>
      <c r="DB60" s="2">
        <f t="array" ref="DB60">VLOOKUP("*Саратовская*",[1]итого!$3:$100,COLUMN([1]итого!FI:FI),0)</f>
        <v>74598</v>
      </c>
      <c r="DC60" s="2">
        <f t="array" ref="DC60">VLOOKUP("*Саратовская*",[1]итого!$3:$100,COLUMN([1]итого!FJ:FJ),0)</f>
        <v>69015</v>
      </c>
      <c r="DD60" s="2">
        <f t="array" ref="DD60">VLOOKUP("*Саратовская*",[1]итого!$3:$100,COLUMN([1]итого!FK:FK),0)</f>
        <v>77440</v>
      </c>
      <c r="DE60" s="2">
        <f t="array" ref="DE60">VLOOKUP("*Саратовская*",[1]итого!$3:$100,COLUMN([1]итого!FL:FL),0)</f>
        <v>79310</v>
      </c>
      <c r="DF60" s="2">
        <f t="array" ref="DF60">VLOOKUP("*Саратовская*",[1]итого!$3:$100,COLUMN([1]итого!FM:FM),0)</f>
        <v>79124</v>
      </c>
    </row>
    <row r="61" spans="1:110" x14ac:dyDescent="0.25">
      <c r="A61" s="5" t="s">
        <v>59</v>
      </c>
      <c r="B61" s="2">
        <f t="array" ref="B61">VLOOKUP("*Ульяновская*",[1]итого!$3:$100,COLUMN([1]итого!BI:BI),0)</f>
        <v>10002</v>
      </c>
      <c r="C61" s="2">
        <f t="array" ref="C61">VLOOKUP("*Ульяновская*",[1]итого!$3:$100,COLUMN([1]итого!BJ:BJ),0)</f>
        <v>13240</v>
      </c>
      <c r="D61" s="2">
        <f t="array" ref="D61">VLOOKUP("*Ульяновская*",[1]итого!$3:$100,COLUMN([1]итого!BK:BK),0)</f>
        <v>7564</v>
      </c>
      <c r="E61" s="2">
        <f t="array" ref="E61">VLOOKUP("*Ульяновская*",[1]итого!$3:$100,COLUMN([1]итого!BL:BL),0)</f>
        <v>11552</v>
      </c>
      <c r="F61" s="2">
        <f t="array" ref="F61">VLOOKUP("*Ульяновская*",[1]итого!$3:$100,COLUMN([1]итого!BM:BM),0)</f>
        <v>7523</v>
      </c>
      <c r="G61" s="2">
        <f t="array" ref="G61">VLOOKUP("*Ульяновская*",[1]итого!$3:$100,COLUMN([1]итого!BN:BN),0)</f>
        <v>8272</v>
      </c>
      <c r="H61" s="2">
        <f t="array" ref="H61">VLOOKUP("*Ульяновская*",[1]итого!$3:$100,COLUMN([1]итого!BO:BO),0)</f>
        <v>10395</v>
      </c>
      <c r="I61" s="2">
        <f t="array" ref="I61">VLOOKUP("*Ульяновская*",[1]итого!$3:$100,COLUMN([1]итого!BP:BP),0)</f>
        <v>11557</v>
      </c>
      <c r="J61" s="2">
        <f t="array" ref="J61">VLOOKUP("*Ульяновская*",[1]итого!$3:$100,COLUMN([1]итого!BQ:BQ),0)</f>
        <v>6834</v>
      </c>
      <c r="K61" s="2">
        <f t="array" ref="K61">VLOOKUP("*Ульяновская*",[1]итого!$3:$100,COLUMN([1]итого!BR:BR),0)</f>
        <v>9756</v>
      </c>
      <c r="L61" s="2">
        <f t="array" ref="L61">VLOOKUP("*Ульяновская*",[1]итого!$3:$100,COLUMN([1]итого!BS:BS),0)</f>
        <v>10633</v>
      </c>
      <c r="M61" s="2">
        <f t="array" ref="M61">VLOOKUP("*Ульяновская*",[1]итого!$3:$100,COLUMN([1]итого!BT:BT),0)</f>
        <v>11092</v>
      </c>
      <c r="N61" s="2">
        <f t="array" ref="N61">VLOOKUP("*Ульяновская*",[1]итого!$3:$100,COLUMN([1]итого!BU:BU),0)</f>
        <v>10042</v>
      </c>
      <c r="O61" s="2">
        <f t="array" ref="O61">VLOOKUP("*Ульяновская*",[1]итого!$3:$100,COLUMN([1]итого!BV:BV),0)</f>
        <v>8779</v>
      </c>
      <c r="P61" s="2">
        <f t="array" ref="P61">VLOOKUP("*Ульяновская*",[1]итого!$3:$100,COLUMN([1]итого!BW:BW),0)</f>
        <v>8319</v>
      </c>
      <c r="Q61" s="2">
        <f t="array" ref="Q61">VLOOKUP("*Ульяновская*",[1]итого!$3:$100,COLUMN([1]итого!BX:BX),0)</f>
        <v>8169</v>
      </c>
      <c r="R61" s="2">
        <f t="array" ref="R61">VLOOKUP("*Ульяновская*",[1]итого!$3:$100,COLUMN([1]итого!BY:BY),0)</f>
        <v>8710</v>
      </c>
      <c r="S61" s="2">
        <f t="array" ref="S61">VLOOKUP("*Ульяновская*",[1]итого!$3:$100,COLUMN([1]итого!BZ:BZ),0)</f>
        <v>8507</v>
      </c>
      <c r="T61" s="2">
        <f t="array" ref="T61">VLOOKUP("*Ульяновская*",[1]итого!$3:$100,COLUMN([1]итого!CA:CA),0)</f>
        <v>8194</v>
      </c>
      <c r="U61" s="2">
        <f t="array" ref="U61">VLOOKUP("*Ульяновская*",[1]итого!$3:$100,COLUMN([1]итого!CB:CB),0)</f>
        <v>6874</v>
      </c>
      <c r="V61" s="2">
        <f t="array" ref="V61">VLOOKUP("*Ульяновская*",[1]итого!$3:$100,COLUMN([1]итого!CC:CC),0)</f>
        <v>8367</v>
      </c>
      <c r="W61" s="2">
        <f t="array" ref="W61">VLOOKUP("*Ульяновская*",[1]итого!$3:$100,COLUMN([1]итого!CD:CD),0)</f>
        <v>8457</v>
      </c>
      <c r="X61" s="2">
        <f t="array" ref="X61">VLOOKUP("*Ульяновская*",[1]итого!$3:$100,COLUMN([1]итого!CE:CE),0)</f>
        <v>8256</v>
      </c>
      <c r="Y61" s="2">
        <f t="array" ref="Y61">VLOOKUP("*Ульяновская*",[1]итого!$3:$100,COLUMN([1]итого!CF:CF),0)</f>
        <v>10185</v>
      </c>
      <c r="Z61" s="2">
        <f t="array" ref="Z61">VLOOKUP("*Ульяновская*",[1]итого!$3:$100,COLUMN([1]итого!CG:CG),0)</f>
        <v>12253</v>
      </c>
      <c r="AA61" s="2">
        <f t="array" ref="AA61">VLOOKUP("*Ульяновская*",[1]итого!$3:$100,COLUMN([1]итого!CH:CH),0)</f>
        <v>10744</v>
      </c>
      <c r="AB61" s="2">
        <f t="array" ref="AB61">VLOOKUP("*Ульяновская*",[1]итого!$3:$100,COLUMN([1]итого!CI:CI),0)</f>
        <v>10219</v>
      </c>
      <c r="AC61" s="2">
        <f t="array" ref="AC61">VLOOKUP("*Ульяновская*",[1]итого!$3:$100,COLUMN([1]итого!CJ:CJ),0)</f>
        <v>16810</v>
      </c>
      <c r="AD61" s="2">
        <f t="array" ref="AD61">VLOOKUP("*Ульяновская*",[1]итого!$3:$100,COLUMN([1]итого!CK:CK),0)</f>
        <v>17000</v>
      </c>
      <c r="AE61" s="2">
        <f t="array" ref="AE61">VLOOKUP("*Ульяновская*",[1]итого!$3:$100,COLUMN([1]итого!CL:CL),0)</f>
        <v>16329</v>
      </c>
      <c r="AF61" s="2">
        <f t="array" ref="AF61">VLOOKUP("*Ульяновская*",[1]итого!$3:$100,COLUMN([1]итого!CM:CM),0)</f>
        <v>13298</v>
      </c>
      <c r="AG61" s="2">
        <f t="array" ref="AG61">VLOOKUP("*Ульяновская*",[1]итого!$3:$100,COLUMN([1]итого!CN:CN),0)</f>
        <v>11473</v>
      </c>
      <c r="AH61" s="2">
        <f t="array" ref="AH61">VLOOKUP("*Ульяновская*",[1]итого!$3:$100,COLUMN([1]итого!CO:CO),0)</f>
        <v>9329</v>
      </c>
      <c r="AI61" s="2">
        <f t="array" ref="AI61">VLOOKUP("*Ульяновская*",[1]итого!$3:$100,COLUMN([1]итого!CP:CP),0)</f>
        <v>11801</v>
      </c>
      <c r="AJ61" s="2">
        <f t="array" ref="AJ61">VLOOKUP("*Ульяновская*",[1]итого!$3:$100,COLUMN([1]итого!CQ:CQ),0)</f>
        <v>11218</v>
      </c>
      <c r="AK61" s="2">
        <f t="array" ref="AK61">VLOOKUP("*Ульяновская*",[1]итого!$3:$100,COLUMN([1]итого!CR:CR),0)</f>
        <v>10585</v>
      </c>
      <c r="AL61" s="2">
        <f t="array" ref="AL61">VLOOKUP("*Ульяновская*",[1]итого!$3:$100,COLUMN([1]итого!CS:CS),0)</f>
        <v>12664</v>
      </c>
      <c r="AM61" s="2">
        <f t="array" ref="AM61">VLOOKUP("*Ульяновская*",[1]итого!$3:$100,COLUMN([1]итого!CT:CT),0)</f>
        <v>10676</v>
      </c>
      <c r="AN61" s="2">
        <f t="array" ref="AN61">VLOOKUP("*Ульяновская*",[1]итого!$3:$100,COLUMN([1]итого!CU:CU),0)</f>
        <v>11608</v>
      </c>
      <c r="AO61" s="2">
        <f t="array" ref="AO61">VLOOKUP("*Ульяновская*",[1]итого!$3:$100,COLUMN([1]итого!CV:CV),0)</f>
        <v>10388</v>
      </c>
      <c r="AP61" s="2">
        <f t="array" ref="AP61">VLOOKUP("*Ульяновская*",[1]итого!$3:$100,COLUMN([1]итого!CW:CW),0)</f>
        <v>10025</v>
      </c>
      <c r="AQ61" s="2">
        <f t="array" ref="AQ61">VLOOKUP("*Ульяновская*",[1]итого!$3:$100,COLUMN([1]итого!CX:CX),0)</f>
        <v>10546</v>
      </c>
      <c r="AR61" s="2">
        <f t="array" ref="AR61">VLOOKUP("*Ульяновская*",[1]итого!$3:$100,COLUMN([1]итого!CY:CY),0)</f>
        <v>10217</v>
      </c>
      <c r="AS61" s="2">
        <f t="array" ref="AS61">VLOOKUP("*Ульяновская*",[1]итого!$3:$100,COLUMN([1]итого!CZ:CZ),0)</f>
        <v>11483</v>
      </c>
      <c r="AT61" s="2">
        <f t="array" ref="AT61">VLOOKUP("*Ульяновская*",[1]итого!$3:$100,COLUMN([1]итого!DA:DA),0)</f>
        <v>10636</v>
      </c>
      <c r="AU61" s="2">
        <f t="array" ref="AU61">VLOOKUP("*Ульяновская*",[1]итого!$3:$100,COLUMN([1]итого!DB:DB),0)</f>
        <v>11291</v>
      </c>
      <c r="AV61" s="2">
        <f t="array" ref="AV61">VLOOKUP("*Ульяновская*",[1]итого!$3:$100,COLUMN([1]итого!DC:DC),0)</f>
        <v>12795</v>
      </c>
      <c r="AW61" s="2">
        <f t="array" ref="AW61">VLOOKUP("*Ульяновская*",[1]итого!$3:$100,COLUMN([1]итого!DD:DD),0)</f>
        <v>11140</v>
      </c>
      <c r="AX61" s="2">
        <f t="array" ref="AX61">VLOOKUP("*Ульяновская*",[1]итого!$3:$100,COLUMN([1]итого!DE:DE),0)</f>
        <v>14069</v>
      </c>
      <c r="AY61" s="2">
        <f t="array" ref="AY61">VLOOKUP("*Ульяновская*",[1]итого!$3:$100,COLUMN([1]итого!DF:DF),0)</f>
        <v>11821</v>
      </c>
      <c r="AZ61" s="2">
        <f t="array" ref="AZ61">VLOOKUP("*Ульяновская*",[1]итого!$3:$100,COLUMN([1]итого!DG:DG),0)</f>
        <v>12272</v>
      </c>
      <c r="BA61" s="2">
        <f t="array" ref="BA61">VLOOKUP("*Ульяновская*",[1]итого!$3:$100,COLUMN([1]итого!DH:DH),0)</f>
        <v>11566</v>
      </c>
      <c r="BB61" s="2">
        <f t="array" ref="BB61">VLOOKUP("*Ульяновская*",[1]итого!$3:$100,COLUMN([1]итого!DI:DI),0)</f>
        <v>11827</v>
      </c>
      <c r="BC61" s="2">
        <f t="array" ref="BC61">VLOOKUP("*Ульяновская*",[1]итого!$3:$100,COLUMN([1]итого!DJ:DJ),0)</f>
        <v>13424</v>
      </c>
      <c r="BD61" s="2">
        <f t="array" ref="BD61">VLOOKUP("*Ульяновская*",[1]итого!$3:$100,COLUMN([1]итого!DK:DK),0)</f>
        <v>14388</v>
      </c>
      <c r="BE61" s="2">
        <f t="array" ref="BE61">VLOOKUP("*Ульяновская*",[1]итого!$3:$100,COLUMN([1]итого!DL:DL),0)</f>
        <v>17119</v>
      </c>
      <c r="BF61" s="2">
        <f t="array" ref="BF61">VLOOKUP("*Ульяновская*",[1]итого!$3:$100,COLUMN([1]итого!DM:DM),0)</f>
        <v>14131</v>
      </c>
      <c r="BG61" s="2">
        <f t="array" ref="BG61">VLOOKUP("*Ульяновская*",[1]итого!$3:$100,COLUMN([1]итого!DN:DN),0)</f>
        <v>15485</v>
      </c>
      <c r="BH61" s="2">
        <f t="array" ref="BH61">VLOOKUP("*Ульяновская*",[1]итого!$3:$100,COLUMN([1]итого!DO:DO),0)</f>
        <v>16655</v>
      </c>
      <c r="BI61" s="2">
        <f t="array" ref="BI61">VLOOKUP("*Ульяновская*",[1]итого!$3:$100,COLUMN([1]итого!DP:DP),0)</f>
        <v>17095</v>
      </c>
      <c r="BJ61" s="2">
        <f t="array" ref="BJ61">VLOOKUP("*Ульяновская*",[1]итого!$3:$100,COLUMN([1]итого!DQ:DQ),0)</f>
        <v>18973</v>
      </c>
      <c r="BK61" s="2">
        <f t="array" ref="BK61">VLOOKUP("*Ульяновская*",[1]итого!$3:$100,COLUMN([1]итого!DR:DR),0)</f>
        <v>16062</v>
      </c>
      <c r="BL61" s="2">
        <f t="array" ref="BL61">VLOOKUP("*Ульяновская*",[1]итого!$3:$100,COLUMN([1]итого!DS:DS),0)</f>
        <v>9908</v>
      </c>
      <c r="BM61" s="2">
        <f t="array" ref="BM61">VLOOKUP("*Ульяновская*",[1]итого!$3:$100,COLUMN([1]итого!DT:DT),0)</f>
        <v>12611</v>
      </c>
      <c r="BN61" s="2">
        <f t="array" ref="BN61">VLOOKUP("*Ульяновская*",[1]итого!$3:$100,COLUMN([1]итого!DU:DU),0)</f>
        <v>13683</v>
      </c>
      <c r="BO61" s="2">
        <f t="array" ref="BO61">VLOOKUP("*Ульяновская*",[1]итого!$3:$100,COLUMN([1]итого!DV:DV),0)</f>
        <v>12321</v>
      </c>
      <c r="BP61" s="2">
        <f t="array" ref="BP61">VLOOKUP("*Ульяновская*",[1]итого!$3:$100,COLUMN([1]итого!DW:DW),0)</f>
        <v>11628</v>
      </c>
      <c r="BQ61" s="2">
        <f t="array" ref="BQ61">VLOOKUP("*Ульяновская*",[1]итого!$3:$100,COLUMN([1]итого!DX:DX),0)</f>
        <v>12739</v>
      </c>
      <c r="BR61" s="2">
        <f t="array" ref="BR61">VLOOKUP("*Ульяновская*",[1]итого!$3:$100,COLUMN([1]итого!DY:DY),0)</f>
        <v>14135</v>
      </c>
      <c r="BS61" s="2">
        <f t="array" ref="BS61">VLOOKUP("*Ульяновская*",[1]итого!$3:$100,COLUMN([1]итого!DZ:DZ),0)</f>
        <v>14853</v>
      </c>
      <c r="BT61" s="2">
        <f t="array" ref="BT61">VLOOKUP("*Ульяновская*",[1]итого!$3:$100,COLUMN([1]итого!EA:EA),0)</f>
        <v>14757</v>
      </c>
      <c r="BU61" s="2">
        <f t="array" ref="BU61">VLOOKUP("*Ульяновская*",[1]итого!$3:$100,COLUMN([1]итого!EB:EB),0)</f>
        <v>18415</v>
      </c>
      <c r="BV61" s="2">
        <f t="array" ref="BV61">VLOOKUP("*Ульяновская*",[1]итого!$3:$100,COLUMN([1]итого!EC:EC),0)</f>
        <v>22021</v>
      </c>
      <c r="BW61" s="2">
        <f t="array" ref="BW61">VLOOKUP("*Ульяновская*",[1]итого!$3:$100,COLUMN([1]итого!ED:ED),0)</f>
        <v>21725</v>
      </c>
      <c r="BX61" s="2">
        <f t="array" ref="BX61">VLOOKUP("*Ульяновская*",[1]итого!$3:$100,COLUMN([1]итого!EE:EE),0)</f>
        <v>22390</v>
      </c>
      <c r="BY61" s="2">
        <f t="array" ref="BY61">VLOOKUP("*Ульяновская*",[1]итого!$3:$100,COLUMN([1]итого!EF:EF),0)</f>
        <v>17078</v>
      </c>
      <c r="BZ61" s="2">
        <f t="array" ref="BZ61">VLOOKUP("*Ульяновская*",[1]итого!$3:$100,COLUMN([1]итого!EG:EG),0)</f>
        <v>20946</v>
      </c>
      <c r="CA61" s="2">
        <f t="array" ref="CA61">VLOOKUP("*Ульяновская*",[1]итого!$3:$100,COLUMN([1]итого!EH:EH),0)</f>
        <v>17646</v>
      </c>
      <c r="CB61" s="2">
        <f t="array" ref="CB61">VLOOKUP("*Ульяновская*",[1]итого!$3:$100,COLUMN([1]итого!EI:EI),0)</f>
        <v>16314</v>
      </c>
      <c r="CC61" s="2">
        <f t="array" ref="CC61">VLOOKUP("*Ульяновская*",[1]итого!$3:$100,COLUMN([1]итого!EJ:EJ),0)</f>
        <v>16053</v>
      </c>
      <c r="CD61" s="2">
        <f t="array" ref="CD61">VLOOKUP("*Ульяновская*",[1]итого!$3:$100,COLUMN([1]итого!EK:EK),0)</f>
        <v>16966</v>
      </c>
      <c r="CE61" s="2">
        <f t="array" ref="CE61">VLOOKUP("*Ульяновская*",[1]итого!$3:$100,COLUMN([1]итого!EL:EL),0)</f>
        <v>15934</v>
      </c>
      <c r="CF61" s="2">
        <f t="array" ref="CF61">VLOOKUP("*Ульяновская*",[1]итого!$3:$100,COLUMN([1]итого!EM:EM),0)</f>
        <v>16139</v>
      </c>
      <c r="CG61" s="2">
        <f t="array" ref="CG61">VLOOKUP("*Ульяновская*",[1]итого!$3:$100,COLUMN([1]итого!EN:EN),0)</f>
        <v>18610</v>
      </c>
      <c r="CH61" s="2">
        <f t="array" ref="CH61">VLOOKUP("*Ульяновская*",[1]итого!$3:$100,COLUMN([1]итого!EO:EO),0)</f>
        <v>23145</v>
      </c>
      <c r="CI61" s="2">
        <f t="array" ref="CI61">VLOOKUP("*Ульяновская*",[1]итого!$3:$100,COLUMN([1]итого!EP:EP),0)</f>
        <v>19985</v>
      </c>
      <c r="CJ61" s="2">
        <f t="array" ref="CJ61">VLOOKUP("*Ульяновская*",[1]итого!$3:$100,COLUMN([1]итого!EQ:EQ),0)</f>
        <v>21530</v>
      </c>
      <c r="CK61" s="2">
        <f t="array" ref="CK61">VLOOKUP("*Ульяновская*",[1]итого!$3:$100,COLUMN([1]итого!ER:ER),0)</f>
        <v>22027</v>
      </c>
      <c r="CL61" s="2">
        <f t="array" ref="CL61">VLOOKUP("*Ульяновская*",[1]итого!$3:$100,COLUMN([1]итого!ES:ES),0)</f>
        <v>24717</v>
      </c>
      <c r="CM61" s="2">
        <f t="array" ref="CM61">VLOOKUP("*Ульяновская*",[1]итого!$3:$100,COLUMN([1]итого!ET:ET),0)</f>
        <v>26586</v>
      </c>
      <c r="CN61" s="2">
        <f t="array" ref="CN61">VLOOKUP("*Ульяновская*",[1]итого!$3:$100,COLUMN([1]итого!EU:EU),0)</f>
        <v>27374</v>
      </c>
      <c r="CO61" s="2">
        <f t="array" ref="CO61">VLOOKUP("*Ульяновская*",[1]итого!$3:$100,COLUMN([1]итого!EV:EV),0)</f>
        <v>25197</v>
      </c>
      <c r="CP61" s="2">
        <f t="array" ref="CP61">VLOOKUP("*Ульяновская*",[1]итого!$3:$100,COLUMN([1]итого!EW:EW),0)</f>
        <v>32724</v>
      </c>
      <c r="CQ61" s="2">
        <f t="array" ref="CQ61">VLOOKUP("*Ульяновская*",[1]итого!$3:$100,COLUMN([1]итого!EX:EX),0)</f>
        <v>28406</v>
      </c>
      <c r="CR61" s="2">
        <f t="array" ref="CR61">VLOOKUP("*Ульяновская*",[1]итого!$3:$100,COLUMN([1]итого!EY:EY),0)</f>
        <v>32514</v>
      </c>
      <c r="CS61" s="2">
        <f t="array" ref="CS61">VLOOKUP("*Ульяновская*",[1]итого!$3:$100,COLUMN([1]итого!EZ:EZ),0)</f>
        <v>34921</v>
      </c>
      <c r="CT61" s="2">
        <f t="array" ref="CT61">VLOOKUP("*Ульяновская*",[1]итого!$3:$100,COLUMN([1]итого!FA:FA),0)</f>
        <v>40822</v>
      </c>
      <c r="CU61" s="2">
        <f t="array" ref="CU61">VLOOKUP("*Ульяновская*",[1]итого!$3:$100,COLUMN([1]итого!FB:FB),0)</f>
        <v>39503</v>
      </c>
      <c r="CV61" s="2">
        <f t="array" ref="CV61">VLOOKUP("*Ульяновская*",[1]итого!$3:$100,COLUMN([1]итого!FC:FC),0)</f>
        <v>40233</v>
      </c>
      <c r="CW61" s="2">
        <f t="array" ref="CW61">VLOOKUP("*Ульяновская*",[1]итого!$3:$100,COLUMN([1]итого!FD:FD),0)</f>
        <v>36764</v>
      </c>
      <c r="CX61" s="2">
        <f t="array" ref="CX61">VLOOKUP("*Ульяновская*",[1]итого!$3:$100,COLUMN([1]итого!FE:FE),0)</f>
        <v>39851</v>
      </c>
      <c r="CY61" s="2">
        <f t="array" ref="CY61">VLOOKUP("*Ульяновская*",[1]итого!$3:$100,COLUMN([1]итого!FF:FF),0)</f>
        <v>36267</v>
      </c>
      <c r="CZ61" s="2">
        <f t="array" ref="CZ61">VLOOKUP("*Ульяновская*",[1]итого!$3:$100,COLUMN([1]итого!FG:FG),0)</f>
        <v>38914</v>
      </c>
      <c r="DA61" s="2">
        <f t="array" ref="DA61">VLOOKUP("*Ульяновская*",[1]итого!$3:$100,COLUMN([1]итого!FH:FH),0)</f>
        <v>39386</v>
      </c>
      <c r="DB61" s="2">
        <f t="array" ref="DB61">VLOOKUP("*Ульяновская*",[1]итого!$3:$100,COLUMN([1]итого!FI:FI),0)</f>
        <v>42674</v>
      </c>
      <c r="DC61" s="2">
        <f t="array" ref="DC61">VLOOKUP("*Ульяновская*",[1]итого!$3:$100,COLUMN([1]итого!FJ:FJ),0)</f>
        <v>39167</v>
      </c>
      <c r="DD61" s="2">
        <f t="array" ref="DD61">VLOOKUP("*Ульяновская*",[1]итого!$3:$100,COLUMN([1]итого!FK:FK),0)</f>
        <v>42854</v>
      </c>
      <c r="DE61" s="2">
        <f t="array" ref="DE61">VLOOKUP("*Ульяновская*",[1]итого!$3:$100,COLUMN([1]итого!FL:FL),0)</f>
        <v>42767</v>
      </c>
      <c r="DF61" s="2">
        <f t="array" ref="DF61">VLOOKUP("*Ульяновская*",[1]итого!$3:$100,COLUMN([1]итого!FM:FM),0)</f>
        <v>44742</v>
      </c>
    </row>
    <row r="62" spans="1:110" x14ac:dyDescent="0.25">
      <c r="A62" s="5" t="s">
        <v>60</v>
      </c>
      <c r="B62" s="2">
        <f t="array" ref="B62">VLOOKUP("*Курганская*",[1]итого!$3:$100,COLUMN([1]итого!BI:BI),0)</f>
        <v>3663</v>
      </c>
      <c r="C62" s="2">
        <f t="array" ref="C62">VLOOKUP("*Курганская*",[1]итого!$3:$100,COLUMN([1]итого!BJ:BJ),0)</f>
        <v>2584</v>
      </c>
      <c r="D62" s="2">
        <f t="array" ref="D62">VLOOKUP("*Курганская*",[1]итого!$3:$100,COLUMN([1]итого!BK:BK),0)</f>
        <v>2851</v>
      </c>
      <c r="E62" s="2">
        <f t="array" ref="E62">VLOOKUP("*Курганская*",[1]итого!$3:$100,COLUMN([1]итого!BL:BL),0)</f>
        <v>2786</v>
      </c>
      <c r="F62" s="2">
        <f t="array" ref="F62">VLOOKUP("*Курганская*",[1]итого!$3:$100,COLUMN([1]итого!BM:BM),0)</f>
        <v>3247</v>
      </c>
      <c r="G62" s="2">
        <f t="array" ref="G62">VLOOKUP("*Курганская*",[1]итого!$3:$100,COLUMN([1]итого!BN:BN),0)</f>
        <v>3106</v>
      </c>
      <c r="H62" s="2">
        <f t="array" ref="H62">VLOOKUP("*Курганская*",[1]итого!$3:$100,COLUMN([1]итого!BO:BO),0)</f>
        <v>3048</v>
      </c>
      <c r="I62" s="2">
        <f t="array" ref="I62">VLOOKUP("*Курганская*",[1]итого!$3:$100,COLUMN([1]итого!BP:BP),0)</f>
        <v>2567</v>
      </c>
      <c r="J62" s="2">
        <f t="array" ref="J62">VLOOKUP("*Курганская*",[1]итого!$3:$100,COLUMN([1]итого!BQ:BQ),0)</f>
        <v>2414</v>
      </c>
      <c r="K62" s="2">
        <f t="array" ref="K62">VLOOKUP("*Курганская*",[1]итого!$3:$100,COLUMN([1]итого!BR:BR),0)</f>
        <v>2273</v>
      </c>
      <c r="L62" s="2">
        <f t="array" ref="L62">VLOOKUP("*Курганская*",[1]итого!$3:$100,COLUMN([1]итого!BS:BS),0)</f>
        <v>2243</v>
      </c>
      <c r="M62" s="2">
        <f t="array" ref="M62">VLOOKUP("*Курганская*",[1]итого!$3:$100,COLUMN([1]итого!BT:BT),0)</f>
        <v>2313</v>
      </c>
      <c r="N62" s="2">
        <f t="array" ref="N62">VLOOKUP("*Курганская*",[1]итого!$3:$100,COLUMN([1]итого!BU:BU),0)</f>
        <v>3773</v>
      </c>
      <c r="O62" s="2">
        <f t="array" ref="O62">VLOOKUP("*Курганская*",[1]итого!$3:$100,COLUMN([1]итого!BV:BV),0)</f>
        <v>4188</v>
      </c>
      <c r="P62" s="2">
        <f t="array" ref="P62">VLOOKUP("*Курганская*",[1]итого!$3:$100,COLUMN([1]итого!BW:BW),0)</f>
        <v>2648</v>
      </c>
      <c r="Q62" s="2">
        <f t="array" ref="Q62">VLOOKUP("*Курганская*",[1]итого!$3:$100,COLUMN([1]итого!BX:BX),0)</f>
        <v>2875</v>
      </c>
      <c r="R62" s="2">
        <f t="array" ref="R62">VLOOKUP("*Курганская*",[1]итого!$3:$100,COLUMN([1]итого!BY:BY),0)</f>
        <v>3197</v>
      </c>
      <c r="S62" s="2">
        <f t="array" ref="S62">VLOOKUP("*Курганская*",[1]итого!$3:$100,COLUMN([1]итого!BZ:BZ),0)</f>
        <v>2597</v>
      </c>
      <c r="T62" s="2">
        <f t="array" ref="T62">VLOOKUP("*Курганская*",[1]итого!$3:$100,COLUMN([1]итого!CA:CA),0)</f>
        <v>3760</v>
      </c>
      <c r="U62" s="2">
        <f t="array" ref="U62">VLOOKUP("*Курганская*",[1]итого!$3:$100,COLUMN([1]итого!CB:CB),0)</f>
        <v>2656</v>
      </c>
      <c r="V62" s="2">
        <f t="array" ref="V62">VLOOKUP("*Курганская*",[1]итого!$3:$100,COLUMN([1]итого!CC:CC),0)</f>
        <v>3165</v>
      </c>
      <c r="W62" s="2">
        <f t="array" ref="W62">VLOOKUP("*Курганская*",[1]итого!$3:$100,COLUMN([1]итого!CD:CD),0)</f>
        <v>3146</v>
      </c>
      <c r="X62" s="2">
        <f t="array" ref="X62">VLOOKUP("*Курганская*",[1]итого!$3:$100,COLUMN([1]итого!CE:CE),0)</f>
        <v>2409</v>
      </c>
      <c r="Y62" s="2">
        <f t="array" ref="Y62">VLOOKUP("*Курганская*",[1]итого!$3:$100,COLUMN([1]итого!CF:CF),0)</f>
        <v>2181</v>
      </c>
      <c r="Z62" s="2">
        <f t="array" ref="Z62">VLOOKUP("*Курганская*",[1]итого!$3:$100,COLUMN([1]итого!CG:CG),0)</f>
        <v>3628</v>
      </c>
      <c r="AA62" s="2">
        <f t="array" ref="AA62">VLOOKUP("*Курганская*",[1]итого!$3:$100,COLUMN([1]итого!CH:CH),0)</f>
        <v>2701</v>
      </c>
      <c r="AB62" s="2">
        <f t="array" ref="AB62">VLOOKUP("*Курганская*",[1]итого!$3:$100,COLUMN([1]итого!CI:CI),0)</f>
        <v>2558</v>
      </c>
      <c r="AC62" s="2">
        <f t="array" ref="AC62">VLOOKUP("*Курганская*",[1]итого!$3:$100,COLUMN([1]итого!CJ:CJ),0)</f>
        <v>2644</v>
      </c>
      <c r="AD62" s="2">
        <f t="array" ref="AD62">VLOOKUP("*Курганская*",[1]итого!$3:$100,COLUMN([1]итого!CK:CK),0)</f>
        <v>3023</v>
      </c>
      <c r="AE62" s="2">
        <f t="array" ref="AE62">VLOOKUP("*Курганская*",[1]итого!$3:$100,COLUMN([1]итого!CL:CL),0)</f>
        <v>2778</v>
      </c>
      <c r="AF62" s="2">
        <f t="array" ref="AF62">VLOOKUP("*Курганская*",[1]итого!$3:$100,COLUMN([1]итого!CM:CM),0)</f>
        <v>2784</v>
      </c>
      <c r="AG62" s="2">
        <f t="array" ref="AG62">VLOOKUP("*Курганская*",[1]итого!$3:$100,COLUMN([1]итого!CN:CN),0)</f>
        <v>2674</v>
      </c>
      <c r="AH62" s="2">
        <f t="array" ref="AH62">VLOOKUP("*Курганская*",[1]итого!$3:$100,COLUMN([1]итого!CO:CO),0)</f>
        <v>2914</v>
      </c>
      <c r="AI62" s="2">
        <f t="array" ref="AI62">VLOOKUP("*Курганская*",[1]итого!$3:$100,COLUMN([1]итого!CP:CP),0)</f>
        <v>2604</v>
      </c>
      <c r="AJ62" s="2">
        <f t="array" ref="AJ62">VLOOKUP("*Курганская*",[1]итого!$3:$100,COLUMN([1]итого!CQ:CQ),0)</f>
        <v>3776</v>
      </c>
      <c r="AK62" s="2">
        <f t="array" ref="AK62">VLOOKUP("*Курганская*",[1]итого!$3:$100,COLUMN([1]итого!CR:CR),0)</f>
        <v>3319</v>
      </c>
      <c r="AL62" s="2">
        <f t="array" ref="AL62">VLOOKUP("*Курганская*",[1]итого!$3:$100,COLUMN([1]итого!CS:CS),0)</f>
        <v>4972</v>
      </c>
      <c r="AM62" s="2">
        <f t="array" ref="AM62">VLOOKUP("*Курганская*",[1]итого!$3:$100,COLUMN([1]итого!CT:CT),0)</f>
        <v>3046</v>
      </c>
      <c r="AN62" s="2">
        <f t="array" ref="AN62">VLOOKUP("*Курганская*",[1]итого!$3:$100,COLUMN([1]итого!CU:CU),0)</f>
        <v>4895</v>
      </c>
      <c r="AO62" s="2">
        <f t="array" ref="AO62">VLOOKUP("*Курганская*",[1]итого!$3:$100,COLUMN([1]итого!CV:CV),0)</f>
        <v>4681</v>
      </c>
      <c r="AP62" s="2">
        <f t="array" ref="AP62">VLOOKUP("*Курганская*",[1]итого!$3:$100,COLUMN([1]итого!CW:CW),0)</f>
        <v>4728</v>
      </c>
      <c r="AQ62" s="2">
        <f t="array" ref="AQ62">VLOOKUP("*Курганская*",[1]итого!$3:$100,COLUMN([1]итого!CX:CX),0)</f>
        <v>4135</v>
      </c>
      <c r="AR62" s="2">
        <f t="array" ref="AR62">VLOOKUP("*Курганская*",[1]итого!$3:$100,COLUMN([1]итого!CY:CY),0)</f>
        <v>3489</v>
      </c>
      <c r="AS62" s="2">
        <f t="array" ref="AS62">VLOOKUP("*Курганская*",[1]итого!$3:$100,COLUMN([1]итого!CZ:CZ),0)</f>
        <v>3524</v>
      </c>
      <c r="AT62" s="2">
        <f t="array" ref="AT62">VLOOKUP("*Курганская*",[1]итого!$3:$100,COLUMN([1]итого!DA:DA),0)</f>
        <v>4012</v>
      </c>
      <c r="AU62" s="2">
        <f t="array" ref="AU62">VLOOKUP("*Курганская*",[1]итого!$3:$100,COLUMN([1]итого!DB:DB),0)</f>
        <v>4476</v>
      </c>
      <c r="AV62" s="2">
        <f t="array" ref="AV62">VLOOKUP("*Курганская*",[1]итого!$3:$100,COLUMN([1]итого!DC:DC),0)</f>
        <v>3870</v>
      </c>
      <c r="AW62" s="2">
        <f t="array" ref="AW62">VLOOKUP("*Курганская*",[1]итого!$3:$100,COLUMN([1]итого!DD:DD),0)</f>
        <v>3595</v>
      </c>
      <c r="AX62" s="2">
        <f t="array" ref="AX62">VLOOKUP("*Курганская*",[1]итого!$3:$100,COLUMN([1]итого!DE:DE),0)</f>
        <v>5239</v>
      </c>
      <c r="AY62" s="2">
        <f t="array" ref="AY62">VLOOKUP("*Курганская*",[1]итого!$3:$100,COLUMN([1]итого!DF:DF),0)</f>
        <v>4260</v>
      </c>
      <c r="AZ62" s="2">
        <f t="array" ref="AZ62">VLOOKUP("*Курганская*",[1]итого!$3:$100,COLUMN([1]итого!DG:DG),0)</f>
        <v>4123</v>
      </c>
      <c r="BA62" s="2">
        <f t="array" ref="BA62">VLOOKUP("*Курганская*",[1]итого!$3:$100,COLUMN([1]итого!DH:DH),0)</f>
        <v>4026</v>
      </c>
      <c r="BB62" s="2">
        <f t="array" ref="BB62">VLOOKUP("*Курганская*",[1]итого!$3:$100,COLUMN([1]итого!DI:DI),0)</f>
        <v>4023</v>
      </c>
      <c r="BC62" s="2">
        <f t="array" ref="BC62">VLOOKUP("*Курганская*",[1]итого!$3:$100,COLUMN([1]итого!DJ:DJ),0)</f>
        <v>4226</v>
      </c>
      <c r="BD62" s="2">
        <f t="array" ref="BD62">VLOOKUP("*Курганская*",[1]итого!$3:$100,COLUMN([1]итого!DK:DK),0)</f>
        <v>3921</v>
      </c>
      <c r="BE62" s="2">
        <f t="array" ref="BE62">VLOOKUP("*Курганская*",[1]итого!$3:$100,COLUMN([1]итого!DL:DL),0)</f>
        <v>4341</v>
      </c>
      <c r="BF62" s="2">
        <f t="array" ref="BF62">VLOOKUP("*Курганская*",[1]итого!$3:$100,COLUMN([1]итого!DM:DM),0)</f>
        <v>4240</v>
      </c>
      <c r="BG62" s="2">
        <f t="array" ref="BG62">VLOOKUP("*Курганская*",[1]итого!$3:$100,COLUMN([1]итого!DN:DN),0)</f>
        <v>3957</v>
      </c>
      <c r="BH62" s="2">
        <f t="array" ref="BH62">VLOOKUP("*Курганская*",[1]итого!$3:$100,COLUMN([1]итого!DO:DO),0)</f>
        <v>4124</v>
      </c>
      <c r="BI62" s="2">
        <f t="array" ref="BI62">VLOOKUP("*Курганская*",[1]итого!$3:$100,COLUMN([1]итого!DP:DP),0)</f>
        <v>3965</v>
      </c>
      <c r="BJ62" s="2">
        <f t="array" ref="BJ62">VLOOKUP("*Курганская*",[1]итого!$3:$100,COLUMN([1]итого!DQ:DQ),0)</f>
        <v>5521</v>
      </c>
      <c r="BK62" s="2">
        <f t="array" ref="BK62">VLOOKUP("*Курганская*",[1]итого!$3:$100,COLUMN([1]итого!DR:DR),0)</f>
        <v>4405</v>
      </c>
      <c r="BL62" s="2">
        <f t="array" ref="BL62">VLOOKUP("*Курганская*",[1]итого!$3:$100,COLUMN([1]итого!DS:DS),0)</f>
        <v>3576</v>
      </c>
      <c r="BM62" s="2">
        <f t="array" ref="BM62">VLOOKUP("*Курганская*",[1]итого!$3:$100,COLUMN([1]итого!DT:DT),0)</f>
        <v>5133</v>
      </c>
      <c r="BN62" s="2">
        <f t="array" ref="BN62">VLOOKUP("*Курганская*",[1]итого!$3:$100,COLUMN([1]итого!DU:DU),0)</f>
        <v>6291</v>
      </c>
      <c r="BO62" s="2">
        <f t="array" ref="BO62">VLOOKUP("*Курганская*",[1]итого!$3:$100,COLUMN([1]итого!DV:DV),0)</f>
        <v>5843</v>
      </c>
      <c r="BP62" s="2">
        <f t="array" ref="BP62">VLOOKUP("*Курганская*",[1]итого!$3:$100,COLUMN([1]итого!DW:DW),0)</f>
        <v>5318</v>
      </c>
      <c r="BQ62" s="2">
        <f t="array" ref="BQ62">VLOOKUP("*Курганская*",[1]итого!$3:$100,COLUMN([1]итого!DX:DX),0)</f>
        <v>5190</v>
      </c>
      <c r="BR62" s="2">
        <f t="array" ref="BR62">VLOOKUP("*Курганская*",[1]итого!$3:$100,COLUMN([1]итого!DY:DY),0)</f>
        <v>5641</v>
      </c>
      <c r="BS62" s="2">
        <f t="array" ref="BS62">VLOOKUP("*Курганская*",[1]итого!$3:$100,COLUMN([1]итого!DZ:DZ),0)</f>
        <v>5952</v>
      </c>
      <c r="BT62" s="2">
        <f t="array" ref="BT62">VLOOKUP("*Курганская*",[1]итого!$3:$100,COLUMN([1]итого!EA:EA),0)</f>
        <v>7110</v>
      </c>
      <c r="BU62" s="2">
        <f t="array" ref="BU62">VLOOKUP("*Курганская*",[1]итого!$3:$100,COLUMN([1]итого!EB:EB),0)</f>
        <v>6670</v>
      </c>
      <c r="BV62" s="2">
        <f t="array" ref="BV62">VLOOKUP("*Курганская*",[1]итого!$3:$100,COLUMN([1]итого!EC:EC),0)</f>
        <v>10549</v>
      </c>
      <c r="BW62" s="2">
        <f t="array" ref="BW62">VLOOKUP("*Курганская*",[1]итого!$3:$100,COLUMN([1]итого!ED:ED),0)</f>
        <v>8114</v>
      </c>
      <c r="BX62" s="2">
        <f t="array" ref="BX62">VLOOKUP("*Курганская*",[1]итого!$3:$100,COLUMN([1]итого!EE:EE),0)</f>
        <v>9360</v>
      </c>
      <c r="BY62" s="2">
        <f t="array" ref="BY62">VLOOKUP("*Курганская*",[1]итого!$3:$100,COLUMN([1]итого!EF:EF),0)</f>
        <v>8662</v>
      </c>
      <c r="BZ62" s="2">
        <f t="array" ref="BZ62">VLOOKUP("*Курганская*",[1]итого!$3:$100,COLUMN([1]итого!EG:EG),0)</f>
        <v>9877</v>
      </c>
      <c r="CA62" s="2">
        <f t="array" ref="CA62">VLOOKUP("*Курганская*",[1]итого!$3:$100,COLUMN([1]итого!EH:EH),0)</f>
        <v>8715</v>
      </c>
      <c r="CB62" s="2">
        <f t="array" ref="CB62">VLOOKUP("*Курганская*",[1]итого!$3:$100,COLUMN([1]итого!EI:EI),0)</f>
        <v>8645</v>
      </c>
      <c r="CC62" s="2">
        <f t="array" ref="CC62">VLOOKUP("*Курганская*",[1]итого!$3:$100,COLUMN([1]итого!EJ:EJ),0)</f>
        <v>8511</v>
      </c>
      <c r="CD62" s="2">
        <f t="array" ref="CD62">VLOOKUP("*Курганская*",[1]итого!$3:$100,COLUMN([1]итого!EK:EK),0)</f>
        <v>8906</v>
      </c>
      <c r="CE62" s="2">
        <f t="array" ref="CE62">VLOOKUP("*Курганская*",[1]итого!$3:$100,COLUMN([1]итого!EL:EL),0)</f>
        <v>8869</v>
      </c>
      <c r="CF62" s="2">
        <f t="array" ref="CF62">VLOOKUP("*Курганская*",[1]итого!$3:$100,COLUMN([1]итого!EM:EM),0)</f>
        <v>8572</v>
      </c>
      <c r="CG62" s="2">
        <f t="array" ref="CG62">VLOOKUP("*Курганская*",[1]итого!$3:$100,COLUMN([1]итого!EN:EN),0)</f>
        <v>8421</v>
      </c>
      <c r="CH62" s="2">
        <f t="array" ref="CH62">VLOOKUP("*Курганская*",[1]итого!$3:$100,COLUMN([1]итого!EO:EO),0)</f>
        <v>10596</v>
      </c>
      <c r="CI62" s="2">
        <f t="array" ref="CI62">VLOOKUP("*Курганская*",[1]итого!$3:$100,COLUMN([1]итого!EP:EP),0)</f>
        <v>9389</v>
      </c>
      <c r="CJ62" s="2">
        <f t="array" ref="CJ62">VLOOKUP("*Курганская*",[1]итого!$3:$100,COLUMN([1]итого!EQ:EQ),0)</f>
        <v>9052</v>
      </c>
      <c r="CK62" s="2">
        <f t="array" ref="CK62">VLOOKUP("*Курганская*",[1]итого!$3:$100,COLUMN([1]итого!ER:ER),0)</f>
        <v>8722</v>
      </c>
      <c r="CL62" s="2">
        <f t="array" ref="CL62">VLOOKUP("*Курганская*",[1]итого!$3:$100,COLUMN([1]итого!ES:ES),0)</f>
        <v>9001</v>
      </c>
      <c r="CM62" s="2">
        <f t="array" ref="CM62">VLOOKUP("*Курганская*",[1]итого!$3:$100,COLUMN([1]итого!ET:ET),0)</f>
        <v>9503</v>
      </c>
      <c r="CN62" s="2">
        <f t="array" ref="CN62">VLOOKUP("*Курганская*",[1]итого!$3:$100,COLUMN([1]итого!EU:EU),0)</f>
        <v>8957</v>
      </c>
      <c r="CO62" s="2">
        <f t="array" ref="CO62">VLOOKUP("*Курганская*",[1]итого!$3:$100,COLUMN([1]итого!EV:EV),0)</f>
        <v>10240</v>
      </c>
      <c r="CP62" s="2">
        <f t="array" ref="CP62">VLOOKUP("*Курганская*",[1]итого!$3:$100,COLUMN([1]итого!EW:EW),0)</f>
        <v>10051</v>
      </c>
      <c r="CQ62" s="2">
        <f t="array" ref="CQ62">VLOOKUP("*Курганская*",[1]итого!$3:$100,COLUMN([1]итого!EX:EX),0)</f>
        <v>9472</v>
      </c>
      <c r="CR62" s="2">
        <f t="array" ref="CR62">VLOOKUP("*Курганская*",[1]итого!$3:$100,COLUMN([1]итого!EY:EY),0)</f>
        <v>9602</v>
      </c>
      <c r="CS62" s="2">
        <f t="array" ref="CS62">VLOOKUP("*Курганская*",[1]итого!$3:$100,COLUMN([1]итого!EZ:EZ),0)</f>
        <v>9639</v>
      </c>
      <c r="CT62" s="2">
        <f t="array" ref="CT62">VLOOKUP("*Курганская*",[1]итого!$3:$100,COLUMN([1]итого!FA:FA),0)</f>
        <v>11339</v>
      </c>
      <c r="CU62" s="2">
        <f t="array" ref="CU62">VLOOKUP("*Курганская*",[1]итого!$3:$100,COLUMN([1]итого!FB:FB),0)</f>
        <v>11443</v>
      </c>
      <c r="CV62" s="2">
        <f t="array" ref="CV62">VLOOKUP("*Курганская*",[1]итого!$3:$100,COLUMN([1]итого!FC:FC),0)</f>
        <v>10487</v>
      </c>
      <c r="CW62" s="2">
        <f t="array" ref="CW62">VLOOKUP("*Курганская*",[1]итого!$3:$100,COLUMN([1]итого!FD:FD),0)</f>
        <v>9885</v>
      </c>
      <c r="CX62" s="2">
        <f t="array" ref="CX62">VLOOKUP("*Курганская*",[1]итого!$3:$100,COLUMN([1]итого!FE:FE),0)</f>
        <v>12093</v>
      </c>
      <c r="CY62" s="2">
        <f t="array" ref="CY62">VLOOKUP("*Курганская*",[1]итого!$3:$100,COLUMN([1]итого!FF:FF),0)</f>
        <v>11826</v>
      </c>
      <c r="CZ62" s="2">
        <f t="array" ref="CZ62">VLOOKUP("*Курганская*",[1]итого!$3:$100,COLUMN([1]итого!FG:FG),0)</f>
        <v>11241</v>
      </c>
      <c r="DA62" s="2">
        <f t="array" ref="DA62">VLOOKUP("*Курганская*",[1]итого!$3:$100,COLUMN([1]итого!FH:FH),0)</f>
        <v>11131</v>
      </c>
      <c r="DB62" s="2">
        <f t="array" ref="DB62">VLOOKUP("*Курганская*",[1]итого!$3:$100,COLUMN([1]итого!FI:FI),0)</f>
        <v>10938</v>
      </c>
      <c r="DC62" s="2">
        <f t="array" ref="DC62">VLOOKUP("*Курганская*",[1]итого!$3:$100,COLUMN([1]итого!FJ:FJ),0)</f>
        <v>9652</v>
      </c>
      <c r="DD62" s="2">
        <f t="array" ref="DD62">VLOOKUP("*Курганская*",[1]итого!$3:$100,COLUMN([1]итого!FK:FK),0)</f>
        <v>11811</v>
      </c>
      <c r="DE62" s="2">
        <f t="array" ref="DE62">VLOOKUP("*Курганская*",[1]итого!$3:$100,COLUMN([1]итого!FL:FL),0)</f>
        <v>10694</v>
      </c>
      <c r="DF62" s="2">
        <f t="array" ref="DF62">VLOOKUP("*Курганская*",[1]итого!$3:$100,COLUMN([1]итого!FM:FM),0)</f>
        <v>12868</v>
      </c>
    </row>
    <row r="63" spans="1:110" x14ac:dyDescent="0.25">
      <c r="A63" s="5" t="s">
        <v>61</v>
      </c>
      <c r="B63" s="2">
        <f t="array" ref="B63">VLOOKUP("*Свердловская*",[1]итого!$3:$100,COLUMN([1]итого!BI:BI),0)</f>
        <v>114988</v>
      </c>
      <c r="C63" s="2">
        <f t="array" ref="C63">VLOOKUP("*Свердловская*",[1]итого!$3:$100,COLUMN([1]итого!BJ:BJ),0)</f>
        <v>99091</v>
      </c>
      <c r="D63" s="2">
        <f t="array" ref="D63">VLOOKUP("*Свердловская*",[1]итого!$3:$100,COLUMN([1]итого!BK:BK),0)</f>
        <v>110401</v>
      </c>
      <c r="E63" s="2">
        <f t="array" ref="E63">VLOOKUP("*Свердловская*",[1]итого!$3:$100,COLUMN([1]итого!BL:BL),0)</f>
        <v>117040</v>
      </c>
      <c r="F63" s="2">
        <f t="array" ref="F63">VLOOKUP("*Свердловская*",[1]итого!$3:$100,COLUMN([1]итого!BM:BM),0)</f>
        <v>144018</v>
      </c>
      <c r="G63" s="2">
        <f t="array" ref="G63">VLOOKUP("*Свердловская*",[1]итого!$3:$100,COLUMN([1]итого!BN:BN),0)</f>
        <v>131534</v>
      </c>
      <c r="H63" s="2">
        <f t="array" ref="H63">VLOOKUP("*Свердловская*",[1]итого!$3:$100,COLUMN([1]итого!BO:BO),0)</f>
        <v>113188</v>
      </c>
      <c r="I63" s="2">
        <f t="array" ref="I63">VLOOKUP("*Свердловская*",[1]итого!$3:$100,COLUMN([1]итого!BP:BP),0)</f>
        <v>107880</v>
      </c>
      <c r="J63" s="2">
        <f t="array" ref="J63">VLOOKUP("*Свердловская*",[1]итого!$3:$100,COLUMN([1]итого!BQ:BQ),0)</f>
        <v>106049</v>
      </c>
      <c r="K63" s="2">
        <f t="array" ref="K63">VLOOKUP("*Свердловская*",[1]итого!$3:$100,COLUMN([1]итого!BR:BR),0)</f>
        <v>108003</v>
      </c>
      <c r="L63" s="2">
        <f t="array" ref="L63">VLOOKUP("*Свердловская*",[1]итого!$3:$100,COLUMN([1]итого!BS:BS),0)</f>
        <v>106627</v>
      </c>
      <c r="M63" s="2">
        <f t="array" ref="M63">VLOOKUP("*Свердловская*",[1]итого!$3:$100,COLUMN([1]итого!BT:BT),0)</f>
        <v>112151</v>
      </c>
      <c r="N63" s="2">
        <f t="array" ref="N63">VLOOKUP("*Свердловская*",[1]итого!$3:$100,COLUMN([1]итого!BU:BU),0)</f>
        <v>139461</v>
      </c>
      <c r="O63" s="2">
        <f t="array" ref="O63">VLOOKUP("*Свердловская*",[1]итого!$3:$100,COLUMN([1]итого!BV:BV),0)</f>
        <v>116803</v>
      </c>
      <c r="P63" s="2">
        <f t="array" ref="P63">VLOOKUP("*Свердловская*",[1]итого!$3:$100,COLUMN([1]итого!BW:BW),0)</f>
        <v>115698</v>
      </c>
      <c r="Q63" s="2">
        <f t="array" ref="Q63">VLOOKUP("*Свердловская*",[1]итого!$3:$100,COLUMN([1]итого!BX:BX),0)</f>
        <v>129423</v>
      </c>
      <c r="R63" s="2">
        <f t="array" ref="R63">VLOOKUP("*Свердловская*",[1]итого!$3:$100,COLUMN([1]итого!BY:BY),0)</f>
        <v>138824</v>
      </c>
      <c r="S63" s="2">
        <f t="array" ref="S63">VLOOKUP("*Свердловская*",[1]итого!$3:$100,COLUMN([1]итого!BZ:BZ),0)</f>
        <v>124856</v>
      </c>
      <c r="T63" s="2">
        <f t="array" ref="T63">VLOOKUP("*Свердловская*",[1]итого!$3:$100,COLUMN([1]итого!CA:CA),0)</f>
        <v>135259</v>
      </c>
      <c r="U63" s="2">
        <f t="array" ref="U63">VLOOKUP("*Свердловская*",[1]итого!$3:$100,COLUMN([1]итого!CB:CB),0)</f>
        <v>129642</v>
      </c>
      <c r="V63" s="2">
        <f t="array" ref="V63">VLOOKUP("*Свердловская*",[1]итого!$3:$100,COLUMN([1]итого!CC:CC),0)</f>
        <v>124610</v>
      </c>
      <c r="W63" s="2">
        <f t="array" ref="W63">VLOOKUP("*Свердловская*",[1]итого!$3:$100,COLUMN([1]итого!CD:CD),0)</f>
        <v>122165</v>
      </c>
      <c r="X63" s="2">
        <f t="array" ref="X63">VLOOKUP("*Свердловская*",[1]итого!$3:$100,COLUMN([1]итого!CE:CE),0)</f>
        <v>134373</v>
      </c>
      <c r="Y63" s="2">
        <f t="array" ref="Y63">VLOOKUP("*Свердловская*",[1]итого!$3:$100,COLUMN([1]итого!CF:CF),0)</f>
        <v>130478</v>
      </c>
      <c r="Z63" s="2">
        <f t="array" ref="Z63">VLOOKUP("*Свердловская*",[1]итого!$3:$100,COLUMN([1]итого!CG:CG),0)</f>
        <v>158111</v>
      </c>
      <c r="AA63" s="2">
        <f t="array" ref="AA63">VLOOKUP("*Свердловская*",[1]итого!$3:$100,COLUMN([1]итого!CH:CH),0)</f>
        <v>130988</v>
      </c>
      <c r="AB63" s="2">
        <f t="array" ref="AB63">VLOOKUP("*Свердловская*",[1]итого!$3:$100,COLUMN([1]итого!CI:CI),0)</f>
        <v>125386</v>
      </c>
      <c r="AC63" s="2">
        <f t="array" ref="AC63">VLOOKUP("*Свердловская*",[1]итого!$3:$100,COLUMN([1]итого!CJ:CJ),0)</f>
        <v>142011</v>
      </c>
      <c r="AD63" s="2">
        <f t="array" ref="AD63">VLOOKUP("*Свердловская*",[1]итого!$3:$100,COLUMN([1]итого!CK:CK),0)</f>
        <v>139679</v>
      </c>
      <c r="AE63" s="2">
        <f t="array" ref="AE63">VLOOKUP("*Свердловская*",[1]итого!$3:$100,COLUMN([1]итого!CL:CL),0)</f>
        <v>137140</v>
      </c>
      <c r="AF63" s="2">
        <f t="array" ref="AF63">VLOOKUP("*Свердловская*",[1]итого!$3:$100,COLUMN([1]итого!CM:CM),0)</f>
        <v>138309</v>
      </c>
      <c r="AG63" s="2">
        <f t="array" ref="AG63">VLOOKUP("*Свердловская*",[1]итого!$3:$100,COLUMN([1]итого!CN:CN),0)</f>
        <v>140912</v>
      </c>
      <c r="AH63" s="2">
        <f t="array" ref="AH63">VLOOKUP("*Свердловская*",[1]итого!$3:$100,COLUMN([1]итого!CO:CO),0)</f>
        <v>151350</v>
      </c>
      <c r="AI63" s="2">
        <f t="array" ref="AI63">VLOOKUP("*Свердловская*",[1]итого!$3:$100,COLUMN([1]итого!CP:CP),0)</f>
        <v>136766</v>
      </c>
      <c r="AJ63" s="2">
        <f t="array" ref="AJ63">VLOOKUP("*Свердловская*",[1]итого!$3:$100,COLUMN([1]итого!CQ:CQ),0)</f>
        <v>146826</v>
      </c>
      <c r="AK63" s="2">
        <f t="array" ref="AK63">VLOOKUP("*Свердловская*",[1]итого!$3:$100,COLUMN([1]итого!CR:CR),0)</f>
        <v>123021</v>
      </c>
      <c r="AL63" s="2">
        <f t="array" ref="AL63">VLOOKUP("*Свердловская*",[1]итого!$3:$100,COLUMN([1]итого!CS:CS),0)</f>
        <v>166452</v>
      </c>
      <c r="AM63" s="2">
        <f t="array" ref="AM63">VLOOKUP("*Свердловская*",[1]итого!$3:$100,COLUMN([1]итого!CT:CT),0)</f>
        <v>150808</v>
      </c>
      <c r="AN63" s="2">
        <f t="array" ref="AN63">VLOOKUP("*Свердловская*",[1]итого!$3:$100,COLUMN([1]итого!CU:CU),0)</f>
        <v>178723</v>
      </c>
      <c r="AO63" s="2">
        <f t="array" ref="AO63">VLOOKUP("*Свердловская*",[1]итого!$3:$100,COLUMN([1]итого!CV:CV),0)</f>
        <v>185619</v>
      </c>
      <c r="AP63" s="2">
        <f t="array" ref="AP63">VLOOKUP("*Свердловская*",[1]итого!$3:$100,COLUMN([1]итого!CW:CW),0)</f>
        <v>147559</v>
      </c>
      <c r="AQ63" s="2">
        <f t="array" ref="AQ63">VLOOKUP("*Свердловская*",[1]итого!$3:$100,COLUMN([1]итого!CX:CX),0)</f>
        <v>145397</v>
      </c>
      <c r="AR63" s="2">
        <f t="array" ref="AR63">VLOOKUP("*Свердловская*",[1]итого!$3:$100,COLUMN([1]итого!CY:CY),0)</f>
        <v>127406</v>
      </c>
      <c r="AS63" s="2">
        <f t="array" ref="AS63">VLOOKUP("*Свердловская*",[1]итого!$3:$100,COLUMN([1]итого!CZ:CZ),0)</f>
        <v>160680</v>
      </c>
      <c r="AT63" s="2">
        <f t="array" ref="AT63">VLOOKUP("*Свердловская*",[1]итого!$3:$100,COLUMN([1]итого!DA:DA),0)</f>
        <v>192812</v>
      </c>
      <c r="AU63" s="2">
        <f t="array" ref="AU63">VLOOKUP("*Свердловская*",[1]итого!$3:$100,COLUMN([1]итого!DB:DB),0)</f>
        <v>189735</v>
      </c>
      <c r="AV63" s="2">
        <f t="array" ref="AV63">VLOOKUP("*Свердловская*",[1]итого!$3:$100,COLUMN([1]итого!DC:DC),0)</f>
        <v>196859</v>
      </c>
      <c r="AW63" s="2">
        <f t="array" ref="AW63">VLOOKUP("*Свердловская*",[1]итого!$3:$100,COLUMN([1]итого!DD:DD),0)</f>
        <v>196477</v>
      </c>
      <c r="AX63" s="2">
        <f t="array" ref="AX63">VLOOKUP("*Свердловская*",[1]итого!$3:$100,COLUMN([1]итого!DE:DE),0)</f>
        <v>228160</v>
      </c>
      <c r="AY63" s="2">
        <f t="array" ref="AY63">VLOOKUP("*Свердловская*",[1]итого!$3:$100,COLUMN([1]итого!DF:DF),0)</f>
        <v>163988</v>
      </c>
      <c r="AZ63" s="2">
        <f t="array" ref="AZ63">VLOOKUP("*Свердловская*",[1]итого!$3:$100,COLUMN([1]итого!DG:DG),0)</f>
        <v>149668</v>
      </c>
      <c r="BA63" s="2">
        <f t="array" ref="BA63">VLOOKUP("*Свердловская*",[1]итого!$3:$100,COLUMN([1]итого!DH:DH),0)</f>
        <v>153438</v>
      </c>
      <c r="BB63" s="2">
        <f t="array" ref="BB63">VLOOKUP("*Свердловская*",[1]итого!$3:$100,COLUMN([1]итого!DI:DI),0)</f>
        <v>194345</v>
      </c>
      <c r="BC63" s="2">
        <f t="array" ref="BC63">VLOOKUP("*Свердловская*",[1]итого!$3:$100,COLUMN([1]итого!DJ:DJ),0)</f>
        <v>189621</v>
      </c>
      <c r="BD63" s="2">
        <f t="array" ref="BD63">VLOOKUP("*Свердловская*",[1]итого!$3:$100,COLUMN([1]итого!DK:DK),0)</f>
        <v>198279</v>
      </c>
      <c r="BE63" s="2">
        <f t="array" ref="BE63">VLOOKUP("*Свердловская*",[1]итого!$3:$100,COLUMN([1]итого!DL:DL),0)</f>
        <v>199739</v>
      </c>
      <c r="BF63" s="2">
        <f t="array" ref="BF63">VLOOKUP("*Свердловская*",[1]итого!$3:$100,COLUMN([1]итого!DM:DM),0)</f>
        <v>203227</v>
      </c>
      <c r="BG63" s="2">
        <f t="array" ref="BG63">VLOOKUP("*Свердловская*",[1]итого!$3:$100,COLUMN([1]итого!DN:DN),0)</f>
        <v>197840</v>
      </c>
      <c r="BH63" s="2">
        <f t="array" ref="BH63">VLOOKUP("*Свердловская*",[1]итого!$3:$100,COLUMN([1]итого!DO:DO),0)</f>
        <v>227440</v>
      </c>
      <c r="BI63" s="2">
        <f t="array" ref="BI63">VLOOKUP("*Свердловская*",[1]итого!$3:$100,COLUMN([1]итого!DP:DP),0)</f>
        <v>233877</v>
      </c>
      <c r="BJ63" s="2">
        <f t="array" ref="BJ63">VLOOKUP("*Свердловская*",[1]итого!$3:$100,COLUMN([1]итого!DQ:DQ),0)</f>
        <v>276168</v>
      </c>
      <c r="BK63" s="2">
        <f t="array" ref="BK63">VLOOKUP("*Свердловская*",[1]итого!$3:$100,COLUMN([1]итого!DR:DR),0)</f>
        <v>221870</v>
      </c>
      <c r="BL63" s="2">
        <f t="array" ref="BL63">VLOOKUP("*Свердловская*",[1]итого!$3:$100,COLUMN([1]итого!DS:DS),0)</f>
        <v>216115</v>
      </c>
      <c r="BM63" s="2">
        <f t="array" ref="BM63">VLOOKUP("*Свердловская*",[1]итого!$3:$100,COLUMN([1]итого!DT:DT),0)</f>
        <v>224328</v>
      </c>
      <c r="BN63" s="2">
        <f t="array" ref="BN63">VLOOKUP("*Свердловская*",[1]итого!$3:$100,COLUMN([1]итого!DU:DU),0)</f>
        <v>253954</v>
      </c>
      <c r="BO63" s="2">
        <f t="array" ref="BO63">VLOOKUP("*Свердловская*",[1]итого!$3:$100,COLUMN([1]итого!DV:DV),0)</f>
        <v>253666</v>
      </c>
      <c r="BP63" s="2">
        <f t="array" ref="BP63">VLOOKUP("*Свердловская*",[1]итого!$3:$100,COLUMN([1]итого!DW:DW),0)</f>
        <v>250980</v>
      </c>
      <c r="BQ63" s="2">
        <f t="array" ref="BQ63">VLOOKUP("*Свердловская*",[1]итого!$3:$100,COLUMN([1]итого!DX:DX),0)</f>
        <v>258426</v>
      </c>
      <c r="BR63" s="2">
        <f t="array" ref="BR63">VLOOKUP("*Свердловская*",[1]итого!$3:$100,COLUMN([1]итого!DY:DY),0)</f>
        <v>247563</v>
      </c>
      <c r="BS63" s="2">
        <f t="array" ref="BS63">VLOOKUP("*Свердловская*",[1]итого!$3:$100,COLUMN([1]итого!DZ:DZ),0)</f>
        <v>258442</v>
      </c>
      <c r="BT63" s="2">
        <f t="array" ref="BT63">VLOOKUP("*Свердловская*",[1]итого!$3:$100,COLUMN([1]итого!EA:EA),0)</f>
        <v>235995</v>
      </c>
      <c r="BU63" s="2">
        <f t="array" ref="BU63">VLOOKUP("*Свердловская*",[1]итого!$3:$100,COLUMN([1]итого!EB:EB),0)</f>
        <v>243825</v>
      </c>
      <c r="BV63" s="2">
        <f t="array" ref="BV63">VLOOKUP("*Свердловская*",[1]итого!$3:$100,COLUMN([1]итого!EC:EC),0)</f>
        <v>296086</v>
      </c>
      <c r="BW63" s="2">
        <f t="array" ref="BW63">VLOOKUP("*Свердловская*",[1]итого!$3:$100,COLUMN([1]итого!ED:ED),0)</f>
        <v>268947</v>
      </c>
      <c r="BX63" s="2">
        <f t="array" ref="BX63">VLOOKUP("*Свердловская*",[1]итого!$3:$100,COLUMN([1]итого!EE:EE),0)</f>
        <v>278985</v>
      </c>
      <c r="BY63" s="2">
        <f t="array" ref="BY63">VLOOKUP("*Свердловская*",[1]итого!$3:$100,COLUMN([1]итого!EF:EF),0)</f>
        <v>291876</v>
      </c>
      <c r="BZ63" s="2">
        <f t="array" ref="BZ63">VLOOKUP("*Свердловская*",[1]итого!$3:$100,COLUMN([1]итого!EG:EG),0)</f>
        <v>297491</v>
      </c>
      <c r="CA63" s="2">
        <f t="array" ref="CA63">VLOOKUP("*Свердловская*",[1]итого!$3:$100,COLUMN([1]итого!EH:EH),0)</f>
        <v>294086</v>
      </c>
      <c r="CB63" s="2">
        <f t="array" ref="CB63">VLOOKUP("*Свердловская*",[1]итого!$3:$100,COLUMN([1]итого!EI:EI),0)</f>
        <v>309128</v>
      </c>
      <c r="CC63" s="2">
        <f t="array" ref="CC63">VLOOKUP("*Свердловская*",[1]итого!$3:$100,COLUMN([1]итого!EJ:EJ),0)</f>
        <v>331533</v>
      </c>
      <c r="CD63" s="2">
        <f t="array" ref="CD63">VLOOKUP("*Свердловская*",[1]итого!$3:$100,COLUMN([1]итого!EK:EK),0)</f>
        <v>382423</v>
      </c>
      <c r="CE63" s="2">
        <f t="array" ref="CE63">VLOOKUP("*Свердловская*",[1]итого!$3:$100,COLUMN([1]итого!EL:EL),0)</f>
        <v>388618</v>
      </c>
      <c r="CF63" s="2">
        <f t="array" ref="CF63">VLOOKUP("*Свердловская*",[1]итого!$3:$100,COLUMN([1]итого!EM:EM),0)</f>
        <v>392738</v>
      </c>
      <c r="CG63" s="2">
        <f t="array" ref="CG63">VLOOKUP("*Свердловская*",[1]итого!$3:$100,COLUMN([1]итого!EN:EN),0)</f>
        <v>368995</v>
      </c>
      <c r="CH63" s="2">
        <f t="array" ref="CH63">VLOOKUP("*Свердловская*",[1]итого!$3:$100,COLUMN([1]итого!EO:EO),0)</f>
        <v>459128</v>
      </c>
      <c r="CI63" s="2">
        <f t="array" ref="CI63">VLOOKUP("*Свердловская*",[1]итого!$3:$100,COLUMN([1]итого!EP:EP),0)</f>
        <v>413416</v>
      </c>
      <c r="CJ63" s="2">
        <f t="array" ref="CJ63">VLOOKUP("*Свердловская*",[1]итого!$3:$100,COLUMN([1]итого!EQ:EQ),0)</f>
        <v>420003</v>
      </c>
      <c r="CK63" s="2">
        <f t="array" ref="CK63">VLOOKUP("*Свердловская*",[1]итого!$3:$100,COLUMN([1]итого!ER:ER),0)</f>
        <v>415553</v>
      </c>
      <c r="CL63" s="2">
        <f t="array" ref="CL63">VLOOKUP("*Свердловская*",[1]итого!$3:$100,COLUMN([1]итого!ES:ES),0)</f>
        <v>395310</v>
      </c>
      <c r="CM63" s="2">
        <f t="array" ref="CM63">VLOOKUP("*Свердловская*",[1]итого!$3:$100,COLUMN([1]итого!ET:ET),0)</f>
        <v>417498</v>
      </c>
      <c r="CN63" s="2">
        <f t="array" ref="CN63">VLOOKUP("*Свердловская*",[1]итого!$3:$100,COLUMN([1]итого!EU:EU),0)</f>
        <v>399413</v>
      </c>
      <c r="CO63" s="2">
        <f t="array" ref="CO63">VLOOKUP("*Свердловская*",[1]итого!$3:$100,COLUMN([1]итого!EV:EV),0)</f>
        <v>437863</v>
      </c>
      <c r="CP63" s="2">
        <f t="array" ref="CP63">VLOOKUP("*Свердловская*",[1]итого!$3:$100,COLUMN([1]итого!EW:EW),0)</f>
        <v>451095</v>
      </c>
      <c r="CQ63" s="2">
        <f t="array" ref="CQ63">VLOOKUP("*Свердловская*",[1]итого!$3:$100,COLUMN([1]итого!EX:EX),0)</f>
        <v>466465</v>
      </c>
      <c r="CR63" s="2">
        <f t="array" ref="CR63">VLOOKUP("*Свердловская*",[1]итого!$3:$100,COLUMN([1]итого!EY:EY),0)</f>
        <v>461970</v>
      </c>
      <c r="CS63" s="2">
        <f t="array" ref="CS63">VLOOKUP("*Свердловская*",[1]итого!$3:$100,COLUMN([1]итого!EZ:EZ),0)</f>
        <v>514755</v>
      </c>
      <c r="CT63" s="2">
        <f t="array" ref="CT63">VLOOKUP("*Свердловская*",[1]итого!$3:$100,COLUMN([1]итого!FA:FA),0)</f>
        <v>464099</v>
      </c>
      <c r="CU63" s="2">
        <f t="array" ref="CU63">VLOOKUP("*Свердловская*",[1]итого!$3:$100,COLUMN([1]итого!FB:FB),0)</f>
        <v>448723</v>
      </c>
      <c r="CV63" s="2">
        <f t="array" ref="CV63">VLOOKUP("*Свердловская*",[1]итого!$3:$100,COLUMN([1]итого!FC:FC),0)</f>
        <v>417782</v>
      </c>
      <c r="CW63" s="2">
        <f t="array" ref="CW63">VLOOKUP("*Свердловская*",[1]итого!$3:$100,COLUMN([1]итого!FD:FD),0)</f>
        <v>457957</v>
      </c>
      <c r="CX63" s="2">
        <f t="array" ref="CX63">VLOOKUP("*Свердловская*",[1]итого!$3:$100,COLUMN([1]итого!FE:FE),0)</f>
        <v>490024</v>
      </c>
      <c r="CY63" s="2">
        <f t="array" ref="CY63">VLOOKUP("*Свердловская*",[1]итого!$3:$100,COLUMN([1]итого!FF:FF),0)</f>
        <v>457675</v>
      </c>
      <c r="CZ63" s="2">
        <f t="array" ref="CZ63">VLOOKUP("*Свердловская*",[1]итого!$3:$100,COLUMN([1]итого!FG:FG),0)</f>
        <v>413345</v>
      </c>
      <c r="DA63" s="2">
        <f t="array" ref="DA63">VLOOKUP("*Свердловская*",[1]итого!$3:$100,COLUMN([1]итого!FH:FH),0)</f>
        <v>458881</v>
      </c>
      <c r="DB63" s="2">
        <f t="array" ref="DB63">VLOOKUP("*Свердловская*",[1]итого!$3:$100,COLUMN([1]итого!FI:FI),0)</f>
        <v>422493</v>
      </c>
      <c r="DC63" s="2">
        <f t="array" ref="DC63">VLOOKUP("*Свердловская*",[1]итого!$3:$100,COLUMN([1]итого!FJ:FJ),0)</f>
        <v>429238</v>
      </c>
      <c r="DD63" s="2">
        <f t="array" ref="DD63">VLOOKUP("*Свердловская*",[1]итого!$3:$100,COLUMN([1]итого!FK:FK),0)</f>
        <v>441134</v>
      </c>
      <c r="DE63" s="2">
        <f t="array" ref="DE63">VLOOKUP("*Свердловская*",[1]итого!$3:$100,COLUMN([1]итого!FL:FL),0)</f>
        <v>413236</v>
      </c>
      <c r="DF63" s="2">
        <f t="array" ref="DF63">VLOOKUP("*Свердловская*",[1]итого!$3:$100,COLUMN([1]итого!FM:FM),0)</f>
        <v>433638</v>
      </c>
    </row>
    <row r="64" spans="1:110" x14ac:dyDescent="0.25">
      <c r="A64" s="5" t="s">
        <v>62</v>
      </c>
      <c r="B64" s="2">
        <f t="array" ref="B64">VLOOKUP("*Тюменская*",[1]итого!$3:$100,COLUMN([1]итого!BI:BI),0)</f>
        <v>256140</v>
      </c>
      <c r="C64" s="2">
        <f t="array" ref="C64">VLOOKUP("*Тюменская*",[1]итого!$3:$100,COLUMN([1]итого!BJ:BJ),0)</f>
        <v>281512</v>
      </c>
      <c r="D64" s="2">
        <f t="array" ref="D64">VLOOKUP("*Тюменская*",[1]итого!$3:$100,COLUMN([1]итого!BK:BK),0)</f>
        <v>262431</v>
      </c>
      <c r="E64" s="2">
        <f t="array" ref="E64">VLOOKUP("*Тюменская*",[1]итого!$3:$100,COLUMN([1]итого!BL:BL),0)</f>
        <v>268682</v>
      </c>
      <c r="F64" s="2">
        <f t="array" ref="F64">VLOOKUP("*Тюменская*",[1]итого!$3:$100,COLUMN([1]итого!BM:BM),0)</f>
        <v>293350</v>
      </c>
      <c r="G64" s="2">
        <f t="array" ref="G64">VLOOKUP("*Тюменская*",[1]итого!$3:$100,COLUMN([1]итого!BN:BN),0)</f>
        <v>315134</v>
      </c>
      <c r="H64" s="2">
        <f t="array" ref="H64">VLOOKUP("*Тюменская*",[1]итого!$3:$100,COLUMN([1]итого!BO:BO),0)</f>
        <v>329553</v>
      </c>
      <c r="I64" s="2">
        <f t="array" ref="I64">VLOOKUP("*Тюменская*",[1]итого!$3:$100,COLUMN([1]итого!BP:BP),0)</f>
        <v>301392</v>
      </c>
      <c r="J64" s="2">
        <f t="array" ref="J64">VLOOKUP("*Тюменская*",[1]итого!$3:$100,COLUMN([1]итого!BQ:BQ),0)</f>
        <v>309152</v>
      </c>
      <c r="K64" s="2">
        <f t="array" ref="K64">VLOOKUP("*Тюменская*",[1]итого!$3:$100,COLUMN([1]итого!BR:BR),0)</f>
        <v>331077</v>
      </c>
      <c r="L64" s="2">
        <f t="array" ref="L64">VLOOKUP("*Тюменская*",[1]итого!$3:$100,COLUMN([1]итого!BS:BS),0)</f>
        <v>310503</v>
      </c>
      <c r="M64" s="2">
        <f t="array" ref="M64">VLOOKUP("*Тюменская*",[1]итого!$3:$100,COLUMN([1]итого!BT:BT),0)</f>
        <v>334175</v>
      </c>
      <c r="N64" s="2">
        <f t="array" ref="N64">VLOOKUP("*Тюменская*",[1]итого!$3:$100,COLUMN([1]итого!BU:BU),0)</f>
        <v>332252</v>
      </c>
      <c r="O64" s="2">
        <f t="array" ref="O64">VLOOKUP("*Тюменская*",[1]итого!$3:$100,COLUMN([1]итого!BV:BV),0)</f>
        <v>304079</v>
      </c>
      <c r="P64" s="2">
        <f t="array" ref="P64">VLOOKUP("*Тюменская*",[1]итого!$3:$100,COLUMN([1]итого!BW:BW),0)</f>
        <v>309451</v>
      </c>
      <c r="Q64" s="2">
        <f t="array" ref="Q64">VLOOKUP("*Тюменская*",[1]итого!$3:$100,COLUMN([1]итого!BX:BX),0)</f>
        <v>324042</v>
      </c>
      <c r="R64" s="2">
        <f t="array" ref="R64">VLOOKUP("*Тюменская*",[1]итого!$3:$100,COLUMN([1]итого!BY:BY),0)</f>
        <v>328018</v>
      </c>
      <c r="S64" s="2">
        <f t="array" ref="S64">VLOOKUP("*Тюменская*",[1]итого!$3:$100,COLUMN([1]итого!BZ:BZ),0)</f>
        <v>354368</v>
      </c>
      <c r="T64" s="2">
        <f t="array" ref="T64">VLOOKUP("*Тюменская*",[1]итого!$3:$100,COLUMN([1]итого!CA:CA),0)</f>
        <v>365284</v>
      </c>
      <c r="U64" s="2">
        <f t="array" ref="U64">VLOOKUP("*Тюменская*",[1]итого!$3:$100,COLUMN([1]итого!CB:CB),0)</f>
        <v>374379</v>
      </c>
      <c r="V64" s="2">
        <f t="array" ref="V64">VLOOKUP("*Тюменская*",[1]итого!$3:$100,COLUMN([1]итого!CC:CC),0)</f>
        <v>404301</v>
      </c>
      <c r="W64" s="2">
        <f t="array" ref="W64">VLOOKUP("*Тюменская*",[1]итого!$3:$100,COLUMN([1]итого!CD:CD),0)</f>
        <v>402747</v>
      </c>
      <c r="X64" s="2">
        <f t="array" ref="X64">VLOOKUP("*Тюменская*",[1]итого!$3:$100,COLUMN([1]итого!CE:CE),0)</f>
        <v>420609</v>
      </c>
      <c r="Y64" s="2">
        <f t="array" ref="Y64">VLOOKUP("*Тюменская*",[1]итого!$3:$100,COLUMN([1]итого!CF:CF),0)</f>
        <v>447109</v>
      </c>
      <c r="Z64" s="2">
        <f t="array" ref="Z64">VLOOKUP("*Тюменская*",[1]итого!$3:$100,COLUMN([1]итого!CG:CG),0)</f>
        <v>416037</v>
      </c>
      <c r="AA64" s="2">
        <f t="array" ref="AA64">VLOOKUP("*Тюменская*",[1]итого!$3:$100,COLUMN([1]итого!CH:CH),0)</f>
        <v>411705</v>
      </c>
      <c r="AB64" s="2">
        <f t="array" ref="AB64">VLOOKUP("*Тюменская*",[1]итого!$3:$100,COLUMN([1]итого!CI:CI),0)</f>
        <v>408108</v>
      </c>
      <c r="AC64" s="2">
        <f t="array" ref="AC64">VLOOKUP("*Тюменская*",[1]итого!$3:$100,COLUMN([1]итого!CJ:CJ),0)</f>
        <v>426139</v>
      </c>
      <c r="AD64" s="2">
        <f t="array" ref="AD64">VLOOKUP("*Тюменская*",[1]итого!$3:$100,COLUMN([1]итого!CK:CK),0)</f>
        <v>422093</v>
      </c>
      <c r="AE64" s="2">
        <f t="array" ref="AE64">VLOOKUP("*Тюменская*",[1]итого!$3:$100,COLUMN([1]итого!CL:CL),0)</f>
        <v>493835</v>
      </c>
      <c r="AF64" s="2">
        <f t="array" ref="AF64">VLOOKUP("*Тюменская*",[1]итого!$3:$100,COLUMN([1]итого!CM:CM),0)</f>
        <v>495661</v>
      </c>
      <c r="AG64" s="2">
        <f t="array" ref="AG64">VLOOKUP("*Тюменская*",[1]итого!$3:$100,COLUMN([1]итого!CN:CN),0)</f>
        <v>555557</v>
      </c>
      <c r="AH64" s="2">
        <f t="array" ref="AH64">VLOOKUP("*Тюменская*",[1]итого!$3:$100,COLUMN([1]итого!CO:CO),0)</f>
        <v>555047</v>
      </c>
      <c r="AI64" s="2">
        <f t="array" ref="AI64">VLOOKUP("*Тюменская*",[1]итого!$3:$100,COLUMN([1]итого!CP:CP),0)</f>
        <v>579994</v>
      </c>
      <c r="AJ64" s="2">
        <f t="array" ref="AJ64">VLOOKUP("*Тюменская*",[1]итого!$3:$100,COLUMN([1]итого!CQ:CQ),0)</f>
        <v>577680</v>
      </c>
      <c r="AK64" s="2">
        <f t="array" ref="AK64">VLOOKUP("*Тюменская*",[1]итого!$3:$100,COLUMN([1]итого!CR:CR),0)</f>
        <v>545418</v>
      </c>
      <c r="AL64" s="2">
        <f t="array" ref="AL64">VLOOKUP("*Тюменская*",[1]итого!$3:$100,COLUMN([1]итого!CS:CS),0)</f>
        <v>531499</v>
      </c>
      <c r="AM64" s="2">
        <f t="array" ref="AM64">VLOOKUP("*Тюменская*",[1]итого!$3:$100,COLUMN([1]итого!CT:CT),0)</f>
        <v>530685</v>
      </c>
      <c r="AN64" s="2">
        <f t="array" ref="AN64">VLOOKUP("*Тюменская*",[1]итого!$3:$100,COLUMN([1]итого!CU:CU),0)</f>
        <v>495309</v>
      </c>
      <c r="AO64" s="2">
        <f t="array" ref="AO64">VLOOKUP("*Тюменская*",[1]итого!$3:$100,COLUMN([1]итого!CV:CV),0)</f>
        <v>528740</v>
      </c>
      <c r="AP64" s="2">
        <f t="array" ref="AP64">VLOOKUP("*Тюменская*",[1]итого!$3:$100,COLUMN([1]итого!CW:CW),0)</f>
        <v>595001</v>
      </c>
      <c r="AQ64" s="2">
        <f t="array" ref="AQ64">VLOOKUP("*Тюменская*",[1]итого!$3:$100,COLUMN([1]итого!CX:CX),0)</f>
        <v>591219</v>
      </c>
      <c r="AR64" s="2">
        <f t="array" ref="AR64">VLOOKUP("*Тюменская*",[1]итого!$3:$100,COLUMN([1]итого!CY:CY),0)</f>
        <v>570821</v>
      </c>
      <c r="AS64" s="2">
        <f t="array" ref="AS64">VLOOKUP("*Тюменская*",[1]итого!$3:$100,COLUMN([1]итого!CZ:CZ),0)</f>
        <v>421740</v>
      </c>
      <c r="AT64" s="2">
        <f t="array" ref="AT64">VLOOKUP("*Тюменская*",[1]итого!$3:$100,COLUMN([1]итого!DA:DA),0)</f>
        <v>426898</v>
      </c>
      <c r="AU64" s="2">
        <f t="array" ref="AU64">VLOOKUP("*Тюменская*",[1]итого!$3:$100,COLUMN([1]итого!DB:DB),0)</f>
        <v>408523</v>
      </c>
      <c r="AV64" s="2">
        <f t="array" ref="AV64">VLOOKUP("*Тюменская*",[1]итого!$3:$100,COLUMN([1]итого!DC:DC),0)</f>
        <v>400752</v>
      </c>
      <c r="AW64" s="2">
        <f t="array" ref="AW64">VLOOKUP("*Тюменская*",[1]итого!$3:$100,COLUMN([1]итого!DD:DD),0)</f>
        <v>401806</v>
      </c>
      <c r="AX64" s="2">
        <f t="array" ref="AX64">VLOOKUP("*Тюменская*",[1]итого!$3:$100,COLUMN([1]итого!DE:DE),0)</f>
        <v>351932</v>
      </c>
      <c r="AY64" s="2">
        <f t="array" ref="AY64">VLOOKUP("*Тюменская*",[1]итого!$3:$100,COLUMN([1]итого!DF:DF),0)</f>
        <v>407064</v>
      </c>
      <c r="AZ64" s="2">
        <f t="array" ref="AZ64">VLOOKUP("*Тюменская*",[1]итого!$3:$100,COLUMN([1]итого!DG:DG),0)</f>
        <v>448892</v>
      </c>
      <c r="BA64" s="2">
        <f t="array" ref="BA64">VLOOKUP("*Тюменская*",[1]итого!$3:$100,COLUMN([1]итого!DH:DH),0)</f>
        <v>480065</v>
      </c>
      <c r="BB64" s="2">
        <f t="array" ref="BB64">VLOOKUP("*Тюменская*",[1]итого!$3:$100,COLUMN([1]итого!DI:DI),0)</f>
        <v>407577</v>
      </c>
      <c r="BC64" s="2">
        <f t="array" ref="BC64">VLOOKUP("*Тюменская*",[1]итого!$3:$100,COLUMN([1]итого!DJ:DJ),0)</f>
        <v>427492</v>
      </c>
      <c r="BD64" s="2">
        <f t="array" ref="BD64">VLOOKUP("*Тюменская*",[1]итого!$3:$100,COLUMN([1]итого!DK:DK),0)</f>
        <v>523530</v>
      </c>
      <c r="BE64" s="2">
        <f t="array" ref="BE64">VLOOKUP("*Тюменская*",[1]итого!$3:$100,COLUMN([1]итого!DL:DL),0)</f>
        <v>516850</v>
      </c>
      <c r="BF64" s="2">
        <f t="array" ref="BF64">VLOOKUP("*Тюменская*",[1]итого!$3:$100,COLUMN([1]итого!DM:DM),0)</f>
        <v>565716</v>
      </c>
      <c r="BG64" s="2">
        <f t="array" ref="BG64">VLOOKUP("*Тюменская*",[1]итого!$3:$100,COLUMN([1]итого!DN:DN),0)</f>
        <v>599524</v>
      </c>
      <c r="BH64" s="2">
        <f t="array" ref="BH64">VLOOKUP("*Тюменская*",[1]итого!$3:$100,COLUMN([1]итого!DO:DO),0)</f>
        <v>538104</v>
      </c>
      <c r="BI64" s="2">
        <f t="array" ref="BI64">VLOOKUP("*Тюменская*",[1]итого!$3:$100,COLUMN([1]итого!DP:DP),0)</f>
        <v>627283</v>
      </c>
      <c r="BJ64" s="2">
        <f t="array" ref="BJ64">VLOOKUP("*Тюменская*",[1]итого!$3:$100,COLUMN([1]итого!DQ:DQ),0)</f>
        <v>648972</v>
      </c>
      <c r="BK64" s="2">
        <f t="array" ref="BK64">VLOOKUP("*Тюменская*",[1]итого!$3:$100,COLUMN([1]итого!DR:DR),0)</f>
        <v>674155</v>
      </c>
      <c r="BL64" s="2">
        <f t="array" ref="BL64">VLOOKUP("*Тюменская*",[1]итого!$3:$100,COLUMN([1]итого!DS:DS),0)</f>
        <v>671907</v>
      </c>
      <c r="BM64" s="2">
        <f t="array" ref="BM64">VLOOKUP("*Тюменская*",[1]итого!$3:$100,COLUMN([1]итого!DT:DT),0)</f>
        <v>719780</v>
      </c>
      <c r="BN64" s="2">
        <f t="array" ref="BN64">VLOOKUP("*Тюменская*",[1]итого!$3:$100,COLUMN([1]итого!DU:DU),0)</f>
        <v>520133</v>
      </c>
      <c r="BO64" s="2">
        <f t="array" ref="BO64">VLOOKUP("*Тюменская*",[1]итого!$3:$100,COLUMN([1]итого!DV:DV),0)</f>
        <v>525033</v>
      </c>
      <c r="BP64" s="2">
        <f t="array" ref="BP64">VLOOKUP("*Тюменская*",[1]итого!$3:$100,COLUMN([1]итого!DW:DW),0)</f>
        <v>525830</v>
      </c>
      <c r="BQ64" s="2">
        <f t="array" ref="BQ64">VLOOKUP("*Тюменская*",[1]итого!$3:$100,COLUMN([1]итого!DX:DX),0)</f>
        <v>662763</v>
      </c>
      <c r="BR64" s="2">
        <f t="array" ref="BR64">VLOOKUP("*Тюменская*",[1]итого!$3:$100,COLUMN([1]итого!DY:DY),0)</f>
        <v>894468</v>
      </c>
      <c r="BS64" s="2">
        <f t="array" ref="BS64">VLOOKUP("*Тюменская*",[1]итого!$3:$100,COLUMN([1]итого!DZ:DZ),0)</f>
        <v>1029646</v>
      </c>
      <c r="BT64" s="2">
        <f t="array" ref="BT64">VLOOKUP("*Тюменская*",[1]итого!$3:$100,COLUMN([1]итого!EA:EA),0)</f>
        <v>1066968</v>
      </c>
      <c r="BU64" s="2">
        <f t="array" ref="BU64">VLOOKUP("*Тюменская*",[1]итого!$3:$100,COLUMN([1]итого!EB:EB),0)</f>
        <v>1142647</v>
      </c>
      <c r="BV64" s="2">
        <f t="array" ref="BV64">VLOOKUP("*Тюменская*",[1]итого!$3:$100,COLUMN([1]итого!EC:EC),0)</f>
        <v>1254427</v>
      </c>
      <c r="BW64" s="2">
        <f t="array" ref="BW64">VLOOKUP("*Тюменская*",[1]итого!$3:$100,COLUMN([1]итого!ED:ED),0)</f>
        <v>1216832</v>
      </c>
      <c r="BX64" s="2">
        <f t="array" ref="BX64">VLOOKUP("*Тюменская*",[1]итого!$3:$100,COLUMN([1]итого!EE:EE),0)</f>
        <v>1198156</v>
      </c>
      <c r="BY64" s="2">
        <f t="array" ref="BY64">VLOOKUP("*Тюменская*",[1]итого!$3:$100,COLUMN([1]итого!EF:EF),0)</f>
        <v>1287585</v>
      </c>
      <c r="BZ64" s="2">
        <f t="array" ref="BZ64">VLOOKUP("*Тюменская*",[1]итого!$3:$100,COLUMN([1]итого!EG:EG),0)</f>
        <v>1324923</v>
      </c>
      <c r="CA64" s="2">
        <f t="array" ref="CA64">VLOOKUP("*Тюменская*",[1]итого!$3:$100,COLUMN([1]итого!EH:EH),0)</f>
        <v>1303425</v>
      </c>
      <c r="CB64" s="2">
        <f t="array" ref="CB64">VLOOKUP("*Тюменская*",[1]итого!$3:$100,COLUMN([1]итого!EI:EI),0)</f>
        <v>1407441</v>
      </c>
      <c r="CC64" s="2">
        <f t="array" ref="CC64">VLOOKUP("*Тюменская*",[1]итого!$3:$100,COLUMN([1]итого!EJ:EJ),0)</f>
        <v>1415712</v>
      </c>
      <c r="CD64" s="2">
        <f t="array" ref="CD64">VLOOKUP("*Тюменская*",[1]итого!$3:$100,COLUMN([1]итого!EK:EK),0)</f>
        <v>1492735</v>
      </c>
      <c r="CE64" s="2">
        <f t="array" ref="CE64">VLOOKUP("*Тюменская*",[1]итого!$3:$100,COLUMN([1]итого!EL:EL),0)</f>
        <v>1440466</v>
      </c>
      <c r="CF64" s="2">
        <f t="array" ref="CF64">VLOOKUP("*Тюменская*",[1]итого!$3:$100,COLUMN([1]итого!EM:EM),0)</f>
        <v>1371958</v>
      </c>
      <c r="CG64" s="2">
        <f t="array" ref="CG64">VLOOKUP("*Тюменская*",[1]итого!$3:$100,COLUMN([1]итого!EN:EN),0)</f>
        <v>1515635</v>
      </c>
      <c r="CH64" s="2">
        <f t="array" ref="CH64">VLOOKUP("*Тюменская*",[1]итого!$3:$100,COLUMN([1]итого!EO:EO),0)</f>
        <v>1477089</v>
      </c>
      <c r="CI64" s="2">
        <f t="array" ref="CI64">VLOOKUP("*Тюменская*",[1]итого!$3:$100,COLUMN([1]итого!EP:EP),0)</f>
        <v>1529431</v>
      </c>
      <c r="CJ64" s="2">
        <f t="array" ref="CJ64">VLOOKUP("*Тюменская*",[1]итого!$3:$100,COLUMN([1]итого!EQ:EQ),0)</f>
        <v>1557660</v>
      </c>
      <c r="CK64" s="2">
        <f t="array" ref="CK64">VLOOKUP("*Тюменская*",[1]итого!$3:$100,COLUMN([1]итого!ER:ER),0)</f>
        <v>1533870</v>
      </c>
      <c r="CL64" s="2">
        <f t="array" ref="CL64">VLOOKUP("*Тюменская*",[1]итого!$3:$100,COLUMN([1]итого!ES:ES),0)</f>
        <v>1683817</v>
      </c>
      <c r="CM64" s="2">
        <f t="array" ref="CM64">VLOOKUP("*Тюменская*",[1]итого!$3:$100,COLUMN([1]итого!ET:ET),0)</f>
        <v>1569827</v>
      </c>
      <c r="CN64" s="2">
        <f t="array" ref="CN64">VLOOKUP("*Тюменская*",[1]итого!$3:$100,COLUMN([1]итого!EU:EU),0)</f>
        <v>1576847</v>
      </c>
      <c r="CO64" s="2">
        <f t="array" ref="CO64">VLOOKUP("*Тюменская*",[1]итого!$3:$100,COLUMN([1]итого!EV:EV),0)</f>
        <v>1614724</v>
      </c>
      <c r="CP64" s="2">
        <f t="array" ref="CP64">VLOOKUP("*Тюменская*",[1]итого!$3:$100,COLUMN([1]итого!EW:EW),0)</f>
        <v>1791097</v>
      </c>
      <c r="CQ64" s="2">
        <f t="array" ref="CQ64">VLOOKUP("*Тюменская*",[1]итого!$3:$100,COLUMN([1]итого!EX:EX),0)</f>
        <v>1764966</v>
      </c>
      <c r="CR64" s="2">
        <f t="array" ref="CR64">VLOOKUP("*Тюменская*",[1]итого!$3:$100,COLUMN([1]итого!EY:EY),0)</f>
        <v>1597509</v>
      </c>
      <c r="CS64" s="2">
        <f t="array" ref="CS64">VLOOKUP("*Тюменская*",[1]итого!$3:$100,COLUMN([1]итого!EZ:EZ),0)</f>
        <v>1563276</v>
      </c>
      <c r="CT64" s="2">
        <f t="array" ref="CT64">VLOOKUP("*Тюменская*",[1]итого!$3:$100,COLUMN([1]итого!FA:FA),0)</f>
        <v>1592142</v>
      </c>
      <c r="CU64" s="2">
        <f t="array" ref="CU64">VLOOKUP("*Тюменская*",[1]итого!$3:$100,COLUMN([1]итого!FB:FB),0)</f>
        <v>1499861</v>
      </c>
      <c r="CV64" s="2">
        <f t="array" ref="CV64">VLOOKUP("*Тюменская*",[1]итого!$3:$100,COLUMN([1]итого!FC:FC),0)</f>
        <v>1483295</v>
      </c>
      <c r="CW64" s="2">
        <f t="array" ref="CW64">VLOOKUP("*Тюменская*",[1]итого!$3:$100,COLUMN([1]итого!FD:FD),0)</f>
        <v>1324159</v>
      </c>
      <c r="CX64" s="2">
        <f t="array" ref="CX64">VLOOKUP("*Тюменская*",[1]итого!$3:$100,COLUMN([1]итого!FE:FE),0)</f>
        <v>1167791</v>
      </c>
      <c r="CY64" s="2">
        <f t="array" ref="CY64">VLOOKUP("*Тюменская*",[1]итого!$3:$100,COLUMN([1]итого!FF:FF),0)</f>
        <v>1153719</v>
      </c>
      <c r="CZ64" s="2">
        <f t="array" ref="CZ64">VLOOKUP("*Тюменская*",[1]итого!$3:$100,COLUMN([1]итого!FG:FG),0)</f>
        <v>1099151</v>
      </c>
      <c r="DA64" s="2">
        <f t="array" ref="DA64">VLOOKUP("*Тюменская*",[1]итого!$3:$100,COLUMN([1]итого!FH:FH),0)</f>
        <v>1133931</v>
      </c>
      <c r="DB64" s="2">
        <f t="array" ref="DB64">VLOOKUP("*Тюменская*",[1]итого!$3:$100,COLUMN([1]итого!FI:FI),0)</f>
        <v>1134399</v>
      </c>
      <c r="DC64" s="2">
        <f t="array" ref="DC64">VLOOKUP("*Тюменская*",[1]итого!$3:$100,COLUMN([1]итого!FJ:FJ),0)</f>
        <v>1174103</v>
      </c>
      <c r="DD64" s="2">
        <f t="array" ref="DD64">VLOOKUP("*Тюменская*",[1]итого!$3:$100,COLUMN([1]итого!FK:FK),0)</f>
        <v>1123667</v>
      </c>
      <c r="DE64" s="2">
        <f t="array" ref="DE64">VLOOKUP("*Тюменская*",[1]итого!$3:$100,COLUMN([1]итого!FL:FL),0)</f>
        <v>1244709</v>
      </c>
      <c r="DF64" s="2">
        <f t="array" ref="DF64">VLOOKUP("*Тюменская*",[1]итого!$3:$100,COLUMN([1]итого!FM:FM),0)</f>
        <v>1374467</v>
      </c>
    </row>
    <row r="65" spans="1:110" ht="47.25" x14ac:dyDescent="0.25">
      <c r="A65" s="6" t="s">
        <v>63</v>
      </c>
      <c r="B65" s="2">
        <f t="array" ref="B65">VLOOKUP("*Ханты*",[1]итого!$3:$100,COLUMN([1]итого!BI:BI),0)</f>
        <v>149708</v>
      </c>
      <c r="C65" s="2">
        <f t="array" ref="C65">VLOOKUP("*Ханты*",[1]итого!$3:$100,COLUMN([1]итого!BJ:BJ),0)</f>
        <v>177373</v>
      </c>
      <c r="D65" s="2">
        <f t="array" ref="D65">VLOOKUP("*Ханты*",[1]итого!$3:$100,COLUMN([1]итого!BK:BK),0)</f>
        <v>158524</v>
      </c>
      <c r="E65" s="2">
        <f t="array" ref="E65">VLOOKUP("*Ханты*",[1]итого!$3:$100,COLUMN([1]итого!BL:BL),0)</f>
        <v>170817</v>
      </c>
      <c r="F65" s="2">
        <f t="array" ref="F65">VLOOKUP("*Ханты*",[1]итого!$3:$100,COLUMN([1]итого!BM:BM),0)</f>
        <v>188399</v>
      </c>
      <c r="G65" s="2">
        <f t="array" ref="G65">VLOOKUP("*Ханты*",[1]итого!$3:$100,COLUMN([1]итого!BN:BN),0)</f>
        <v>202383</v>
      </c>
      <c r="H65" s="2">
        <f t="array" ref="H65">VLOOKUP("*Ханты*",[1]итого!$3:$100,COLUMN([1]итого!BO:BO),0)</f>
        <v>218938</v>
      </c>
      <c r="I65" s="2">
        <f t="array" ref="I65">VLOOKUP("*Ханты*",[1]итого!$3:$100,COLUMN([1]итого!BP:BP),0)</f>
        <v>206259</v>
      </c>
      <c r="J65" s="2">
        <f t="array" ref="J65">VLOOKUP("*Ханты*",[1]итого!$3:$100,COLUMN([1]итого!BQ:BQ),0)</f>
        <v>203094</v>
      </c>
      <c r="K65" s="2">
        <f t="array" ref="K65">VLOOKUP("*Ханты*",[1]итого!$3:$100,COLUMN([1]итого!BR:BR),0)</f>
        <v>212847</v>
      </c>
      <c r="L65" s="2">
        <f t="array" ref="L65">VLOOKUP("*Ханты*",[1]итого!$3:$100,COLUMN([1]итого!BS:BS),0)</f>
        <v>200888</v>
      </c>
      <c r="M65" s="2">
        <f t="array" ref="M65">VLOOKUP("*Ханты*",[1]итого!$3:$100,COLUMN([1]итого!BT:BT),0)</f>
        <v>226336</v>
      </c>
      <c r="N65" s="2">
        <f t="array" ref="N65">VLOOKUP("*Ханты*",[1]итого!$3:$100,COLUMN([1]итого!BU:BU),0)</f>
        <v>229140</v>
      </c>
      <c r="O65" s="2">
        <f t="array" ref="O65">VLOOKUP("*Ханты*",[1]итого!$3:$100,COLUMN([1]итого!BV:BV),0)</f>
        <v>204171</v>
      </c>
      <c r="P65" s="2">
        <f t="array" ref="P65">VLOOKUP("*Ханты*",[1]итого!$3:$100,COLUMN([1]итого!BW:BW),0)</f>
        <v>206185</v>
      </c>
      <c r="Q65" s="2">
        <f t="array" ref="Q65">VLOOKUP("*Ханты*",[1]итого!$3:$100,COLUMN([1]итого!BX:BX),0)</f>
        <v>218889</v>
      </c>
      <c r="R65" s="2">
        <f t="array" ref="R65">VLOOKUP("*Ханты*",[1]итого!$3:$100,COLUMN([1]итого!BY:BY),0)</f>
        <v>215571</v>
      </c>
      <c r="S65" s="2">
        <f t="array" ref="S65">VLOOKUP("*Ханты*",[1]итого!$3:$100,COLUMN([1]итого!BZ:BZ),0)</f>
        <v>238829</v>
      </c>
      <c r="T65" s="2">
        <f t="array" ref="T65">VLOOKUP("*Ханты*",[1]итого!$3:$100,COLUMN([1]итого!CA:CA),0)</f>
        <v>232287</v>
      </c>
      <c r="U65" s="2">
        <f t="array" ref="U65">VLOOKUP("*Ханты*",[1]итого!$3:$100,COLUMN([1]итого!CB:CB),0)</f>
        <v>258053</v>
      </c>
      <c r="V65" s="2">
        <f t="array" ref="V65">VLOOKUP("*Ханты*",[1]итого!$3:$100,COLUMN([1]итого!CC:CC),0)</f>
        <v>265779</v>
      </c>
      <c r="W65" s="2">
        <f t="array" ref="W65">VLOOKUP("*Ханты*",[1]итого!$3:$100,COLUMN([1]итого!CD:CD),0)</f>
        <v>268912</v>
      </c>
      <c r="X65" s="2">
        <f t="array" ref="X65">VLOOKUP("*Ханты*",[1]итого!$3:$100,COLUMN([1]итого!CE:CE),0)</f>
        <v>282490</v>
      </c>
      <c r="Y65" s="2">
        <f t="array" ref="Y65">VLOOKUP("*Ханты*",[1]итого!$3:$100,COLUMN([1]итого!CF:CF),0)</f>
        <v>291890</v>
      </c>
      <c r="Z65" s="2">
        <f t="array" ref="Z65">VLOOKUP("*Ханты*",[1]итого!$3:$100,COLUMN([1]итого!CG:CG),0)</f>
        <v>269757</v>
      </c>
      <c r="AA65" s="2">
        <f t="array" ref="AA65">VLOOKUP("*Ханты*",[1]итого!$3:$100,COLUMN([1]итого!CH:CH),0)</f>
        <v>271551</v>
      </c>
      <c r="AB65" s="2">
        <f t="array" ref="AB65">VLOOKUP("*Ханты*",[1]итого!$3:$100,COLUMN([1]итого!CI:CI),0)</f>
        <v>263876</v>
      </c>
      <c r="AC65" s="2">
        <f t="array" ref="AC65">VLOOKUP("*Ханты*",[1]итого!$3:$100,COLUMN([1]итого!CJ:CJ),0)</f>
        <v>278924</v>
      </c>
      <c r="AD65" s="2">
        <f t="array" ref="AD65">VLOOKUP("*Ханты*",[1]итого!$3:$100,COLUMN([1]итого!CK:CK),0)</f>
        <v>297998</v>
      </c>
      <c r="AE65" s="2">
        <f t="array" ref="AE65">VLOOKUP("*Ханты*",[1]итого!$3:$100,COLUMN([1]итого!CL:CL),0)</f>
        <v>302379</v>
      </c>
      <c r="AF65" s="2">
        <f t="array" ref="AF65">VLOOKUP("*Ханты*",[1]итого!$3:$100,COLUMN([1]итого!CM:CM),0)</f>
        <v>298873</v>
      </c>
      <c r="AG65" s="2">
        <f t="array" ref="AG65">VLOOKUP("*Ханты*",[1]итого!$3:$100,COLUMN([1]итого!CN:CN),0)</f>
        <v>337397</v>
      </c>
      <c r="AH65" s="2">
        <f t="array" ref="AH65">VLOOKUP("*Ханты*",[1]итого!$3:$100,COLUMN([1]итого!CO:CO),0)</f>
        <v>331566</v>
      </c>
      <c r="AI65" s="2">
        <f t="array" ref="AI65">VLOOKUP("*Ханты*",[1]итого!$3:$100,COLUMN([1]итого!CP:CP),0)</f>
        <v>353282</v>
      </c>
      <c r="AJ65" s="2">
        <f t="array" ref="AJ65">VLOOKUP("*Ханты*",[1]итого!$3:$100,COLUMN([1]итого!CQ:CQ),0)</f>
        <v>344783</v>
      </c>
      <c r="AK65" s="2">
        <f t="array" ref="AK65">VLOOKUP("*Ханты*",[1]итого!$3:$100,COLUMN([1]итого!CR:CR),0)</f>
        <v>332287</v>
      </c>
      <c r="AL65" s="2">
        <f t="array" ref="AL65">VLOOKUP("*Ханты*",[1]итого!$3:$100,COLUMN([1]итого!CS:CS),0)</f>
        <v>326431</v>
      </c>
      <c r="AM65" s="2">
        <f t="array" ref="AM65">VLOOKUP("*Ханты*",[1]итого!$3:$100,COLUMN([1]итого!CT:CT),0)</f>
        <v>341455</v>
      </c>
      <c r="AN65" s="2">
        <f t="array" ref="AN65">VLOOKUP("*Ханты*",[1]итого!$3:$100,COLUMN([1]итого!CU:CU),0)</f>
        <v>311054</v>
      </c>
      <c r="AO65" s="2">
        <f t="array" ref="AO65">VLOOKUP("*Ханты*",[1]итого!$3:$100,COLUMN([1]итого!CV:CV),0)</f>
        <v>337755</v>
      </c>
      <c r="AP65" s="2">
        <f t="array" ref="AP65">VLOOKUP("*Ханты*",[1]итого!$3:$100,COLUMN([1]итого!CW:CW),0)</f>
        <v>366738</v>
      </c>
      <c r="AQ65" s="2">
        <f t="array" ref="AQ65">VLOOKUP("*Ханты*",[1]итого!$3:$100,COLUMN([1]итого!CX:CX),0)</f>
        <v>363877</v>
      </c>
      <c r="AR65" s="2">
        <f t="array" ref="AR65">VLOOKUP("*Ханты*",[1]итого!$3:$100,COLUMN([1]итого!CY:CY),0)</f>
        <v>344873</v>
      </c>
      <c r="AS65" s="2">
        <f t="array" ref="AS65">VLOOKUP("*Ханты*",[1]итого!$3:$100,COLUMN([1]итого!CZ:CZ),0)</f>
        <v>212295</v>
      </c>
      <c r="AT65" s="2">
        <f t="array" ref="AT65">VLOOKUP("*Ханты*",[1]итого!$3:$100,COLUMN([1]итого!DA:DA),0)</f>
        <v>219399</v>
      </c>
      <c r="AU65" s="2">
        <f t="array" ref="AU65">VLOOKUP("*Ханты*",[1]итого!$3:$100,COLUMN([1]итого!DB:DB),0)</f>
        <v>222801</v>
      </c>
      <c r="AV65" s="2">
        <f t="array" ref="AV65">VLOOKUP("*Ханты*",[1]итого!$3:$100,COLUMN([1]итого!DC:DC),0)</f>
        <v>226182</v>
      </c>
      <c r="AW65" s="2">
        <f t="array" ref="AW65">VLOOKUP("*Ханты*",[1]итого!$3:$100,COLUMN([1]итого!DD:DD),0)</f>
        <v>221074</v>
      </c>
      <c r="AX65" s="2">
        <f t="array" ref="AX65">VLOOKUP("*Ханты*",[1]итого!$3:$100,COLUMN([1]итого!DE:DE),0)</f>
        <v>209012</v>
      </c>
      <c r="AY65" s="2">
        <f t="array" ref="AY65">VLOOKUP("*Ханты*",[1]итого!$3:$100,COLUMN([1]итого!DF:DF),0)</f>
        <v>280035</v>
      </c>
      <c r="AZ65" s="2">
        <f t="array" ref="AZ65">VLOOKUP("*Ханты*",[1]итого!$3:$100,COLUMN([1]итого!DG:DG),0)</f>
        <v>315570</v>
      </c>
      <c r="BA65" s="2">
        <f t="array" ref="BA65">VLOOKUP("*Ханты*",[1]итого!$3:$100,COLUMN([1]итого!DH:DH),0)</f>
        <v>343266</v>
      </c>
      <c r="BB65" s="2">
        <f t="array" ref="BB65">VLOOKUP("*Ханты*",[1]итого!$3:$100,COLUMN([1]итого!DI:DI),0)</f>
        <v>267965</v>
      </c>
      <c r="BC65" s="2">
        <f t="array" ref="BC65">VLOOKUP("*Ханты*",[1]итого!$3:$100,COLUMN([1]итого!DJ:DJ),0)</f>
        <v>269327</v>
      </c>
      <c r="BD65" s="2">
        <f t="array" ref="BD65">VLOOKUP("*Ханты*",[1]итого!$3:$100,COLUMN([1]итого!DK:DK),0)</f>
        <v>350572</v>
      </c>
      <c r="BE65" s="2">
        <f t="array" ref="BE65">VLOOKUP("*Ханты*",[1]итого!$3:$100,COLUMN([1]итого!DL:DL),0)</f>
        <v>324253</v>
      </c>
      <c r="BF65" s="2">
        <f t="array" ref="BF65">VLOOKUP("*Ханты*",[1]итого!$3:$100,COLUMN([1]итого!DM:DM),0)</f>
        <v>402113</v>
      </c>
      <c r="BG65" s="2">
        <f t="array" ref="BG65">VLOOKUP("*Ханты*",[1]итого!$3:$100,COLUMN([1]итого!DN:DN),0)</f>
        <v>405385</v>
      </c>
      <c r="BH65" s="2">
        <f t="array" ref="BH65">VLOOKUP("*Ханты*",[1]итого!$3:$100,COLUMN([1]итого!DO:DO),0)</f>
        <v>319154</v>
      </c>
      <c r="BI65" s="2">
        <f t="array" ref="BI65">VLOOKUP("*Ханты*",[1]итого!$3:$100,COLUMN([1]итого!DP:DP),0)</f>
        <v>402475</v>
      </c>
      <c r="BJ65" s="2">
        <f t="array" ref="BJ65">VLOOKUP("*Ханты*",[1]итого!$3:$100,COLUMN([1]итого!DQ:DQ),0)</f>
        <v>447471</v>
      </c>
      <c r="BK65" s="2">
        <f t="array" ref="BK65">VLOOKUP("*Ханты*",[1]итого!$3:$100,COLUMN([1]итого!DR:DR),0)</f>
        <v>425403</v>
      </c>
      <c r="BL65" s="2">
        <f t="array" ref="BL65">VLOOKUP("*Ханты*",[1]итого!$3:$100,COLUMN([1]итого!DS:DS),0)</f>
        <v>463111</v>
      </c>
      <c r="BM65" s="2">
        <f t="array" ref="BM65">VLOOKUP("*Ханты*",[1]итого!$3:$100,COLUMN([1]итого!DT:DT),0)</f>
        <v>433936</v>
      </c>
      <c r="BN65" s="2">
        <f t="array" ref="BN65">VLOOKUP("*Ханты*",[1]итого!$3:$100,COLUMN([1]итого!DU:DU),0)</f>
        <v>254841</v>
      </c>
      <c r="BO65" s="2">
        <f t="array" ref="BO65">VLOOKUP("*Ханты*",[1]итого!$3:$100,COLUMN([1]итого!DV:DV),0)</f>
        <v>212966</v>
      </c>
      <c r="BP65" s="2">
        <f t="array" ref="BP65">VLOOKUP("*Ханты*",[1]итого!$3:$100,COLUMN([1]итого!DW:DW),0)</f>
        <v>218139</v>
      </c>
      <c r="BQ65" s="2">
        <f t="array" ref="BQ65">VLOOKUP("*Ханты*",[1]итого!$3:$100,COLUMN([1]итого!DX:DX),0)</f>
        <v>352556</v>
      </c>
      <c r="BR65" s="2">
        <f t="array" ref="BR65">VLOOKUP("*Ханты*",[1]итого!$3:$100,COLUMN([1]итого!DY:DY),0)</f>
        <v>597014</v>
      </c>
      <c r="BS65" s="2">
        <f t="array" ref="BS65">VLOOKUP("*Ханты*",[1]итого!$3:$100,COLUMN([1]итого!DZ:DZ),0)</f>
        <v>729678</v>
      </c>
      <c r="BT65" s="2">
        <f t="array" ref="BT65">VLOOKUP("*Ханты*",[1]итого!$3:$100,COLUMN([1]итого!EA:EA),0)</f>
        <v>780793</v>
      </c>
      <c r="BU65" s="2">
        <f t="array" ref="BU65">VLOOKUP("*Ханты*",[1]итого!$3:$100,COLUMN([1]итого!EB:EB),0)</f>
        <v>846937</v>
      </c>
      <c r="BV65" s="2">
        <f t="array" ref="BV65">VLOOKUP("*Ханты*",[1]итого!$3:$100,COLUMN([1]итого!EC:EC),0)</f>
        <v>1018646</v>
      </c>
      <c r="BW65" s="2">
        <f t="array" ref="BW65">VLOOKUP("*Ханты*",[1]итого!$3:$100,COLUMN([1]итого!ED:ED),0)</f>
        <v>1038741</v>
      </c>
      <c r="BX65" s="2">
        <f t="array" ref="BX65">VLOOKUP("*Ханты*",[1]итого!$3:$100,COLUMN([1]итого!EE:EE),0)</f>
        <v>1050003</v>
      </c>
      <c r="BY65" s="2">
        <f t="array" ref="BY65">VLOOKUP("*Ханты*",[1]итого!$3:$100,COLUMN([1]итого!EF:EF),0)</f>
        <v>1087363</v>
      </c>
      <c r="BZ65" s="2">
        <f t="array" ref="BZ65">VLOOKUP("*Ханты*",[1]итого!$3:$100,COLUMN([1]итого!EG:EG),0)</f>
        <v>1113253</v>
      </c>
      <c r="CA65" s="2">
        <f t="array" ref="CA65">VLOOKUP("*Ханты*",[1]итого!$3:$100,COLUMN([1]итого!EH:EH),0)</f>
        <v>1108003</v>
      </c>
      <c r="CB65" s="2">
        <f t="array" ref="CB65">VLOOKUP("*Ханты*",[1]итого!$3:$100,COLUMN([1]итого!EI:EI),0)</f>
        <v>1206115</v>
      </c>
      <c r="CC65" s="2">
        <f t="array" ref="CC65">VLOOKUP("*Ханты*",[1]итого!$3:$100,COLUMN([1]итого!EJ:EJ),0)</f>
        <v>1281667</v>
      </c>
      <c r="CD65" s="2">
        <f t="array" ref="CD65">VLOOKUP("*Ханты*",[1]итого!$3:$100,COLUMN([1]итого!EK:EK),0)</f>
        <v>1247236</v>
      </c>
      <c r="CE65" s="2">
        <f t="array" ref="CE65">VLOOKUP("*Ханты*",[1]итого!$3:$100,COLUMN([1]итого!EL:EL),0)</f>
        <v>1256643</v>
      </c>
      <c r="CF65" s="2">
        <f t="array" ref="CF65">VLOOKUP("*Ханты*",[1]итого!$3:$100,COLUMN([1]итого!EM:EM),0)</f>
        <v>1207366</v>
      </c>
      <c r="CG65" s="2">
        <f t="array" ref="CG65">VLOOKUP("*Ханты*",[1]итого!$3:$100,COLUMN([1]итого!EN:EN),0)</f>
        <v>1287866</v>
      </c>
      <c r="CH65" s="2">
        <f t="array" ref="CH65">VLOOKUP("*Ханты*",[1]итого!$3:$100,COLUMN([1]итого!EO:EO),0)</f>
        <v>1343058</v>
      </c>
      <c r="CI65" s="2">
        <f t="array" ref="CI65">VLOOKUP("*Ханты*",[1]итого!$3:$100,COLUMN([1]итого!EP:EP),0)</f>
        <v>1394494</v>
      </c>
      <c r="CJ65" s="2">
        <f t="array" ref="CJ65">VLOOKUP("*Ханты*",[1]итого!$3:$100,COLUMN([1]итого!EQ:EQ),0)</f>
        <v>1389857</v>
      </c>
      <c r="CK65" s="2">
        <f t="array" ref="CK65">VLOOKUP("*Ханты*",[1]итого!$3:$100,COLUMN([1]итого!ER:ER),0)</f>
        <v>1385871</v>
      </c>
      <c r="CL65" s="2">
        <f t="array" ref="CL65">VLOOKUP("*Ханты*",[1]итого!$3:$100,COLUMN([1]итого!ES:ES),0)</f>
        <v>1548676</v>
      </c>
      <c r="CM65" s="2">
        <f t="array" ref="CM65">VLOOKUP("*Ханты*",[1]итого!$3:$100,COLUMN([1]итого!ET:ET),0)</f>
        <v>1391620</v>
      </c>
      <c r="CN65" s="2">
        <f t="array" ref="CN65">VLOOKUP("*Ханты*",[1]итого!$3:$100,COLUMN([1]итого!EU:EU),0)</f>
        <v>1424185</v>
      </c>
      <c r="CO65" s="2">
        <f t="array" ref="CO65">VLOOKUP("*Ханты*",[1]итого!$3:$100,COLUMN([1]итого!EV:EV),0)</f>
        <v>1432574</v>
      </c>
      <c r="CP65" s="2">
        <f t="array" ref="CP65">VLOOKUP("*Ханты*",[1]итого!$3:$100,COLUMN([1]итого!EW:EW),0)</f>
        <v>1583773</v>
      </c>
      <c r="CQ65" s="2">
        <f t="array" ref="CQ65">VLOOKUP("*Ханты*",[1]итого!$3:$100,COLUMN([1]итого!EX:EX),0)</f>
        <v>1587949</v>
      </c>
      <c r="CR65" s="2">
        <f t="array" ref="CR65">VLOOKUP("*Ханты*",[1]итого!$3:$100,COLUMN([1]итого!EY:EY),0)</f>
        <v>1451445</v>
      </c>
      <c r="CS65" s="2">
        <f t="array" ref="CS65">VLOOKUP("*Ханты*",[1]итого!$3:$100,COLUMN([1]итого!EZ:EZ),0)</f>
        <v>1422330</v>
      </c>
      <c r="CT65" s="2">
        <f t="array" ref="CT65">VLOOKUP("*Ханты*",[1]итого!$3:$100,COLUMN([1]итого!FA:FA),0)</f>
        <v>1431737</v>
      </c>
      <c r="CU65" s="2">
        <f t="array" ref="CU65">VLOOKUP("*Ханты*",[1]итого!$3:$100,COLUMN([1]итого!FB:FB),0)</f>
        <v>1352515</v>
      </c>
      <c r="CV65" s="2">
        <f t="array" ref="CV65">VLOOKUP("*Ханты*",[1]итого!$3:$100,COLUMN([1]итого!FC:FC),0)</f>
        <v>1343995</v>
      </c>
      <c r="CW65" s="2">
        <f t="array" ref="CW65">VLOOKUP("*Ханты*",[1]итого!$3:$100,COLUMN([1]итого!FD:FD),0)</f>
        <v>1199159</v>
      </c>
      <c r="CX65" s="2">
        <f t="array" ref="CX65">VLOOKUP("*Ханты*",[1]итого!$3:$100,COLUMN([1]итого!FE:FE),0)</f>
        <v>1031281</v>
      </c>
      <c r="CY65" s="2">
        <f t="array" ref="CY65">VLOOKUP("*Ханты*",[1]итого!$3:$100,COLUMN([1]итого!FF:FF),0)</f>
        <v>998625</v>
      </c>
      <c r="CZ65" s="2">
        <f t="array" ref="CZ65">VLOOKUP("*Ханты*",[1]итого!$3:$100,COLUMN([1]итого!FG:FG),0)</f>
        <v>964120</v>
      </c>
      <c r="DA65" s="2">
        <f t="array" ref="DA65">VLOOKUP("*Ханты*",[1]итого!$3:$100,COLUMN([1]итого!FH:FH),0)</f>
        <v>989620</v>
      </c>
      <c r="DB65" s="2">
        <f t="array" ref="DB65">VLOOKUP("*Ханты*",[1]итого!$3:$100,COLUMN([1]итого!FI:FI),0)</f>
        <v>978485</v>
      </c>
      <c r="DC65" s="2">
        <f t="array" ref="DC65">VLOOKUP("*Ханты*",[1]итого!$3:$100,COLUMN([1]итого!FJ:FJ),0)</f>
        <v>1036534</v>
      </c>
      <c r="DD65" s="2">
        <f t="array" ref="DD65">VLOOKUP("*Ханты*",[1]итого!$3:$100,COLUMN([1]итого!FK:FK),0)</f>
        <v>975308</v>
      </c>
      <c r="DE65" s="2">
        <f t="array" ref="DE65">VLOOKUP("*Ханты*",[1]итого!$3:$100,COLUMN([1]итого!FL:FL),0)</f>
        <v>1089938</v>
      </c>
      <c r="DF65" s="2">
        <f t="array" ref="DF65">VLOOKUP("*Ханты*",[1]итого!$3:$100,COLUMN([1]итого!FM:FM),0)</f>
        <v>1220776</v>
      </c>
    </row>
    <row r="66" spans="1:110" ht="31.5" x14ac:dyDescent="0.25">
      <c r="A66" s="6" t="s">
        <v>64</v>
      </c>
      <c r="B66" s="2">
        <f t="array" ref="B66">VLOOKUP("*Ямало*",[1]итого!$3:$100,COLUMN([1]итого!BI:BI),0)</f>
        <v>23031</v>
      </c>
      <c r="C66" s="2">
        <f t="array" ref="C66">VLOOKUP("*Ямало*",[1]итого!$3:$100,COLUMN([1]итого!BJ:BJ),0)</f>
        <v>18561</v>
      </c>
      <c r="D66" s="2">
        <f t="array" ref="D66">VLOOKUP("*Ямало*",[1]итого!$3:$100,COLUMN([1]итого!BK:BK),0)</f>
        <v>19218</v>
      </c>
      <c r="E66" s="2">
        <f t="array" ref="E66">VLOOKUP("*Ямало*",[1]итого!$3:$100,COLUMN([1]итого!BL:BL),0)</f>
        <v>13583</v>
      </c>
      <c r="F66" s="2">
        <f t="array" ref="F66">VLOOKUP("*Ямало*",[1]итого!$3:$100,COLUMN([1]итого!BM:BM),0)</f>
        <v>7997</v>
      </c>
      <c r="G66" s="2">
        <f t="array" ref="G66">VLOOKUP("*Ямало*",[1]итого!$3:$100,COLUMN([1]итого!BN:BN),0)</f>
        <v>11815</v>
      </c>
      <c r="H66" s="2">
        <f t="array" ref="H66">VLOOKUP("*Ямало*",[1]итого!$3:$100,COLUMN([1]итого!BO:BO),0)</f>
        <v>8815</v>
      </c>
      <c r="I66" s="2">
        <f t="array" ref="I66">VLOOKUP("*Ямало*",[1]итого!$3:$100,COLUMN([1]итого!BP:BP),0)</f>
        <v>7505</v>
      </c>
      <c r="J66" s="2">
        <f t="array" ref="J66">VLOOKUP("*Ямало*",[1]итого!$3:$100,COLUMN([1]итого!BQ:BQ),0)</f>
        <v>7216</v>
      </c>
      <c r="K66" s="2">
        <f t="array" ref="K66">VLOOKUP("*Ямало*",[1]итого!$3:$100,COLUMN([1]итого!BR:BR),0)</f>
        <v>8137</v>
      </c>
      <c r="L66" s="2">
        <f t="array" ref="L66">VLOOKUP("*Ямало*",[1]итого!$3:$100,COLUMN([1]итого!BS:BS),0)</f>
        <v>13461</v>
      </c>
      <c r="M66" s="2">
        <f t="array" ref="M66">VLOOKUP("*Ямало*",[1]итого!$3:$100,COLUMN([1]итого!BT:BT),0)</f>
        <v>17515</v>
      </c>
      <c r="N66" s="2">
        <f t="array" ref="N66">VLOOKUP("*Ямало*",[1]итого!$3:$100,COLUMN([1]итого!BU:BU),0)</f>
        <v>17329</v>
      </c>
      <c r="O66" s="2">
        <f t="array" ref="O66">VLOOKUP("*Ямало*",[1]итого!$3:$100,COLUMN([1]итого!BV:BV),0)</f>
        <v>13928</v>
      </c>
      <c r="P66" s="2">
        <f t="array" ref="P66">VLOOKUP("*Ямало*",[1]итого!$3:$100,COLUMN([1]итого!BW:BW),0)</f>
        <v>20696</v>
      </c>
      <c r="Q66" s="2">
        <f t="array" ref="Q66">VLOOKUP("*Ямало*",[1]итого!$3:$100,COLUMN([1]итого!BX:BX),0)</f>
        <v>24172</v>
      </c>
      <c r="R66" s="2">
        <f t="array" ref="R66">VLOOKUP("*Ямало*",[1]итого!$3:$100,COLUMN([1]итого!BY:BY),0)</f>
        <v>21535</v>
      </c>
      <c r="S66" s="2">
        <f t="array" ref="S66">VLOOKUP("*Ямало*",[1]итого!$3:$100,COLUMN([1]итого!BZ:BZ),0)</f>
        <v>20532</v>
      </c>
      <c r="T66" s="2">
        <f t="array" ref="T66">VLOOKUP("*Ямало*",[1]итого!$3:$100,COLUMN([1]итого!CA:CA),0)</f>
        <v>30174</v>
      </c>
      <c r="U66" s="2">
        <f t="array" ref="U66">VLOOKUP("*Ямало*",[1]итого!$3:$100,COLUMN([1]итого!CB:CB),0)</f>
        <v>18372</v>
      </c>
      <c r="V66" s="2">
        <f t="array" ref="V66">VLOOKUP("*Ямало*",[1]итого!$3:$100,COLUMN([1]итого!CC:CC),0)</f>
        <v>30520</v>
      </c>
      <c r="W66" s="2">
        <f t="array" ref="W66">VLOOKUP("*Ямало*",[1]итого!$3:$100,COLUMN([1]итого!CD:CD),0)</f>
        <v>33116</v>
      </c>
      <c r="X66" s="2">
        <f t="array" ref="X66">VLOOKUP("*Ямало*",[1]итого!$3:$100,COLUMN([1]итого!CE:CE),0)</f>
        <v>28437</v>
      </c>
      <c r="Y66" s="2">
        <f t="array" ref="Y66">VLOOKUP("*Ямало*",[1]итого!$3:$100,COLUMN([1]итого!CF:CF),0)</f>
        <v>34487</v>
      </c>
      <c r="Z66" s="2">
        <f t="array" ref="Z66">VLOOKUP("*Ямало*",[1]итого!$3:$100,COLUMN([1]итого!CG:CG),0)</f>
        <v>39184</v>
      </c>
      <c r="AA66" s="2">
        <f t="array" ref="AA66">VLOOKUP("*Ямало*",[1]итого!$3:$100,COLUMN([1]итого!CH:CH),0)</f>
        <v>47368</v>
      </c>
      <c r="AB66" s="2">
        <f t="array" ref="AB66">VLOOKUP("*Ямало*",[1]итого!$3:$100,COLUMN([1]итого!CI:CI),0)</f>
        <v>51480</v>
      </c>
      <c r="AC66" s="2">
        <f t="array" ref="AC66">VLOOKUP("*Ямало*",[1]итого!$3:$100,COLUMN([1]итого!CJ:CJ),0)</f>
        <v>58659</v>
      </c>
      <c r="AD66" s="2">
        <f t="array" ref="AD66">VLOOKUP("*Ямало*",[1]итого!$3:$100,COLUMN([1]итого!CK:CK),0)</f>
        <v>14237</v>
      </c>
      <c r="AE66" s="2">
        <f t="array" ref="AE66">VLOOKUP("*Ямало*",[1]итого!$3:$100,COLUMN([1]итого!CL:CL),0)</f>
        <v>90541</v>
      </c>
      <c r="AF66" s="2">
        <f t="array" ref="AF66">VLOOKUP("*Ямало*",[1]итого!$3:$100,COLUMN([1]итого!CM:CM),0)</f>
        <v>96270</v>
      </c>
      <c r="AG66" s="2">
        <f t="array" ref="AG66">VLOOKUP("*Ямало*",[1]итого!$3:$100,COLUMN([1]итого!CN:CN),0)</f>
        <v>112568</v>
      </c>
      <c r="AH66" s="2">
        <f t="array" ref="AH66">VLOOKUP("*Ямало*",[1]итого!$3:$100,COLUMN([1]итого!CO:CO),0)</f>
        <v>115335</v>
      </c>
      <c r="AI66" s="2">
        <f t="array" ref="AI66">VLOOKUP("*Ямало*",[1]итого!$3:$100,COLUMN([1]итого!CP:CP),0)</f>
        <v>108561</v>
      </c>
      <c r="AJ66" s="2">
        <f t="array" ref="AJ66">VLOOKUP("*Ямало*",[1]итого!$3:$100,COLUMN([1]итого!CQ:CQ),0)</f>
        <v>112581</v>
      </c>
      <c r="AK66" s="2">
        <f t="array" ref="AK66">VLOOKUP("*Ямало*",[1]итого!$3:$100,COLUMN([1]итого!CR:CR),0)</f>
        <v>94388</v>
      </c>
      <c r="AL66" s="2">
        <f t="array" ref="AL66">VLOOKUP("*Ямало*",[1]итого!$3:$100,COLUMN([1]итого!CS:CS),0)</f>
        <v>95522</v>
      </c>
      <c r="AM66" s="2">
        <f t="array" ref="AM66">VLOOKUP("*Ямало*",[1]итого!$3:$100,COLUMN([1]итого!CT:CT),0)</f>
        <v>93557</v>
      </c>
      <c r="AN66" s="2">
        <f t="array" ref="AN66">VLOOKUP("*Ямало*",[1]итого!$3:$100,COLUMN([1]итого!CU:CU),0)</f>
        <v>93774</v>
      </c>
      <c r="AO66" s="2">
        <f t="array" ref="AO66">VLOOKUP("*Ямало*",[1]итого!$3:$100,COLUMN([1]итого!CV:CV),0)</f>
        <v>90707</v>
      </c>
      <c r="AP66" s="2">
        <f t="array" ref="AP66">VLOOKUP("*Ямало*",[1]итого!$3:$100,COLUMN([1]итого!CW:CW),0)</f>
        <v>90124</v>
      </c>
      <c r="AQ66" s="2">
        <f t="array" ref="AQ66">VLOOKUP("*Ямало*",[1]итого!$3:$100,COLUMN([1]итого!CX:CX),0)</f>
        <v>87159</v>
      </c>
      <c r="AR66" s="2">
        <f t="array" ref="AR66">VLOOKUP("*Ямало*",[1]итого!$3:$100,COLUMN([1]итого!CY:CY),0)</f>
        <v>92794</v>
      </c>
      <c r="AS66" s="2">
        <f t="array" ref="AS66">VLOOKUP("*Ямало*",[1]итого!$3:$100,COLUMN([1]итого!CZ:CZ),0)</f>
        <v>88783</v>
      </c>
      <c r="AT66" s="2">
        <f t="array" ref="AT66">VLOOKUP("*Ямало*",[1]итого!$3:$100,COLUMN([1]итого!DA:DA),0)</f>
        <v>103712</v>
      </c>
      <c r="AU66" s="2">
        <f t="array" ref="AU66">VLOOKUP("*Ямало*",[1]итого!$3:$100,COLUMN([1]итого!DB:DB),0)</f>
        <v>93251</v>
      </c>
      <c r="AV66" s="2">
        <f t="array" ref="AV66">VLOOKUP("*Ямало*",[1]итого!$3:$100,COLUMN([1]итого!DC:DC),0)</f>
        <v>89073</v>
      </c>
      <c r="AW66" s="2">
        <f t="array" ref="AW66">VLOOKUP("*Ямало*",[1]итого!$3:$100,COLUMN([1]итого!DD:DD),0)</f>
        <v>86078</v>
      </c>
      <c r="AX66" s="2">
        <f t="array" ref="AX66">VLOOKUP("*Ямало*",[1]итого!$3:$100,COLUMN([1]итого!DE:DE),0)</f>
        <v>58553</v>
      </c>
      <c r="AY66" s="2">
        <f t="array" ref="AY66">VLOOKUP("*Ямало*",[1]итого!$3:$100,COLUMN([1]итого!DF:DF),0)</f>
        <v>47733</v>
      </c>
      <c r="AZ66" s="2">
        <f t="array" ref="AZ66">VLOOKUP("*Ямало*",[1]итого!$3:$100,COLUMN([1]итого!DG:DG),0)</f>
        <v>48102</v>
      </c>
      <c r="BA66" s="2">
        <f t="array" ref="BA66">VLOOKUP("*Ямало*",[1]итого!$3:$100,COLUMN([1]итого!DH:DH),0)</f>
        <v>56406</v>
      </c>
      <c r="BB66" s="2">
        <f t="array" ref="BB66">VLOOKUP("*Ямало*",[1]итого!$3:$100,COLUMN([1]итого!DI:DI),0)</f>
        <v>43019</v>
      </c>
      <c r="BC66" s="2">
        <f t="array" ref="BC66">VLOOKUP("*Ямало*",[1]итого!$3:$100,COLUMN([1]итого!DJ:DJ),0)</f>
        <v>58794</v>
      </c>
      <c r="BD66" s="2">
        <f t="array" ref="BD66">VLOOKUP("*Ямало*",[1]итого!$3:$100,COLUMN([1]итого!DK:DK),0)</f>
        <v>63230</v>
      </c>
      <c r="BE66" s="2">
        <f t="array" ref="BE66">VLOOKUP("*Ямало*",[1]итого!$3:$100,COLUMN([1]итого!DL:DL),0)</f>
        <v>79732</v>
      </c>
      <c r="BF66" s="2">
        <f t="array" ref="BF66">VLOOKUP("*Ямало*",[1]итого!$3:$100,COLUMN([1]итого!DM:DM),0)</f>
        <v>57048</v>
      </c>
      <c r="BG66" s="2">
        <f t="array" ref="BG66">VLOOKUP("*Ямало*",[1]итого!$3:$100,COLUMN([1]итого!DN:DN),0)</f>
        <v>75726</v>
      </c>
      <c r="BH66" s="2">
        <f t="array" ref="BH66">VLOOKUP("*Ямало*",[1]итого!$3:$100,COLUMN([1]итого!DO:DO),0)</f>
        <v>103754</v>
      </c>
      <c r="BI66" s="2">
        <f t="array" ref="BI66">VLOOKUP("*Ямало*",[1]итого!$3:$100,COLUMN([1]итого!DP:DP),0)</f>
        <v>116177</v>
      </c>
      <c r="BJ66" s="2">
        <f t="array" ref="BJ66">VLOOKUP("*Ямало*",[1]итого!$3:$100,COLUMN([1]итого!DQ:DQ),0)</f>
        <v>82774</v>
      </c>
      <c r="BK66" s="2">
        <f t="array" ref="BK66">VLOOKUP("*Ямало*",[1]итого!$3:$100,COLUMN([1]итого!DR:DR),0)</f>
        <v>105643</v>
      </c>
      <c r="BL66" s="2">
        <f t="array" ref="BL66">VLOOKUP("*Ямало*",[1]итого!$3:$100,COLUMN([1]итого!DS:DS),0)</f>
        <v>85296</v>
      </c>
      <c r="BM66" s="2">
        <f t="array" ref="BM66">VLOOKUP("*Ямало*",[1]итого!$3:$100,COLUMN([1]итого!DT:DT),0)</f>
        <v>123194</v>
      </c>
      <c r="BN66" s="2">
        <f t="array" ref="BN66">VLOOKUP("*Ямало*",[1]итого!$3:$100,COLUMN([1]итого!DU:DU),0)</f>
        <v>108707</v>
      </c>
      <c r="BO66" s="2">
        <f t="array" ref="BO66">VLOOKUP("*Ямало*",[1]итого!$3:$100,COLUMN([1]итого!DV:DV),0)</f>
        <v>143960</v>
      </c>
      <c r="BP66" s="2">
        <f t="array" ref="BP66">VLOOKUP("*Ямало*",[1]итого!$3:$100,COLUMN([1]итого!DW:DW),0)</f>
        <v>120261</v>
      </c>
      <c r="BQ66" s="2">
        <f t="array" ref="BQ66">VLOOKUP("*Ямало*",[1]итого!$3:$100,COLUMN([1]итого!DX:DX),0)</f>
        <v>148892</v>
      </c>
      <c r="BR66" s="2">
        <f t="array" ref="BR66">VLOOKUP("*Ямало*",[1]итого!$3:$100,COLUMN([1]итого!DY:DY),0)</f>
        <v>160422</v>
      </c>
      <c r="BS66" s="2">
        <f t="array" ref="BS66">VLOOKUP("*Ямало*",[1]итого!$3:$100,COLUMN([1]итого!DZ:DZ),0)</f>
        <v>152539</v>
      </c>
      <c r="BT66" s="2">
        <f t="array" ref="BT66">VLOOKUP("*Ямало*",[1]итого!$3:$100,COLUMN([1]итого!EA:EA),0)</f>
        <v>143323</v>
      </c>
      <c r="BU66" s="2">
        <f t="array" ref="BU66">VLOOKUP("*Ямало*",[1]итого!$3:$100,COLUMN([1]итого!EB:EB),0)</f>
        <v>142664</v>
      </c>
      <c r="BV66" s="2">
        <f t="array" ref="BV66">VLOOKUP("*Ямало*",[1]итого!$3:$100,COLUMN([1]итого!EC:EC),0)</f>
        <v>106764</v>
      </c>
      <c r="BW66" s="2">
        <f t="array" ref="BW66">VLOOKUP("*Ямало*",[1]итого!$3:$100,COLUMN([1]итого!ED:ED),0)</f>
        <v>89871</v>
      </c>
      <c r="BX66" s="2">
        <f t="array" ref="BX66">VLOOKUP("*Ямало*",[1]итого!$3:$100,COLUMN([1]итого!EE:EE),0)</f>
        <v>70752</v>
      </c>
      <c r="BY66" s="2">
        <f t="array" ref="BY66">VLOOKUP("*Ямало*",[1]итого!$3:$100,COLUMN([1]итого!EF:EF),0)</f>
        <v>131545</v>
      </c>
      <c r="BZ66" s="2">
        <f t="array" ref="BZ66">VLOOKUP("*Ямало*",[1]итого!$3:$100,COLUMN([1]итого!EG:EG),0)</f>
        <v>141552</v>
      </c>
      <c r="CA66" s="2">
        <f t="array" ref="CA66">VLOOKUP("*Ямало*",[1]итого!$3:$100,COLUMN([1]итого!EH:EH),0)</f>
        <v>120805</v>
      </c>
      <c r="CB66" s="2">
        <f t="array" ref="CB66">VLOOKUP("*Ямало*",[1]итого!$3:$100,COLUMN([1]итого!EI:EI),0)</f>
        <v>110973</v>
      </c>
      <c r="CC66" s="2">
        <f t="array" ref="CC66">VLOOKUP("*Ямало*",[1]итого!$3:$100,COLUMN([1]итого!EJ:EJ),0)</f>
        <v>52534</v>
      </c>
      <c r="CD66" s="2">
        <f t="array" ref="CD66">VLOOKUP("*Ямало*",[1]итого!$3:$100,COLUMN([1]итого!EK:EK),0)</f>
        <v>108743</v>
      </c>
      <c r="CE66" s="2">
        <f t="array" ref="CE66">VLOOKUP("*Ямало*",[1]итого!$3:$100,COLUMN([1]итого!EL:EL),0)</f>
        <v>76450</v>
      </c>
      <c r="CF66" s="2">
        <f t="array" ref="CF66">VLOOKUP("*Ямало*",[1]итого!$3:$100,COLUMN([1]итого!EM:EM),0)</f>
        <v>61062</v>
      </c>
      <c r="CG66" s="2">
        <f t="array" ref="CG66">VLOOKUP("*Ямало*",[1]итого!$3:$100,COLUMN([1]итого!EN:EN),0)</f>
        <v>110655</v>
      </c>
      <c r="CH66" s="2">
        <f t="array" ref="CH66">VLOOKUP("*Ямало*",[1]итого!$3:$100,COLUMN([1]итого!EO:EO),0)</f>
        <v>16539</v>
      </c>
      <c r="CI66" s="2">
        <f t="array" ref="CI66">VLOOKUP("*Ямало*",[1]итого!$3:$100,COLUMN([1]итого!EP:EP),0)</f>
        <v>27688</v>
      </c>
      <c r="CJ66" s="2">
        <f t="array" ref="CJ66">VLOOKUP("*Ямало*",[1]итого!$3:$100,COLUMN([1]итого!EQ:EQ),0)</f>
        <v>71006</v>
      </c>
      <c r="CK66" s="2">
        <f t="array" ref="CK66">VLOOKUP("*Ямало*",[1]итого!$3:$100,COLUMN([1]итого!ER:ER),0)</f>
        <v>49294</v>
      </c>
      <c r="CL66" s="2">
        <f t="array" ref="CL66">VLOOKUP("*Ямало*",[1]итого!$3:$100,COLUMN([1]итого!ES:ES),0)</f>
        <v>40033</v>
      </c>
      <c r="CM66" s="2">
        <f t="array" ref="CM66">VLOOKUP("*Ямало*",[1]итого!$3:$100,COLUMN([1]итого!ET:ET),0)</f>
        <v>89441</v>
      </c>
      <c r="CN66" s="2">
        <f t="array" ref="CN66">VLOOKUP("*Ямало*",[1]итого!$3:$100,COLUMN([1]итого!EU:EU),0)</f>
        <v>56559</v>
      </c>
      <c r="CO66" s="2">
        <f t="array" ref="CO66">VLOOKUP("*Ямало*",[1]итого!$3:$100,COLUMN([1]итого!EV:EV),0)</f>
        <v>87481</v>
      </c>
      <c r="CP66" s="2">
        <f t="array" ref="CP66">VLOOKUP("*Ямало*",[1]итого!$3:$100,COLUMN([1]итого!EW:EW),0)</f>
        <v>90392</v>
      </c>
      <c r="CQ66" s="2">
        <f t="array" ref="CQ66">VLOOKUP("*Ямало*",[1]итого!$3:$100,COLUMN([1]итого!EX:EX),0)</f>
        <v>79301</v>
      </c>
      <c r="CR66" s="2">
        <f t="array" ref="CR66">VLOOKUP("*Ямало*",[1]итого!$3:$100,COLUMN([1]итого!EY:EY),0)</f>
        <v>47358</v>
      </c>
      <c r="CS66" s="2">
        <f t="array" ref="CS66">VLOOKUP("*Ямало*",[1]итого!$3:$100,COLUMN([1]итого!EZ:EZ),0)</f>
        <v>38070</v>
      </c>
      <c r="CT66" s="2">
        <f t="array" ref="CT66">VLOOKUP("*Ямало*",[1]итого!$3:$100,COLUMN([1]итого!FA:FA),0)</f>
        <v>46114</v>
      </c>
      <c r="CU66" s="2">
        <f t="array" ref="CU66">VLOOKUP("*Ямало*",[1]итого!$3:$100,COLUMN([1]итого!FB:FB),0)</f>
        <v>35242</v>
      </c>
      <c r="CV66" s="2">
        <f t="array" ref="CV66">VLOOKUP("*Ямало*",[1]итого!$3:$100,COLUMN([1]итого!FC:FC),0)</f>
        <v>32855</v>
      </c>
      <c r="CW66" s="2">
        <f t="array" ref="CW66">VLOOKUP("*Ямало*",[1]итого!$3:$100,COLUMN([1]итого!FD:FD),0)</f>
        <v>18170</v>
      </c>
      <c r="CX66" s="2">
        <f t="array" ref="CX66">VLOOKUP("*Ямало*",[1]итого!$3:$100,COLUMN([1]итого!FE:FE),0)</f>
        <v>19895</v>
      </c>
      <c r="CY66" s="2">
        <f t="array" ref="CY66">VLOOKUP("*Ямало*",[1]итого!$3:$100,COLUMN([1]итого!FF:FF),0)</f>
        <v>35264</v>
      </c>
      <c r="CZ66" s="2">
        <f t="array" ref="CZ66">VLOOKUP("*Ямало*",[1]итого!$3:$100,COLUMN([1]итого!FG:FG),0)</f>
        <v>22618</v>
      </c>
      <c r="DA66" s="2">
        <f t="array" ref="DA66">VLOOKUP("*Ямало*",[1]итого!$3:$100,COLUMN([1]итого!FH:FH),0)</f>
        <v>24163</v>
      </c>
      <c r="DB66" s="2">
        <f t="array" ref="DB66">VLOOKUP("*Ямало*",[1]итого!$3:$100,COLUMN([1]итого!FI:FI),0)</f>
        <v>29595</v>
      </c>
      <c r="DC66" s="2">
        <f t="array" ref="DC66">VLOOKUP("*Ямало*",[1]итого!$3:$100,COLUMN([1]итого!FJ:FJ),0)</f>
        <v>24690</v>
      </c>
      <c r="DD66" s="2">
        <f t="array" ref="DD66">VLOOKUP("*Ямало*",[1]итого!$3:$100,COLUMN([1]итого!FK:FK),0)</f>
        <v>31370</v>
      </c>
      <c r="DE66" s="2">
        <f t="array" ref="DE66">VLOOKUP("*Ямало*",[1]итого!$3:$100,COLUMN([1]итого!FL:FL),0)</f>
        <v>36346</v>
      </c>
      <c r="DF66" s="2">
        <f t="array" ref="DF66">VLOOKUP("*Ямало*",[1]итого!$3:$100,COLUMN([1]итого!FM:FM),0)</f>
        <v>25872</v>
      </c>
    </row>
    <row r="67" spans="1:110" ht="31.5" x14ac:dyDescent="0.25">
      <c r="A67" s="6" t="s">
        <v>65</v>
      </c>
      <c r="B67" s="2">
        <f t="array" ref="B67">VLOOKUP("*Тюменская область без*",[1]итого!$3:$100,COLUMN([1]итого!BI:BI),0)</f>
        <v>83402</v>
      </c>
      <c r="C67" s="2">
        <f t="array" ref="C67">VLOOKUP("*Тюменская область без*",[1]итого!$3:$100,COLUMN([1]итого!BJ:BJ),0)</f>
        <v>85578</v>
      </c>
      <c r="D67" s="2">
        <f t="array" ref="D67">VLOOKUP("*Тюменская область без*",[1]итого!$3:$100,COLUMN([1]итого!BK:BK),0)</f>
        <v>84688</v>
      </c>
      <c r="E67" s="2">
        <f t="array" ref="E67">VLOOKUP("*Тюменская область без*",[1]итого!$3:$100,COLUMN([1]итого!BL:BL),0)</f>
        <v>84282</v>
      </c>
      <c r="F67" s="2">
        <f t="array" ref="F67">VLOOKUP("*Тюменская область без*",[1]итого!$3:$100,COLUMN([1]итого!BM:BM),0)</f>
        <v>96954</v>
      </c>
      <c r="G67" s="2">
        <f t="array" ref="G67">VLOOKUP("*Тюменская область без*",[1]итого!$3:$100,COLUMN([1]итого!BN:BN),0)</f>
        <v>100937</v>
      </c>
      <c r="H67" s="2">
        <f t="array" ref="H67">VLOOKUP("*Тюменская область без*",[1]итого!$3:$100,COLUMN([1]итого!BO:BO),0)</f>
        <v>101800</v>
      </c>
      <c r="I67" s="2">
        <f t="array" ref="I67">VLOOKUP("*Тюменская область без*",[1]итого!$3:$100,COLUMN([1]итого!BP:BP),0)</f>
        <v>87628</v>
      </c>
      <c r="J67" s="2">
        <f t="array" ref="J67">VLOOKUP("*Тюменская область без*",[1]итого!$3:$100,COLUMN([1]итого!BQ:BQ),0)</f>
        <v>98842</v>
      </c>
      <c r="K67" s="2">
        <f t="array" ref="K67">VLOOKUP("*Тюменская область без*",[1]итого!$3:$100,COLUMN([1]итого!BR:BR),0)</f>
        <v>110093</v>
      </c>
      <c r="L67" s="2">
        <f t="array" ref="L67">VLOOKUP("*Тюменская область без*",[1]итого!$3:$100,COLUMN([1]итого!BS:BS),0)</f>
        <v>96153</v>
      </c>
      <c r="M67" s="2">
        <f t="array" ref="M67">VLOOKUP("*Тюменская область без*",[1]итого!$3:$100,COLUMN([1]итого!BT:BT),0)</f>
        <v>90324</v>
      </c>
      <c r="N67" s="2">
        <f t="array" ref="N67">VLOOKUP("*Тюменская область без*",[1]итого!$3:$100,COLUMN([1]итого!BU:BU),0)</f>
        <v>85782</v>
      </c>
      <c r="O67" s="2">
        <f t="array" ref="O67">VLOOKUP("*Тюменская область без*",[1]итого!$3:$100,COLUMN([1]итого!BV:BV),0)</f>
        <v>85980</v>
      </c>
      <c r="P67" s="2">
        <f t="array" ref="P67">VLOOKUP("*Тюменская область без*",[1]итого!$3:$100,COLUMN([1]итого!BW:BW),0)</f>
        <v>82570</v>
      </c>
      <c r="Q67" s="2">
        <f t="array" ref="Q67">VLOOKUP("*Тюменская область без*",[1]итого!$3:$100,COLUMN([1]итого!BX:BX),0)</f>
        <v>80981</v>
      </c>
      <c r="R67" s="2">
        <f t="array" ref="R67">VLOOKUP("*Тюменская область без*",[1]итого!$3:$100,COLUMN([1]итого!BY:BY),0)</f>
        <v>90912</v>
      </c>
      <c r="S67" s="2">
        <f t="array" ref="S67">VLOOKUP("*Тюменская область без*",[1]итого!$3:$100,COLUMN([1]итого!BZ:BZ),0)</f>
        <v>95006</v>
      </c>
      <c r="T67" s="2">
        <f t="array" ref="T67">VLOOKUP("*Тюменская область без*",[1]итого!$3:$100,COLUMN([1]итого!CA:CA),0)</f>
        <v>102824</v>
      </c>
      <c r="U67" s="2">
        <f t="array" ref="U67">VLOOKUP("*Тюменская область без*",[1]итого!$3:$100,COLUMN([1]итого!CB:CB),0)</f>
        <v>97953</v>
      </c>
      <c r="V67" s="2">
        <f t="array" ref="V67">VLOOKUP("*Тюменская область без*",[1]итого!$3:$100,COLUMN([1]итого!CC:CC),0)</f>
        <v>108002</v>
      </c>
      <c r="W67" s="2">
        <f t="array" ref="W67">VLOOKUP("*Тюменская область без*",[1]итого!$3:$100,COLUMN([1]итого!CD:CD),0)</f>
        <v>100719</v>
      </c>
      <c r="X67" s="2">
        <f t="array" ref="X67">VLOOKUP("*Тюменская область без*",[1]итого!$3:$100,COLUMN([1]итого!CE:CE),0)</f>
        <v>109682</v>
      </c>
      <c r="Y67" s="2">
        <f t="array" ref="Y67">VLOOKUP("*Тюменская область без*",[1]итого!$3:$100,COLUMN([1]итого!CF:CF),0)</f>
        <v>120732</v>
      </c>
      <c r="Z67" s="2">
        <f t="array" ref="Z67">VLOOKUP("*Тюменская область без*",[1]итого!$3:$100,COLUMN([1]итого!CG:CG),0)</f>
        <v>107096</v>
      </c>
      <c r="AA67" s="2">
        <f t="array" ref="AA67">VLOOKUP("*Тюменская область без*",[1]итого!$3:$100,COLUMN([1]итого!CH:CH),0)</f>
        <v>92786</v>
      </c>
      <c r="AB67" s="2">
        <f t="array" ref="AB67">VLOOKUP("*Тюменская область без*",[1]итого!$3:$100,COLUMN([1]итого!CI:CI),0)</f>
        <v>92752</v>
      </c>
      <c r="AC67" s="2">
        <f t="array" ref="AC67">VLOOKUP("*Тюменская область без*",[1]итого!$3:$100,COLUMN([1]итого!CJ:CJ),0)</f>
        <v>88556</v>
      </c>
      <c r="AD67" s="2">
        <f t="array" ref="AD67">VLOOKUP("*Тюменская область без*",[1]итого!$3:$100,COLUMN([1]итого!CK:CK),0)</f>
        <v>109858</v>
      </c>
      <c r="AE67" s="2">
        <f t="array" ref="AE67">VLOOKUP("*Тюменская область без*",[1]итого!$3:$100,COLUMN([1]итого!CL:CL),0)</f>
        <v>100915</v>
      </c>
      <c r="AF67" s="2">
        <f t="array" ref="AF67">VLOOKUP("*Тюменская область без*",[1]итого!$3:$100,COLUMN([1]итого!CM:CM),0)</f>
        <v>100518</v>
      </c>
      <c r="AG67" s="2">
        <f t="array" ref="AG67">VLOOKUP("*Тюменская область без*",[1]итого!$3:$100,COLUMN([1]итого!CN:CN),0)</f>
        <v>105592</v>
      </c>
      <c r="AH67" s="2">
        <f t="array" ref="AH67">VLOOKUP("*Тюменская область без*",[1]итого!$3:$100,COLUMN([1]итого!CO:CO),0)</f>
        <v>108146</v>
      </c>
      <c r="AI67" s="2">
        <f t="array" ref="AI67">VLOOKUP("*Тюменская область без*",[1]итого!$3:$100,COLUMN([1]итого!CP:CP),0)</f>
        <v>118152</v>
      </c>
      <c r="AJ67" s="2">
        <f t="array" ref="AJ67">VLOOKUP("*Тюменская область без*",[1]итого!$3:$100,COLUMN([1]итого!CQ:CQ),0)</f>
        <v>120316</v>
      </c>
      <c r="AK67" s="2">
        <f t="array" ref="AK67">VLOOKUP("*Тюменская область без*",[1]итого!$3:$100,COLUMN([1]итого!CR:CR),0)</f>
        <v>118743</v>
      </c>
      <c r="AL67" s="2">
        <f t="array" ref="AL67">VLOOKUP("*Тюменская область без*",[1]итого!$3:$100,COLUMN([1]итого!CS:CS),0)</f>
        <v>109545</v>
      </c>
      <c r="AM67" s="2">
        <f t="array" ref="AM67">VLOOKUP("*Тюменская область без*",[1]итого!$3:$100,COLUMN([1]итого!CT:CT),0)</f>
        <v>95673</v>
      </c>
      <c r="AN67" s="2">
        <f t="array" ref="AN67">VLOOKUP("*Тюменская область без*",[1]итого!$3:$100,COLUMN([1]итого!CU:CU),0)</f>
        <v>90480</v>
      </c>
      <c r="AO67" s="2">
        <f t="array" ref="AO67">VLOOKUP("*Тюменская область без*",[1]итого!$3:$100,COLUMN([1]итого!CV:CV),0)</f>
        <v>100278</v>
      </c>
      <c r="AP67" s="2">
        <f t="array" ref="AP67">VLOOKUP("*Тюменская область без*",[1]итого!$3:$100,COLUMN([1]итого!CW:CW),0)</f>
        <v>138138</v>
      </c>
      <c r="AQ67" s="2">
        <f t="array" ref="AQ67">VLOOKUP("*Тюменская область без*",[1]итого!$3:$100,COLUMN([1]итого!CX:CX),0)</f>
        <v>140183</v>
      </c>
      <c r="AR67" s="2">
        <f t="array" ref="AR67">VLOOKUP("*Тюменская область без*",[1]итого!$3:$100,COLUMN([1]итого!CY:CY),0)</f>
        <v>133154</v>
      </c>
      <c r="AS67" s="2">
        <f t="array" ref="AS67">VLOOKUP("*Тюменская область без*",[1]итого!$3:$100,COLUMN([1]итого!CZ:CZ),0)</f>
        <v>120661</v>
      </c>
      <c r="AT67" s="2">
        <f t="array" ref="AT67">VLOOKUP("*Тюменская область без*",[1]итого!$3:$100,COLUMN([1]итого!DA:DA),0)</f>
        <v>103786</v>
      </c>
      <c r="AU67" s="2">
        <f t="array" ref="AU67">VLOOKUP("*Тюменская область без*",[1]итого!$3:$100,COLUMN([1]итого!DB:DB),0)</f>
        <v>92472</v>
      </c>
      <c r="AV67" s="2">
        <f t="array" ref="AV67">VLOOKUP("*Тюменская область без*",[1]итого!$3:$100,COLUMN([1]итого!DC:DC),0)</f>
        <v>85497</v>
      </c>
      <c r="AW67" s="2">
        <f t="array" ref="AW67">VLOOKUP("*Тюменская область без*",[1]итого!$3:$100,COLUMN([1]итого!DD:DD),0)</f>
        <v>94655</v>
      </c>
      <c r="AX67" s="2">
        <f t="array" ref="AX67">VLOOKUP("*Тюменская область без*",[1]итого!$3:$100,COLUMN([1]итого!DE:DE),0)</f>
        <v>84367</v>
      </c>
      <c r="AY67" s="2">
        <f t="array" ref="AY67">VLOOKUP("*Тюменская область без*",[1]итого!$3:$100,COLUMN([1]итого!DF:DF),0)</f>
        <v>79296</v>
      </c>
      <c r="AZ67" s="2">
        <f t="array" ref="AZ67">VLOOKUP("*Тюменская область без*",[1]итого!$3:$100,COLUMN([1]итого!DG:DG),0)</f>
        <v>85220</v>
      </c>
      <c r="BA67" s="2">
        <f t="array" ref="BA67">VLOOKUP("*Тюменская область без*",[1]итого!$3:$100,COLUMN([1]итого!DH:DH),0)</f>
        <v>80393</v>
      </c>
      <c r="BB67" s="2">
        <f t="array" ref="BB67">VLOOKUP("*Тюменская область без*",[1]итого!$3:$100,COLUMN([1]итого!DI:DI),0)</f>
        <v>96593</v>
      </c>
      <c r="BC67" s="2">
        <f t="array" ref="BC67">VLOOKUP("*Тюменская область без*",[1]итого!$3:$100,COLUMN([1]итого!DJ:DJ),0)</f>
        <v>99371</v>
      </c>
      <c r="BD67" s="2">
        <f t="array" ref="BD67">VLOOKUP("*Тюменская область без*",[1]итого!$3:$100,COLUMN([1]итого!DK:DK),0)</f>
        <v>109729</v>
      </c>
      <c r="BE67" s="2">
        <f t="array" ref="BE67">VLOOKUP("*Тюменская область без*",[1]итого!$3:$100,COLUMN([1]итого!DL:DL),0)</f>
        <v>112864</v>
      </c>
      <c r="BF67" s="2">
        <f t="array" ref="BF67">VLOOKUP("*Тюменская область без*",[1]итого!$3:$100,COLUMN([1]итого!DM:DM),0)</f>
        <v>106554</v>
      </c>
      <c r="BG67" s="2">
        <f t="array" ref="BG67">VLOOKUP("*Тюменская область без*",[1]итого!$3:$100,COLUMN([1]итого!DN:DN),0)</f>
        <v>118413</v>
      </c>
      <c r="BH67" s="2">
        <f t="array" ref="BH67">VLOOKUP("*Тюменская область без*",[1]итого!$3:$100,COLUMN([1]итого!DO:DO),0)</f>
        <v>115197</v>
      </c>
      <c r="BI67" s="2">
        <f t="array" ref="BI67">VLOOKUP("*Тюменская область без*",[1]итого!$3:$100,COLUMN([1]итого!DP:DP),0)</f>
        <v>108631</v>
      </c>
      <c r="BJ67" s="2">
        <f t="array" ref="BJ67">VLOOKUP("*Тюменская область без*",[1]итого!$3:$100,COLUMN([1]итого!DQ:DQ),0)</f>
        <v>118728</v>
      </c>
      <c r="BK67" s="2">
        <f t="array" ref="BK67">VLOOKUP("*Тюменская область без*",[1]итого!$3:$100,COLUMN([1]итого!DR:DR),0)</f>
        <v>143109</v>
      </c>
      <c r="BL67" s="2">
        <f t="array" ref="BL67">VLOOKUP("*Тюменская область без*",[1]итого!$3:$100,COLUMN([1]итого!DS:DS),0)</f>
        <v>123501</v>
      </c>
      <c r="BM67" s="2">
        <f t="array" ref="BM67">VLOOKUP("*Тюменская область без*",[1]итого!$3:$100,COLUMN([1]итого!DT:DT),0)</f>
        <v>162651</v>
      </c>
      <c r="BN67" s="2">
        <f t="array" ref="BN67">VLOOKUP("*Тюменская область без*",[1]итого!$3:$100,COLUMN([1]итого!DU:DU),0)</f>
        <v>156585</v>
      </c>
      <c r="BO67" s="2">
        <f t="array" ref="BO67">VLOOKUP("*Тюменская область без*",[1]итого!$3:$100,COLUMN([1]итого!DV:DV),0)</f>
        <v>168107</v>
      </c>
      <c r="BP67" s="2">
        <f t="array" ref="BP67">VLOOKUP("*Тюменская область без*",[1]итого!$3:$100,COLUMN([1]итого!DW:DW),0)</f>
        <v>187431</v>
      </c>
      <c r="BQ67" s="2">
        <f t="array" ref="BQ67">VLOOKUP("*Тюменская область без*",[1]итого!$3:$100,COLUMN([1]итого!DX:DX),0)</f>
        <v>161314</v>
      </c>
      <c r="BR67" s="2">
        <f t="array" ref="BR67">VLOOKUP("*Тюменская область без*",[1]итого!$3:$100,COLUMN([1]итого!DY:DY),0)</f>
        <v>137032</v>
      </c>
      <c r="BS67" s="2">
        <f t="array" ref="BS67">VLOOKUP("*Тюменская область без*",[1]итого!$3:$100,COLUMN([1]итого!DZ:DZ),0)</f>
        <v>147429</v>
      </c>
      <c r="BT67" s="2">
        <f t="array" ref="BT67">VLOOKUP("*Тюменская область без*",[1]итого!$3:$100,COLUMN([1]итого!EA:EA),0)</f>
        <v>142852</v>
      </c>
      <c r="BU67" s="2">
        <f t="array" ref="BU67">VLOOKUP("*Тюменская область без*",[1]итого!$3:$100,COLUMN([1]итого!EB:EB),0)</f>
        <v>153046</v>
      </c>
      <c r="BV67" s="2">
        <f t="array" ref="BV67">VLOOKUP("*Тюменская область без*",[1]итого!$3:$100,COLUMN([1]итого!EC:EC),0)</f>
        <v>129017</v>
      </c>
      <c r="BW67" s="2">
        <f t="array" ref="BW67">VLOOKUP("*Тюменская область без*",[1]итого!$3:$100,COLUMN([1]итого!ED:ED),0)</f>
        <v>88219</v>
      </c>
      <c r="BX67" s="2">
        <f t="array" ref="BX67">VLOOKUP("*Тюменская область без*",[1]итого!$3:$100,COLUMN([1]итого!EE:EE),0)</f>
        <v>77400</v>
      </c>
      <c r="BY67" s="2">
        <f t="array" ref="BY67">VLOOKUP("*Тюменская область без*",[1]итого!$3:$100,COLUMN([1]итого!EF:EF),0)</f>
        <v>68676</v>
      </c>
      <c r="BZ67" s="2">
        <f t="array" ref="BZ67">VLOOKUP("*Тюменская область без*",[1]итого!$3:$100,COLUMN([1]итого!EG:EG),0)</f>
        <v>70117</v>
      </c>
      <c r="CA67" s="2">
        <f t="array" ref="CA67">VLOOKUP("*Тюменская область без*",[1]итого!$3:$100,COLUMN([1]итого!EH:EH),0)</f>
        <v>74618</v>
      </c>
      <c r="CB67" s="2">
        <f t="array" ref="CB67">VLOOKUP("*Тюменская область без*",[1]итого!$3:$100,COLUMN([1]итого!EI:EI),0)</f>
        <v>90353</v>
      </c>
      <c r="CC67" s="2">
        <f t="array" ref="CC67">VLOOKUP("*Тюменская область без*",[1]итого!$3:$100,COLUMN([1]итого!EJ:EJ),0)</f>
        <v>81512</v>
      </c>
      <c r="CD67" s="2">
        <f t="array" ref="CD67">VLOOKUP("*Тюменская область без*",[1]итого!$3:$100,COLUMN([1]итого!EK:EK),0)</f>
        <v>136755</v>
      </c>
      <c r="CE67" s="2">
        <f t="array" ref="CE67">VLOOKUP("*Тюменская область без*",[1]итого!$3:$100,COLUMN([1]итого!EL:EL),0)</f>
        <v>107373</v>
      </c>
      <c r="CF67" s="2">
        <f t="array" ref="CF67">VLOOKUP("*Тюменская область без*",[1]итого!$3:$100,COLUMN([1]итого!EM:EM),0)</f>
        <v>103530</v>
      </c>
      <c r="CG67" s="2">
        <f t="array" ref="CG67">VLOOKUP("*Тюменская область без*",[1]итого!$3:$100,COLUMN([1]итого!EN:EN),0)</f>
        <v>117114</v>
      </c>
      <c r="CH67" s="2">
        <f t="array" ref="CH67">VLOOKUP("*Тюменская область без*",[1]итого!$3:$100,COLUMN([1]итого!EO:EO),0)</f>
        <v>117493</v>
      </c>
      <c r="CI67" s="2">
        <f t="array" ref="CI67">VLOOKUP("*Тюменская область без*",[1]итого!$3:$100,COLUMN([1]итого!EP:EP),0)</f>
        <v>107249</v>
      </c>
      <c r="CJ67" s="2">
        <f t="array" ref="CJ67">VLOOKUP("*Тюменская область без*",[1]итого!$3:$100,COLUMN([1]итого!EQ:EQ),0)</f>
        <v>96797</v>
      </c>
      <c r="CK67" s="2">
        <f t="array" ref="CK67">VLOOKUP("*Тюменская область без*",[1]итого!$3:$100,COLUMN([1]итого!ER:ER),0)</f>
        <v>98706</v>
      </c>
      <c r="CL67" s="2">
        <f t="array" ref="CL67">VLOOKUP("*Тюменская область без*",[1]итого!$3:$100,COLUMN([1]итого!ES:ES),0)</f>
        <v>95109</v>
      </c>
      <c r="CM67" s="2">
        <f t="array" ref="CM67">VLOOKUP("*Тюменская область без*",[1]итого!$3:$100,COLUMN([1]итого!ET:ET),0)</f>
        <v>88766</v>
      </c>
      <c r="CN67" s="2">
        <f t="array" ref="CN67">VLOOKUP("*Тюменская область без*",[1]итого!$3:$100,COLUMN([1]итого!EU:EU),0)</f>
        <v>96104</v>
      </c>
      <c r="CO67" s="2">
        <f t="array" ref="CO67">VLOOKUP("*Тюменская область без*",[1]итого!$3:$100,COLUMN([1]итого!EV:EV),0)</f>
        <v>94669</v>
      </c>
      <c r="CP67" s="2">
        <f t="array" ref="CP67">VLOOKUP("*Тюменская область без*",[1]итого!$3:$100,COLUMN([1]итого!EW:EW),0)</f>
        <v>116932</v>
      </c>
      <c r="CQ67" s="2">
        <f t="array" ref="CQ67">VLOOKUP("*Тюменская область без*",[1]итого!$3:$100,COLUMN([1]итого!EX:EX),0)</f>
        <v>97717</v>
      </c>
      <c r="CR67" s="2">
        <f t="array" ref="CR67">VLOOKUP("*Тюменская область без*",[1]итого!$3:$100,COLUMN([1]итого!EY:EY),0)</f>
        <v>98705</v>
      </c>
      <c r="CS67" s="2">
        <f t="array" ref="CS67">VLOOKUP("*Тюменская область без*",[1]итого!$3:$100,COLUMN([1]итого!EZ:EZ),0)</f>
        <v>102876</v>
      </c>
      <c r="CT67" s="2">
        <f t="array" ref="CT67">VLOOKUP("*Тюменская область без*",[1]итого!$3:$100,COLUMN([1]итого!FA:FA),0)</f>
        <v>114292</v>
      </c>
      <c r="CU67" s="2">
        <f t="array" ref="CU67">VLOOKUP("*Тюменская область без*",[1]итого!$3:$100,COLUMN([1]итого!FB:FB),0)</f>
        <v>112104</v>
      </c>
      <c r="CV67" s="2">
        <f t="array" ref="CV67">VLOOKUP("*Тюменская область без*",[1]итого!$3:$100,COLUMN([1]итого!FC:FC),0)</f>
        <v>106444</v>
      </c>
      <c r="CW67" s="2">
        <f t="array" ref="CW67">VLOOKUP("*Тюменская область без*",[1]итого!$3:$100,COLUMN([1]итого!FD:FD),0)</f>
        <v>106830</v>
      </c>
      <c r="CX67" s="2">
        <f t="array" ref="CX67">VLOOKUP("*Тюменская область без*",[1]итого!$3:$100,COLUMN([1]итого!FE:FE),0)</f>
        <v>116615</v>
      </c>
      <c r="CY67" s="2">
        <f t="array" ref="CY67">VLOOKUP("*Тюменская область без*",[1]итого!$3:$100,COLUMN([1]итого!FF:FF),0)</f>
        <v>119829</v>
      </c>
      <c r="CZ67" s="2">
        <f t="array" ref="CZ67">VLOOKUP("*Тюменская область без*",[1]итого!$3:$100,COLUMN([1]итого!FG:FG),0)</f>
        <v>112412</v>
      </c>
      <c r="DA67" s="2">
        <f t="array" ref="DA67">VLOOKUP("*Тюменская область без*",[1]итого!$3:$100,COLUMN([1]итого!FH:FH),0)</f>
        <v>120149</v>
      </c>
      <c r="DB67" s="2">
        <f t="array" ref="DB67">VLOOKUP("*Тюменская область без*",[1]итого!$3:$100,COLUMN([1]итого!FI:FI),0)</f>
        <v>126319</v>
      </c>
      <c r="DC67" s="2">
        <f t="array" ref="DC67">VLOOKUP("*Тюменская область без*",[1]итого!$3:$100,COLUMN([1]итого!FJ:FJ),0)</f>
        <v>112879</v>
      </c>
      <c r="DD67" s="2">
        <f t="array" ref="DD67">VLOOKUP("*Тюменская область без*",[1]итого!$3:$100,COLUMN([1]итого!FK:FK),0)</f>
        <v>116989</v>
      </c>
      <c r="DE67" s="2">
        <f t="array" ref="DE67">VLOOKUP("*Тюменская область без*",[1]итого!$3:$100,COLUMN([1]итого!FL:FL),0)</f>
        <v>118426</v>
      </c>
      <c r="DF67" s="2">
        <f t="array" ref="DF67">VLOOKUP("*Тюменская область без*",[1]итого!$3:$100,COLUMN([1]итого!FM:FM),0)</f>
        <v>127819</v>
      </c>
    </row>
    <row r="68" spans="1:110" x14ac:dyDescent="0.25">
      <c r="A68" s="5" t="s">
        <v>66</v>
      </c>
      <c r="B68" s="2">
        <f t="array" ref="B68">VLOOKUP("*Челябинская*",[1]итого!$3:$100,COLUMN([1]итого!BI:BI),0)</f>
        <v>58080</v>
      </c>
      <c r="C68" s="2">
        <f t="array" ref="C68">VLOOKUP("*Челябинская*",[1]итого!$3:$100,COLUMN([1]итого!BJ:BJ),0)</f>
        <v>47976</v>
      </c>
      <c r="D68" s="2">
        <f t="array" ref="D68">VLOOKUP("*Челябинская*",[1]итого!$3:$100,COLUMN([1]итого!BK:BK),0)</f>
        <v>42393</v>
      </c>
      <c r="E68" s="2">
        <f t="array" ref="E68">VLOOKUP("*Челябинская*",[1]итого!$3:$100,COLUMN([1]итого!BL:BL),0)</f>
        <v>55884</v>
      </c>
      <c r="F68" s="2">
        <f t="array" ref="F68">VLOOKUP("*Челябинская*",[1]итого!$3:$100,COLUMN([1]итого!BM:BM),0)</f>
        <v>58161</v>
      </c>
      <c r="G68" s="2">
        <f t="array" ref="G68">VLOOKUP("*Челябинская*",[1]итого!$3:$100,COLUMN([1]итого!BN:BN),0)</f>
        <v>64383</v>
      </c>
      <c r="H68" s="2">
        <f t="array" ref="H68">VLOOKUP("*Челябинская*",[1]итого!$3:$100,COLUMN([1]итого!BO:BO),0)</f>
        <v>57992</v>
      </c>
      <c r="I68" s="2">
        <f t="array" ref="I68">VLOOKUP("*Челябинская*",[1]итого!$3:$100,COLUMN([1]итого!BP:BP),0)</f>
        <v>59598</v>
      </c>
      <c r="J68" s="2">
        <f t="array" ref="J68">VLOOKUP("*Челябинская*",[1]итого!$3:$100,COLUMN([1]итого!BQ:BQ),0)</f>
        <v>88501</v>
      </c>
      <c r="K68" s="2">
        <f t="array" ref="K68">VLOOKUP("*Челябинская*",[1]итого!$3:$100,COLUMN([1]итого!BR:BR),0)</f>
        <v>88890</v>
      </c>
      <c r="L68" s="2">
        <f t="array" ref="L68">VLOOKUP("*Челябинская*",[1]итого!$3:$100,COLUMN([1]итого!BS:BS),0)</f>
        <v>80042</v>
      </c>
      <c r="M68" s="2">
        <f t="array" ref="M68">VLOOKUP("*Челябинская*",[1]итого!$3:$100,COLUMN([1]итого!BT:BT),0)</f>
        <v>77545</v>
      </c>
      <c r="N68" s="2">
        <f t="array" ref="N68">VLOOKUP("*Челябинская*",[1]итого!$3:$100,COLUMN([1]итого!BU:BU),0)</f>
        <v>72541</v>
      </c>
      <c r="O68" s="2">
        <f t="array" ref="O68">VLOOKUP("*Челябинская*",[1]итого!$3:$100,COLUMN([1]итого!BV:BV),0)</f>
        <v>67902</v>
      </c>
      <c r="P68" s="2">
        <f t="array" ref="P68">VLOOKUP("*Челябинская*",[1]итого!$3:$100,COLUMN([1]итого!BW:BW),0)</f>
        <v>65448</v>
      </c>
      <c r="Q68" s="2">
        <f t="array" ref="Q68">VLOOKUP("*Челябинская*",[1]итого!$3:$100,COLUMN([1]итого!BX:BX),0)</f>
        <v>74233</v>
      </c>
      <c r="R68" s="2">
        <f t="array" ref="R68">VLOOKUP("*Челябинская*",[1]итого!$3:$100,COLUMN([1]итого!BY:BY),0)</f>
        <v>86881</v>
      </c>
      <c r="S68" s="2">
        <f t="array" ref="S68">VLOOKUP("*Челябинская*",[1]итого!$3:$100,COLUMN([1]итого!BZ:BZ),0)</f>
        <v>93105</v>
      </c>
      <c r="T68" s="2">
        <f t="array" ref="T68">VLOOKUP("*Челябинская*",[1]итого!$3:$100,COLUMN([1]итого!CA:CA),0)</f>
        <v>90370</v>
      </c>
      <c r="U68" s="2">
        <f t="array" ref="U68">VLOOKUP("*Челябинская*",[1]итого!$3:$100,COLUMN([1]итого!CB:CB),0)</f>
        <v>98269</v>
      </c>
      <c r="V68" s="2">
        <f t="array" ref="V68">VLOOKUP("*Челябинская*",[1]итого!$3:$100,COLUMN([1]итого!CC:CC),0)</f>
        <v>111598</v>
      </c>
      <c r="W68" s="2">
        <f t="array" ref="W68">VLOOKUP("*Челябинская*",[1]итого!$3:$100,COLUMN([1]итого!CD:CD),0)</f>
        <v>117106</v>
      </c>
      <c r="X68" s="2">
        <f t="array" ref="X68">VLOOKUP("*Челябинская*",[1]итого!$3:$100,COLUMN([1]итого!CE:CE),0)</f>
        <v>109967</v>
      </c>
      <c r="Y68" s="2">
        <f t="array" ref="Y68">VLOOKUP("*Челябинская*",[1]итого!$3:$100,COLUMN([1]итого!CF:CF),0)</f>
        <v>111547</v>
      </c>
      <c r="Z68" s="2">
        <f t="array" ref="Z68">VLOOKUP("*Челябинская*",[1]итого!$3:$100,COLUMN([1]итого!CG:CG),0)</f>
        <v>124884</v>
      </c>
      <c r="AA68" s="2">
        <f t="array" ref="AA68">VLOOKUP("*Челябинская*",[1]итого!$3:$100,COLUMN([1]итого!CH:CH),0)</f>
        <v>115585</v>
      </c>
      <c r="AB68" s="2">
        <f t="array" ref="AB68">VLOOKUP("*Челябинская*",[1]итого!$3:$100,COLUMN([1]итого!CI:CI),0)</f>
        <v>114449</v>
      </c>
      <c r="AC68" s="2">
        <f t="array" ref="AC68">VLOOKUP("*Челябинская*",[1]итого!$3:$100,COLUMN([1]итого!CJ:CJ),0)</f>
        <v>110294</v>
      </c>
      <c r="AD68" s="2">
        <f t="array" ref="AD68">VLOOKUP("*Челябинская*",[1]итого!$3:$100,COLUMN([1]итого!CK:CK),0)</f>
        <v>121044</v>
      </c>
      <c r="AE68" s="2">
        <f t="array" ref="AE68">VLOOKUP("*Челябинская*",[1]итого!$3:$100,COLUMN([1]итого!CL:CL),0)</f>
        <v>102633</v>
      </c>
      <c r="AF68" s="2">
        <f t="array" ref="AF68">VLOOKUP("*Челябинская*",[1]итого!$3:$100,COLUMN([1]итого!CM:CM),0)</f>
        <v>95707</v>
      </c>
      <c r="AG68" s="2">
        <f t="array" ref="AG68">VLOOKUP("*Челябинская*",[1]итого!$3:$100,COLUMN([1]итого!CN:CN),0)</f>
        <v>98509</v>
      </c>
      <c r="AH68" s="2">
        <f t="array" ref="AH68">VLOOKUP("*Челябинская*",[1]итого!$3:$100,COLUMN([1]итого!CO:CO),0)</f>
        <v>95968</v>
      </c>
      <c r="AI68" s="2">
        <f t="array" ref="AI68">VLOOKUP("*Челябинская*",[1]итого!$3:$100,COLUMN([1]итого!CP:CP),0)</f>
        <v>93661</v>
      </c>
      <c r="AJ68" s="2">
        <f t="array" ref="AJ68">VLOOKUP("*Челябинская*",[1]итого!$3:$100,COLUMN([1]итого!CQ:CQ),0)</f>
        <v>96929</v>
      </c>
      <c r="AK68" s="2">
        <f t="array" ref="AK68">VLOOKUP("*Челябинская*",[1]итого!$3:$100,COLUMN([1]итого!CR:CR),0)</f>
        <v>94549</v>
      </c>
      <c r="AL68" s="2">
        <f t="array" ref="AL68">VLOOKUP("*Челябинская*",[1]итого!$3:$100,COLUMN([1]итого!CS:CS),0)</f>
        <v>114930</v>
      </c>
      <c r="AM68" s="2">
        <f t="array" ref="AM68">VLOOKUP("*Челябинская*",[1]итого!$3:$100,COLUMN([1]итого!CT:CT),0)</f>
        <v>101442</v>
      </c>
      <c r="AN68" s="2">
        <f t="array" ref="AN68">VLOOKUP("*Челябинская*",[1]итого!$3:$100,COLUMN([1]итого!CU:CU),0)</f>
        <v>85220</v>
      </c>
      <c r="AO68" s="2">
        <f t="array" ref="AO68">VLOOKUP("*Челябинская*",[1]итого!$3:$100,COLUMN([1]итого!CV:CV),0)</f>
        <v>92213</v>
      </c>
      <c r="AP68" s="2">
        <f t="array" ref="AP68">VLOOKUP("*Челябинская*",[1]итого!$3:$100,COLUMN([1]итого!CW:CW),0)</f>
        <v>109674</v>
      </c>
      <c r="AQ68" s="2">
        <f t="array" ref="AQ68">VLOOKUP("*Челябинская*",[1]итого!$3:$100,COLUMN([1]итого!CX:CX),0)</f>
        <v>98566</v>
      </c>
      <c r="AR68" s="2">
        <f t="array" ref="AR68">VLOOKUP("*Челябинская*",[1]итого!$3:$100,COLUMN([1]итого!CY:CY),0)</f>
        <v>97565</v>
      </c>
      <c r="AS68" s="2">
        <f t="array" ref="AS68">VLOOKUP("*Челябинская*",[1]итого!$3:$100,COLUMN([1]итого!CZ:CZ),0)</f>
        <v>96627</v>
      </c>
      <c r="AT68" s="2">
        <f t="array" ref="AT68">VLOOKUP("*Челябинская*",[1]итого!$3:$100,COLUMN([1]итого!DA:DA),0)</f>
        <v>109593</v>
      </c>
      <c r="AU68" s="2">
        <f t="array" ref="AU68">VLOOKUP("*Челябинская*",[1]итого!$3:$100,COLUMN([1]итого!DB:DB),0)</f>
        <v>123814</v>
      </c>
      <c r="AV68" s="2">
        <f t="array" ref="AV68">VLOOKUP("*Челябинская*",[1]итого!$3:$100,COLUMN([1]итого!DC:DC),0)</f>
        <v>117310</v>
      </c>
      <c r="AW68" s="2">
        <f t="array" ref="AW68">VLOOKUP("*Челябинская*",[1]итого!$3:$100,COLUMN([1]итого!DD:DD),0)</f>
        <v>114473</v>
      </c>
      <c r="AX68" s="2">
        <f t="array" ref="AX68">VLOOKUP("*Челябинская*",[1]итого!$3:$100,COLUMN([1]итого!DE:DE),0)</f>
        <v>127773</v>
      </c>
      <c r="AY68" s="2">
        <f t="array" ref="AY68">VLOOKUP("*Челябинская*",[1]итого!$3:$100,COLUMN([1]итого!DF:DF),0)</f>
        <v>83716</v>
      </c>
      <c r="AZ68" s="2">
        <f t="array" ref="AZ68">VLOOKUP("*Челябинская*",[1]итого!$3:$100,COLUMN([1]итого!DG:DG),0)</f>
        <v>119407</v>
      </c>
      <c r="BA68" s="2">
        <f t="array" ref="BA68">VLOOKUP("*Челябинская*",[1]итого!$3:$100,COLUMN([1]итого!DH:DH),0)</f>
        <v>119143</v>
      </c>
      <c r="BB68" s="2">
        <f t="array" ref="BB68">VLOOKUP("*Челябинская*",[1]итого!$3:$100,COLUMN([1]итого!DI:DI),0)</f>
        <v>119521</v>
      </c>
      <c r="BC68" s="2">
        <f t="array" ref="BC68">VLOOKUP("*Челябинская*",[1]итого!$3:$100,COLUMN([1]итого!DJ:DJ),0)</f>
        <v>122268</v>
      </c>
      <c r="BD68" s="2">
        <f t="array" ref="BD68">VLOOKUP("*Челябинская*",[1]итого!$3:$100,COLUMN([1]итого!DK:DK),0)</f>
        <v>125131</v>
      </c>
      <c r="BE68" s="2">
        <f t="array" ref="BE68">VLOOKUP("*Челябинская*",[1]итого!$3:$100,COLUMN([1]итого!DL:DL),0)</f>
        <v>135789</v>
      </c>
      <c r="BF68" s="2">
        <f t="array" ref="BF68">VLOOKUP("*Челябинская*",[1]итого!$3:$100,COLUMN([1]итого!DM:DM),0)</f>
        <v>163389</v>
      </c>
      <c r="BG68" s="2">
        <f t="array" ref="BG68">VLOOKUP("*Челябинская*",[1]итого!$3:$100,COLUMN([1]итого!DN:DN),0)</f>
        <v>164059</v>
      </c>
      <c r="BH68" s="2">
        <f t="array" ref="BH68">VLOOKUP("*Челябинская*",[1]итого!$3:$100,COLUMN([1]итого!DO:DO),0)</f>
        <v>186480</v>
      </c>
      <c r="BI68" s="2">
        <f t="array" ref="BI68">VLOOKUP("*Челябинская*",[1]итого!$3:$100,COLUMN([1]итого!DP:DP),0)</f>
        <v>169983</v>
      </c>
      <c r="BJ68" s="2">
        <f t="array" ref="BJ68">VLOOKUP("*Челябинская*",[1]итого!$3:$100,COLUMN([1]итого!DQ:DQ),0)</f>
        <v>156104</v>
      </c>
      <c r="BK68" s="2">
        <f t="array" ref="BK68">VLOOKUP("*Челябинская*",[1]итого!$3:$100,COLUMN([1]итого!DR:DR),0)</f>
        <v>133387</v>
      </c>
      <c r="BL68" s="2">
        <f t="array" ref="BL68">VLOOKUP("*Челябинская*",[1]итого!$3:$100,COLUMN([1]итого!DS:DS),0)</f>
        <v>128243</v>
      </c>
      <c r="BM68" s="2">
        <f t="array" ref="BM68">VLOOKUP("*Челябинская*",[1]итого!$3:$100,COLUMN([1]итого!DT:DT),0)</f>
        <v>113264</v>
      </c>
      <c r="BN68" s="2">
        <f t="array" ref="BN68">VLOOKUP("*Челябинская*",[1]итого!$3:$100,COLUMN([1]итого!DU:DU),0)</f>
        <v>147323</v>
      </c>
      <c r="BO68" s="2">
        <f t="array" ref="BO68">VLOOKUP("*Челябинская*",[1]итого!$3:$100,COLUMN([1]итого!DV:DV),0)</f>
        <v>105933</v>
      </c>
      <c r="BP68" s="2">
        <f t="array" ref="BP68">VLOOKUP("*Челябинская*",[1]итого!$3:$100,COLUMN([1]итого!DW:DW),0)</f>
        <v>100047</v>
      </c>
      <c r="BQ68" s="2">
        <f t="array" ref="BQ68">VLOOKUP("*Челябинская*",[1]итого!$3:$100,COLUMN([1]итого!DX:DX),0)</f>
        <v>108348</v>
      </c>
      <c r="BR68" s="2">
        <f t="array" ref="BR68">VLOOKUP("*Челябинская*",[1]итого!$3:$100,COLUMN([1]итого!DY:DY),0)</f>
        <v>150215</v>
      </c>
      <c r="BS68" s="2">
        <f t="array" ref="BS68">VLOOKUP("*Челябинская*",[1]итого!$3:$100,COLUMN([1]итого!DZ:DZ),0)</f>
        <v>156110</v>
      </c>
      <c r="BT68" s="2">
        <f t="array" ref="BT68">VLOOKUP("*Челябинская*",[1]итого!$3:$100,COLUMN([1]итого!EA:EA),0)</f>
        <v>150475</v>
      </c>
      <c r="BU68" s="2">
        <f t="array" ref="BU68">VLOOKUP("*Челябинская*",[1]итого!$3:$100,COLUMN([1]итого!EB:EB),0)</f>
        <v>148123</v>
      </c>
      <c r="BV68" s="2">
        <f t="array" ref="BV68">VLOOKUP("*Челябинская*",[1]итого!$3:$100,COLUMN([1]итого!EC:EC),0)</f>
        <v>191445</v>
      </c>
      <c r="BW68" s="2">
        <f t="array" ref="BW68">VLOOKUP("*Челябинская*",[1]итого!$3:$100,COLUMN([1]итого!ED:ED),0)</f>
        <v>191131</v>
      </c>
      <c r="BX68" s="2">
        <f t="array" ref="BX68">VLOOKUP("*Челябинская*",[1]итого!$3:$100,COLUMN([1]итого!EE:EE),0)</f>
        <v>189616</v>
      </c>
      <c r="BY68" s="2">
        <f t="array" ref="BY68">VLOOKUP("*Челябинская*",[1]итого!$3:$100,COLUMN([1]итого!EF:EF),0)</f>
        <v>204134</v>
      </c>
      <c r="BZ68" s="2">
        <f t="array" ref="BZ68">VLOOKUP("*Челябинская*",[1]итого!$3:$100,COLUMN([1]итого!EG:EG),0)</f>
        <v>180692</v>
      </c>
      <c r="CA68" s="2">
        <f t="array" ref="CA68">VLOOKUP("*Челябинская*",[1]итого!$3:$100,COLUMN([1]итого!EH:EH),0)</f>
        <v>152790</v>
      </c>
      <c r="CB68" s="2">
        <f t="array" ref="CB68">VLOOKUP("*Челябинская*",[1]итого!$3:$100,COLUMN([1]итого!EI:EI),0)</f>
        <v>150803</v>
      </c>
      <c r="CC68" s="2">
        <f t="array" ref="CC68">VLOOKUP("*Челябинская*",[1]итого!$3:$100,COLUMN([1]итого!EJ:EJ),0)</f>
        <v>158515</v>
      </c>
      <c r="CD68" s="2">
        <f t="array" ref="CD68">VLOOKUP("*Челябинская*",[1]итого!$3:$100,COLUMN([1]итого!EK:EK),0)</f>
        <v>151261</v>
      </c>
      <c r="CE68" s="2">
        <f t="array" ref="CE68">VLOOKUP("*Челябинская*",[1]итого!$3:$100,COLUMN([1]итого!EL:EL),0)</f>
        <v>170437</v>
      </c>
      <c r="CF68" s="2">
        <f t="array" ref="CF68">VLOOKUP("*Челябинская*",[1]итого!$3:$100,COLUMN([1]итого!EM:EM),0)</f>
        <v>143959</v>
      </c>
      <c r="CG68" s="2">
        <f t="array" ref="CG68">VLOOKUP("*Челябинская*",[1]итого!$3:$100,COLUMN([1]итого!EN:EN),0)</f>
        <v>163193</v>
      </c>
      <c r="CH68" s="2">
        <f t="array" ref="CH68">VLOOKUP("*Челябинская*",[1]итого!$3:$100,COLUMN([1]итого!EO:EO),0)</f>
        <v>202612</v>
      </c>
      <c r="CI68" s="2">
        <f t="array" ref="CI68">VLOOKUP("*Челябинская*",[1]итого!$3:$100,COLUMN([1]итого!EP:EP),0)</f>
        <v>214157</v>
      </c>
      <c r="CJ68" s="2">
        <f t="array" ref="CJ68">VLOOKUP("*Челябинская*",[1]итого!$3:$100,COLUMN([1]итого!EQ:EQ),0)</f>
        <v>182431</v>
      </c>
      <c r="CK68" s="2">
        <f t="array" ref="CK68">VLOOKUP("*Челябинская*",[1]итого!$3:$100,COLUMN([1]итого!ER:ER),0)</f>
        <v>172023</v>
      </c>
      <c r="CL68" s="2">
        <f t="array" ref="CL68">VLOOKUP("*Челябинская*",[1]итого!$3:$100,COLUMN([1]итого!ES:ES),0)</f>
        <v>165595</v>
      </c>
      <c r="CM68" s="2">
        <f t="array" ref="CM68">VLOOKUP("*Челябинская*",[1]итого!$3:$100,COLUMN([1]итого!ET:ET),0)</f>
        <v>147272</v>
      </c>
      <c r="CN68" s="2">
        <f t="array" ref="CN68">VLOOKUP("*Челябинская*",[1]итого!$3:$100,COLUMN([1]итого!EU:EU),0)</f>
        <v>166394</v>
      </c>
      <c r="CO68" s="2">
        <f t="array" ref="CO68">VLOOKUP("*Челябинская*",[1]итого!$3:$100,COLUMN([1]итого!EV:EV),0)</f>
        <v>168706</v>
      </c>
      <c r="CP68" s="2">
        <f t="array" ref="CP68">VLOOKUP("*Челябинская*",[1]итого!$3:$100,COLUMN([1]итого!EW:EW),0)</f>
        <v>192440</v>
      </c>
      <c r="CQ68" s="2">
        <f t="array" ref="CQ68">VLOOKUP("*Челябинская*",[1]итого!$3:$100,COLUMN([1]итого!EX:EX),0)</f>
        <v>224178</v>
      </c>
      <c r="CR68" s="2">
        <f t="array" ref="CR68">VLOOKUP("*Челябинская*",[1]итого!$3:$100,COLUMN([1]итого!EY:EY),0)</f>
        <v>244084</v>
      </c>
      <c r="CS68" s="2">
        <f t="array" ref="CS68">VLOOKUP("*Челябинская*",[1]итого!$3:$100,COLUMN([1]итого!EZ:EZ),0)</f>
        <v>213002</v>
      </c>
      <c r="CT68" s="2">
        <f t="array" ref="CT68">VLOOKUP("*Челябинская*",[1]итого!$3:$100,COLUMN([1]итого!FA:FA),0)</f>
        <v>242785</v>
      </c>
      <c r="CU68" s="2">
        <f t="array" ref="CU68">VLOOKUP("*Челябинская*",[1]итого!$3:$100,COLUMN([1]итого!FB:FB),0)</f>
        <v>240595</v>
      </c>
      <c r="CV68" s="2">
        <f t="array" ref="CV68">VLOOKUP("*Челябинская*",[1]итого!$3:$100,COLUMN([1]итого!FC:FC),0)</f>
        <v>253465</v>
      </c>
      <c r="CW68" s="2">
        <f t="array" ref="CW68">VLOOKUP("*Челябинская*",[1]итого!$3:$100,COLUMN([1]итого!FD:FD),0)</f>
        <v>234156</v>
      </c>
      <c r="CX68" s="2">
        <f t="array" ref="CX68">VLOOKUP("*Челябинская*",[1]итого!$3:$100,COLUMN([1]итого!FE:FE),0)</f>
        <v>223397</v>
      </c>
      <c r="CY68" s="2">
        <f t="array" ref="CY68">VLOOKUP("*Челябинская*",[1]итого!$3:$100,COLUMN([1]итого!FF:FF),0)</f>
        <v>236660</v>
      </c>
      <c r="CZ68" s="2">
        <f t="array" ref="CZ68">VLOOKUP("*Челябинская*",[1]итого!$3:$100,COLUMN([1]итого!FG:FG),0)</f>
        <v>251185</v>
      </c>
      <c r="DA68" s="2">
        <f t="array" ref="DA68">VLOOKUP("*Челябинская*",[1]итого!$3:$100,COLUMN([1]итого!FH:FH),0)</f>
        <v>264578</v>
      </c>
      <c r="DB68" s="2">
        <f t="array" ref="DB68">VLOOKUP("*Челябинская*",[1]итого!$3:$100,COLUMN([1]итого!FI:FI),0)</f>
        <v>258571</v>
      </c>
      <c r="DC68" s="2">
        <f t="array" ref="DC68">VLOOKUP("*Челябинская*",[1]итого!$3:$100,COLUMN([1]итого!FJ:FJ),0)</f>
        <v>224574</v>
      </c>
      <c r="DD68" s="2">
        <f t="array" ref="DD68">VLOOKUP("*Челябинская*",[1]итого!$3:$100,COLUMN([1]итого!FK:FK),0)</f>
        <v>230725</v>
      </c>
      <c r="DE68" s="2">
        <f t="array" ref="DE68">VLOOKUP("*Челябинская*",[1]итого!$3:$100,COLUMN([1]итого!FL:FL),0)</f>
        <v>206340</v>
      </c>
      <c r="DF68" s="2">
        <f t="array" ref="DF68">VLOOKUP("*Челябинская*",[1]итого!$3:$100,COLUMN([1]итого!FM:FM),0)</f>
        <v>243767</v>
      </c>
    </row>
    <row r="69" spans="1:110" x14ac:dyDescent="0.25">
      <c r="A69" s="5" t="s">
        <v>67</v>
      </c>
      <c r="B69" s="2">
        <f t="array" ref="B69">VLOOKUP("*Алтай*",[1]итого!$3:$100,COLUMN([1]итого!BI:BI),0)</f>
        <v>413</v>
      </c>
      <c r="C69" s="2">
        <f t="array" ref="C69">VLOOKUP("*Алтай*",[1]итого!$3:$100,COLUMN([1]итого!BJ:BJ),0)</f>
        <v>414</v>
      </c>
      <c r="D69" s="2">
        <f t="array" ref="D69">VLOOKUP("*Алтай*",[1]итого!$3:$100,COLUMN([1]итого!BK:BK),0)</f>
        <v>408</v>
      </c>
      <c r="E69" s="2">
        <f t="array" ref="E69">VLOOKUP("*Алтай*",[1]итого!$3:$100,COLUMN([1]итого!BL:BL),0)</f>
        <v>353</v>
      </c>
      <c r="F69" s="2">
        <f t="array" ref="F69">VLOOKUP("*Алтай*",[1]итого!$3:$100,COLUMN([1]итого!BM:BM),0)</f>
        <v>354</v>
      </c>
      <c r="G69" s="2">
        <f t="array" ref="G69">VLOOKUP("*Алтай*",[1]итого!$3:$100,COLUMN([1]итого!BN:BN),0)</f>
        <v>363</v>
      </c>
      <c r="H69" s="2">
        <f t="array" ref="H69">VLOOKUP("*Алтай*",[1]итого!$3:$100,COLUMN([1]итого!BO:BO),0)</f>
        <v>378</v>
      </c>
      <c r="I69" s="2">
        <f t="array" ref="I69">VLOOKUP("*Алтай*",[1]итого!$3:$100,COLUMN([1]итого!BP:BP),0)</f>
        <v>328</v>
      </c>
      <c r="J69" s="2">
        <f t="array" ref="J69">VLOOKUP("*Алтай*",[1]итого!$3:$100,COLUMN([1]итого!BQ:BQ),0)</f>
        <v>321</v>
      </c>
      <c r="K69" s="2">
        <f t="array" ref="K69">VLOOKUP("*Алтай*",[1]итого!$3:$100,COLUMN([1]итого!BR:BR),0)</f>
        <v>318</v>
      </c>
      <c r="L69" s="2">
        <f t="array" ref="L69">VLOOKUP("*Алтай*",[1]итого!$3:$100,COLUMN([1]итого!BS:BS),0)</f>
        <v>425</v>
      </c>
      <c r="M69" s="2">
        <f t="array" ref="M69">VLOOKUP("*Алтай*",[1]итого!$3:$100,COLUMN([1]итого!BT:BT),0)</f>
        <v>368</v>
      </c>
      <c r="N69" s="2">
        <f t="array" ref="N69">VLOOKUP("*Алтай*",[1]итого!$3:$100,COLUMN([1]итого!BU:BU),0)</f>
        <v>600</v>
      </c>
      <c r="O69" s="2">
        <f t="array" ref="O69">VLOOKUP("*Алтай*",[1]итого!$3:$100,COLUMN([1]итого!BV:BV),0)</f>
        <v>422</v>
      </c>
      <c r="P69" s="2">
        <f t="array" ref="P69">VLOOKUP("*Алтай*",[1]итого!$3:$100,COLUMN([1]итого!BW:BW),0)</f>
        <v>462</v>
      </c>
      <c r="Q69" s="2">
        <f t="array" ref="Q69">VLOOKUP("*Алтай*",[1]итого!$3:$100,COLUMN([1]итого!BX:BX),0)</f>
        <v>452</v>
      </c>
      <c r="R69" s="2">
        <f t="array" ref="R69">VLOOKUP("*Алтай*",[1]итого!$3:$100,COLUMN([1]итого!BY:BY),0)</f>
        <v>475</v>
      </c>
      <c r="S69" s="2">
        <f t="array" ref="S69">VLOOKUP("*Алтай*",[1]итого!$3:$100,COLUMN([1]итого!BZ:BZ),0)</f>
        <v>705</v>
      </c>
      <c r="T69" s="2">
        <f t="array" ref="T69">VLOOKUP("*Алтай*",[1]итого!$3:$100,COLUMN([1]итого!CA:CA),0)</f>
        <v>625</v>
      </c>
      <c r="U69" s="2">
        <f t="array" ref="U69">VLOOKUP("*Алтай*",[1]итого!$3:$100,COLUMN([1]итого!CB:CB),0)</f>
        <v>586</v>
      </c>
      <c r="V69" s="2">
        <f t="array" ref="V69">VLOOKUP("*Алтай*",[1]итого!$3:$100,COLUMN([1]итого!CC:CC),0)</f>
        <v>529</v>
      </c>
      <c r="W69" s="2">
        <f t="array" ref="W69">VLOOKUP("*Алтай*",[1]итого!$3:$100,COLUMN([1]итого!CD:CD),0)</f>
        <v>573</v>
      </c>
      <c r="X69" s="2">
        <f t="array" ref="X69">VLOOKUP("*Алтай*",[1]итого!$3:$100,COLUMN([1]итого!CE:CE),0)</f>
        <v>435</v>
      </c>
      <c r="Y69" s="2">
        <f t="array" ref="Y69">VLOOKUP("*Алтай*",[1]итого!$3:$100,COLUMN([1]итого!CF:CF),0)</f>
        <v>457</v>
      </c>
      <c r="Z69" s="2">
        <f t="array" ref="Z69">VLOOKUP("*Алтай*",[1]итого!$3:$100,COLUMN([1]итого!CG:CG),0)</f>
        <v>587</v>
      </c>
      <c r="AA69" s="2">
        <f t="array" ref="AA69">VLOOKUP("*Алтай*",[1]итого!$3:$100,COLUMN([1]итого!CH:CH),0)</f>
        <v>489</v>
      </c>
      <c r="AB69" s="2">
        <f t="array" ref="AB69">VLOOKUP("*Алтай*",[1]итого!$3:$100,COLUMN([1]итого!CI:CI),0)</f>
        <v>1095</v>
      </c>
      <c r="AC69" s="2">
        <f t="array" ref="AC69">VLOOKUP("*Алтай*",[1]итого!$3:$100,COLUMN([1]итого!CJ:CJ),0)</f>
        <v>1028</v>
      </c>
      <c r="AD69" s="2">
        <f t="array" ref="AD69">VLOOKUP("*Алтай*",[1]итого!$3:$100,COLUMN([1]итого!CK:CK),0)</f>
        <v>996</v>
      </c>
      <c r="AE69" s="2">
        <f t="array" ref="AE69">VLOOKUP("*Алтай*",[1]итого!$3:$100,COLUMN([1]итого!CL:CL),0)</f>
        <v>903</v>
      </c>
      <c r="AF69" s="2">
        <f t="array" ref="AF69">VLOOKUP("*Алтай*",[1]итого!$3:$100,COLUMN([1]итого!CM:CM),0)</f>
        <v>562</v>
      </c>
      <c r="AG69" s="2">
        <f t="array" ref="AG69">VLOOKUP("*Алтай*",[1]итого!$3:$100,COLUMN([1]итого!CN:CN),0)</f>
        <v>627</v>
      </c>
      <c r="AH69" s="2">
        <f t="array" ref="AH69">VLOOKUP("*Алтай*",[1]итого!$3:$100,COLUMN([1]итого!CO:CO),0)</f>
        <v>693</v>
      </c>
      <c r="AI69" s="2">
        <f t="array" ref="AI69">VLOOKUP("*Алтай*",[1]итого!$3:$100,COLUMN([1]итого!CP:CP),0)</f>
        <v>519</v>
      </c>
      <c r="AJ69" s="2">
        <f t="array" ref="AJ69">VLOOKUP("*Алтай*",[1]итого!$3:$100,COLUMN([1]итого!CQ:CQ),0)</f>
        <v>452</v>
      </c>
      <c r="AK69" s="2">
        <f t="array" ref="AK69">VLOOKUP("*Алтай*",[1]итого!$3:$100,COLUMN([1]итого!CR:CR),0)</f>
        <v>473</v>
      </c>
      <c r="AL69" s="2">
        <f t="array" ref="AL69">VLOOKUP("*Алтай*",[1]итого!$3:$100,COLUMN([1]итого!CS:CS),0)</f>
        <v>520</v>
      </c>
      <c r="AM69" s="2">
        <f t="array" ref="AM69">VLOOKUP("*Алтай*",[1]итого!$3:$100,COLUMN([1]итого!CT:CT),0)</f>
        <v>527</v>
      </c>
      <c r="AN69" s="2">
        <f t="array" ref="AN69">VLOOKUP("*Алтай*",[1]итого!$3:$100,COLUMN([1]итого!CU:CU),0)</f>
        <v>504</v>
      </c>
      <c r="AO69" s="2">
        <f t="array" ref="AO69">VLOOKUP("*Алтай*",[1]итого!$3:$100,COLUMN([1]итого!CV:CV),0)</f>
        <v>453</v>
      </c>
      <c r="AP69" s="2">
        <f t="array" ref="AP69">VLOOKUP("*Алтай*",[1]итого!$3:$100,COLUMN([1]итого!CW:CW),0)</f>
        <v>439</v>
      </c>
      <c r="AQ69" s="2">
        <f t="array" ref="AQ69">VLOOKUP("*Алтай*",[1]итого!$3:$100,COLUMN([1]итого!CX:CX),0)</f>
        <v>416</v>
      </c>
      <c r="AR69" s="2">
        <f t="array" ref="AR69">VLOOKUP("*Алтай*",[1]итого!$3:$100,COLUMN([1]итого!CY:CY),0)</f>
        <v>329</v>
      </c>
      <c r="AS69" s="2">
        <f t="array" ref="AS69">VLOOKUP("*Алтай*",[1]итого!$3:$100,COLUMN([1]итого!CZ:CZ),0)</f>
        <v>394</v>
      </c>
      <c r="AT69" s="2">
        <f t="array" ref="AT69">VLOOKUP("*Алтай*",[1]итого!$3:$100,COLUMN([1]итого!DA:DA),0)</f>
        <v>687</v>
      </c>
      <c r="AU69" s="2">
        <f t="array" ref="AU69">VLOOKUP("*Алтай*",[1]итого!$3:$100,COLUMN([1]итого!DB:DB),0)</f>
        <v>499</v>
      </c>
      <c r="AV69" s="2">
        <f t="array" ref="AV69">VLOOKUP("*Алтай*",[1]итого!$3:$100,COLUMN([1]итого!DC:DC),0)</f>
        <v>519</v>
      </c>
      <c r="AW69" s="2">
        <f t="array" ref="AW69">VLOOKUP("*Алтай*",[1]итого!$3:$100,COLUMN([1]итого!DD:DD),0)</f>
        <v>665</v>
      </c>
      <c r="AX69" s="2">
        <f t="array" ref="AX69">VLOOKUP("*Алтай*",[1]итого!$3:$100,COLUMN([1]итого!DE:DE),0)</f>
        <v>757</v>
      </c>
      <c r="AY69" s="2">
        <f t="array" ref="AY69">VLOOKUP("*Алтай*",[1]итого!$3:$100,COLUMN([1]итого!DF:DF),0)</f>
        <v>804</v>
      </c>
      <c r="AZ69" s="2">
        <f t="array" ref="AZ69">VLOOKUP("*Алтай*",[1]итого!$3:$100,COLUMN([1]итого!DG:DG),0)</f>
        <v>955</v>
      </c>
      <c r="BA69" s="2">
        <f t="array" ref="BA69">VLOOKUP("*Алтай*",[1]итого!$3:$100,COLUMN([1]итого!DH:DH),0)</f>
        <v>3220</v>
      </c>
      <c r="BB69" s="2">
        <f t="array" ref="BB69">VLOOKUP("*Алтай*",[1]итого!$3:$100,COLUMN([1]итого!DI:DI),0)</f>
        <v>445</v>
      </c>
      <c r="BC69" s="2">
        <f t="array" ref="BC69">VLOOKUP("*Алтай*",[1]итого!$3:$100,COLUMN([1]итого!DJ:DJ),0)</f>
        <v>415</v>
      </c>
      <c r="BD69" s="2">
        <f t="array" ref="BD69">VLOOKUP("*Алтай*",[1]итого!$3:$100,COLUMN([1]итого!DK:DK),0)</f>
        <v>3111</v>
      </c>
      <c r="BE69" s="2">
        <f t="array" ref="BE69">VLOOKUP("*Алтай*",[1]итого!$3:$100,COLUMN([1]итого!DL:DL),0)</f>
        <v>457</v>
      </c>
      <c r="BF69" s="2">
        <f t="array" ref="BF69">VLOOKUP("*Алтай*",[1]итого!$3:$100,COLUMN([1]итого!DM:DM),0)</f>
        <v>384</v>
      </c>
      <c r="BG69" s="2">
        <f t="array" ref="BG69">VLOOKUP("*Алтай*",[1]итого!$3:$100,COLUMN([1]итого!DN:DN),0)</f>
        <v>420</v>
      </c>
      <c r="BH69" s="2">
        <f t="array" ref="BH69">VLOOKUP("*Алтай*",[1]итого!$3:$100,COLUMN([1]итого!DO:DO),0)</f>
        <v>495</v>
      </c>
      <c r="BI69" s="2">
        <f t="array" ref="BI69">VLOOKUP("*Алтай*",[1]итого!$3:$100,COLUMN([1]итого!DP:DP),0)</f>
        <v>565</v>
      </c>
      <c r="BJ69" s="2">
        <f t="array" ref="BJ69">VLOOKUP("*Алтай*",[1]итого!$3:$100,COLUMN([1]итого!DQ:DQ),0)</f>
        <v>637</v>
      </c>
      <c r="BK69" s="2">
        <f t="array" ref="BK69">VLOOKUP("*Алтай*",[1]итого!$3:$100,COLUMN([1]итого!DR:DR),0)</f>
        <v>544</v>
      </c>
      <c r="BL69" s="2">
        <f t="array" ref="BL69">VLOOKUP("*Алтай*",[1]итого!$3:$100,COLUMN([1]итого!DS:DS),0)</f>
        <v>543</v>
      </c>
      <c r="BM69" s="2">
        <f t="array" ref="BM69">VLOOKUP("*Алтай*",[1]итого!$3:$100,COLUMN([1]итого!DT:DT),0)</f>
        <v>696</v>
      </c>
      <c r="BN69" s="2">
        <f t="array" ref="BN69">VLOOKUP("*Алтай*",[1]итого!$3:$100,COLUMN([1]итого!DU:DU),0)</f>
        <v>2575</v>
      </c>
      <c r="BO69" s="2">
        <f t="array" ref="BO69">VLOOKUP("*Алтай*",[1]итого!$3:$100,COLUMN([1]итого!DV:DV),0)</f>
        <v>549</v>
      </c>
      <c r="BP69" s="2">
        <f t="array" ref="BP69">VLOOKUP("*Алтай*",[1]итого!$3:$100,COLUMN([1]итого!DW:DW),0)</f>
        <v>575</v>
      </c>
      <c r="BQ69" s="2">
        <f t="array" ref="BQ69">VLOOKUP("*Алтай*",[1]итого!$3:$100,COLUMN([1]итого!DX:DX),0)</f>
        <v>752</v>
      </c>
      <c r="BR69" s="2">
        <f t="array" ref="BR69">VLOOKUP("*Алтай*",[1]итого!$3:$100,COLUMN([1]итого!DY:DY),0)</f>
        <v>940</v>
      </c>
      <c r="BS69" s="2">
        <f t="array" ref="BS69">VLOOKUP("*Алтай*",[1]итого!$3:$100,COLUMN([1]итого!DZ:DZ),0)</f>
        <v>901</v>
      </c>
      <c r="BT69" s="2">
        <f t="array" ref="BT69">VLOOKUP("*Алтай*",[1]итого!$3:$100,COLUMN([1]итого!EA:EA),0)</f>
        <v>990</v>
      </c>
      <c r="BU69" s="2">
        <f t="array" ref="BU69">VLOOKUP("*Алтай*",[1]итого!$3:$100,COLUMN([1]итого!EB:EB),0)</f>
        <v>4366</v>
      </c>
      <c r="BV69" s="2">
        <f t="array" ref="BV69">VLOOKUP("*Алтай*",[1]итого!$3:$100,COLUMN([1]итого!EC:EC),0)</f>
        <v>3991</v>
      </c>
      <c r="BW69" s="2">
        <f t="array" ref="BW69">VLOOKUP("*Алтай*",[1]итого!$3:$100,COLUMN([1]итого!ED:ED),0)</f>
        <v>2358</v>
      </c>
      <c r="BX69" s="2">
        <f t="array" ref="BX69">VLOOKUP("*Алтай*",[1]итого!$3:$100,COLUMN([1]итого!EE:EE),0)</f>
        <v>3634</v>
      </c>
      <c r="BY69" s="2">
        <f t="array" ref="BY69">VLOOKUP("*Алтай*",[1]итого!$3:$100,COLUMN([1]итого!EF:EF),0)</f>
        <v>3049</v>
      </c>
      <c r="BZ69" s="2">
        <f t="array" ref="BZ69">VLOOKUP("*Алтай*",[1]итого!$3:$100,COLUMN([1]итого!EG:EG),0)</f>
        <v>3710</v>
      </c>
      <c r="CA69" s="2">
        <f t="array" ref="CA69">VLOOKUP("*Алтай*",[1]итого!$3:$100,COLUMN([1]итого!EH:EH),0)</f>
        <v>3116</v>
      </c>
      <c r="CB69" s="2">
        <f t="array" ref="CB69">VLOOKUP("*Алтай*",[1]итого!$3:$100,COLUMN([1]итого!EI:EI),0)</f>
        <v>4745</v>
      </c>
      <c r="CC69" s="2">
        <f t="array" ref="CC69">VLOOKUP("*Алтай*",[1]итого!$3:$100,COLUMN([1]итого!EJ:EJ),0)</f>
        <v>3884</v>
      </c>
      <c r="CD69" s="2">
        <f t="array" ref="CD69">VLOOKUP("*Алтай*",[1]итого!$3:$100,COLUMN([1]итого!EK:EK),0)</f>
        <v>6055</v>
      </c>
      <c r="CE69" s="2">
        <f t="array" ref="CE69">VLOOKUP("*Алтай*",[1]итого!$3:$100,COLUMN([1]итого!EL:EL),0)</f>
        <v>5389</v>
      </c>
      <c r="CF69" s="2">
        <f t="array" ref="CF69">VLOOKUP("*Алтай*",[1]итого!$3:$100,COLUMN([1]итого!EM:EM),0)</f>
        <v>5192</v>
      </c>
      <c r="CG69" s="2">
        <f t="array" ref="CG69">VLOOKUP("*Алтай*",[1]итого!$3:$100,COLUMN([1]итого!EN:EN),0)</f>
        <v>5067</v>
      </c>
      <c r="CH69" s="2">
        <f t="array" ref="CH69">VLOOKUP("*Алтай*",[1]итого!$3:$100,COLUMN([1]итого!EO:EO),0)</f>
        <v>4808</v>
      </c>
      <c r="CI69" s="2">
        <f t="array" ref="CI69">VLOOKUP("*Алтай*",[1]итого!$3:$100,COLUMN([1]итого!EP:EP),0)</f>
        <v>6602</v>
      </c>
      <c r="CJ69" s="2">
        <f t="array" ref="CJ69">VLOOKUP("*Алтай*",[1]итого!$3:$100,COLUMN([1]итого!EQ:EQ),0)</f>
        <v>6778</v>
      </c>
      <c r="CK69" s="2">
        <f t="array" ref="CK69">VLOOKUP("*Алтай*",[1]итого!$3:$100,COLUMN([1]итого!ER:ER),0)</f>
        <v>9042</v>
      </c>
      <c r="CL69" s="2">
        <f t="array" ref="CL69">VLOOKUP("*Алтай*",[1]итого!$3:$100,COLUMN([1]итого!ES:ES),0)</f>
        <v>8353</v>
      </c>
      <c r="CM69" s="2">
        <f t="array" ref="CM69">VLOOKUP("*Алтай*",[1]итого!$3:$100,COLUMN([1]итого!ET:ET),0)</f>
        <v>8056</v>
      </c>
      <c r="CN69" s="2">
        <f t="array" ref="CN69">VLOOKUP("*Алтай*",[1]итого!$3:$100,COLUMN([1]итого!EU:EU),0)</f>
        <v>8465</v>
      </c>
      <c r="CO69" s="2">
        <f t="array" ref="CO69">VLOOKUP("*Алтай*",[1]итого!$3:$100,COLUMN([1]итого!EV:EV),0)</f>
        <v>10926</v>
      </c>
      <c r="CP69" s="2">
        <f t="array" ref="CP69">VLOOKUP("*Алтай*",[1]итого!$3:$100,COLUMN([1]итого!EW:EW),0)</f>
        <v>11059</v>
      </c>
      <c r="CQ69" s="2">
        <f t="array" ref="CQ69">VLOOKUP("*Алтай*",[1]итого!$3:$100,COLUMN([1]итого!EX:EX),0)</f>
        <v>10802</v>
      </c>
      <c r="CR69" s="2">
        <f t="array" ref="CR69">VLOOKUP("*Алтай*",[1]итого!$3:$100,COLUMN([1]итого!EY:EY),0)</f>
        <v>10633</v>
      </c>
      <c r="CS69" s="2">
        <f t="array" ref="CS69">VLOOKUP("*Алтай*",[1]итого!$3:$100,COLUMN([1]итого!EZ:EZ),0)</f>
        <v>7032</v>
      </c>
      <c r="CT69" s="2">
        <f t="array" ref="CT69">VLOOKUP("*Алтай*",[1]итого!$3:$100,COLUMN([1]итого!FA:FA),0)</f>
        <v>6817</v>
      </c>
      <c r="CU69" s="2">
        <f t="array" ref="CU69">VLOOKUP("*Алтай*",[1]итого!$3:$100,COLUMN([1]итого!FB:FB),0)</f>
        <v>4999</v>
      </c>
      <c r="CV69" s="2">
        <f t="array" ref="CV69">VLOOKUP("*Алтай*",[1]итого!$3:$100,COLUMN([1]итого!FC:FC),0)</f>
        <v>4956</v>
      </c>
      <c r="CW69" s="2">
        <f t="array" ref="CW69">VLOOKUP("*Алтай*",[1]итого!$3:$100,COLUMN([1]итого!FD:FD),0)</f>
        <v>7730</v>
      </c>
      <c r="CX69" s="2">
        <f t="array" ref="CX69">VLOOKUP("*Алтай*",[1]итого!$3:$100,COLUMN([1]итого!FE:FE),0)</f>
        <v>7441</v>
      </c>
      <c r="CY69" s="2">
        <f t="array" ref="CY69">VLOOKUP("*Алтай*",[1]итого!$3:$100,COLUMN([1]итого!FF:FF),0)</f>
        <v>7459</v>
      </c>
      <c r="CZ69" s="2">
        <f t="array" ref="CZ69">VLOOKUP("*Алтай*",[1]итого!$3:$100,COLUMN([1]итого!FG:FG),0)</f>
        <v>8850</v>
      </c>
      <c r="DA69" s="2">
        <f t="array" ref="DA69">VLOOKUP("*Алтай*",[1]итого!$3:$100,COLUMN([1]итого!FH:FH),0)</f>
        <v>10014</v>
      </c>
      <c r="DB69" s="2">
        <f t="array" ref="DB69">VLOOKUP("*Алтай*",[1]итого!$3:$100,COLUMN([1]итого!FI:FI),0)</f>
        <v>11220</v>
      </c>
      <c r="DC69" s="2">
        <f t="array" ref="DC69">VLOOKUP("*Алтай*",[1]итого!$3:$100,COLUMN([1]итого!FJ:FJ),0)</f>
        <v>12929</v>
      </c>
      <c r="DD69" s="2">
        <f t="array" ref="DD69">VLOOKUP("*Алтай*",[1]итого!$3:$100,COLUMN([1]итого!FK:FK),0)</f>
        <v>14199</v>
      </c>
      <c r="DE69" s="2">
        <f t="array" ref="DE69">VLOOKUP("*Алтай*",[1]итого!$3:$100,COLUMN([1]итого!FL:FL),0)</f>
        <v>11174</v>
      </c>
      <c r="DF69" s="2">
        <f t="array" ref="DF69">VLOOKUP("*Алтай*",[1]итого!$3:$100,COLUMN([1]итого!FM:FM),0)</f>
        <v>14042</v>
      </c>
    </row>
    <row r="70" spans="1:110" x14ac:dyDescent="0.25">
      <c r="A70" s="5" t="s">
        <v>68</v>
      </c>
      <c r="B70" s="2">
        <f t="array" ref="B70">VLOOKUP("*Тыва*",[1]итого!$3:$100,COLUMN([1]итого!BI:BI),0)</f>
        <v>343</v>
      </c>
      <c r="C70" s="2">
        <f t="array" ref="C70">VLOOKUP("*Тыва*",[1]итого!$3:$100,COLUMN([1]итого!BJ:BJ),0)</f>
        <v>323</v>
      </c>
      <c r="D70" s="2">
        <f t="array" ref="D70">VLOOKUP("*Тыва*",[1]итого!$3:$100,COLUMN([1]итого!BK:BK),0)</f>
        <v>301</v>
      </c>
      <c r="E70" s="2">
        <f t="array" ref="E70">VLOOKUP("*Тыва*",[1]итого!$3:$100,COLUMN([1]итого!BL:BL),0)</f>
        <v>221</v>
      </c>
      <c r="F70" s="2">
        <f t="array" ref="F70">VLOOKUP("*Тыва*",[1]итого!$3:$100,COLUMN([1]итого!BM:BM),0)</f>
        <v>181</v>
      </c>
      <c r="G70" s="2">
        <f t="array" ref="G70">VLOOKUP("*Тыва*",[1]итого!$3:$100,COLUMN([1]итого!BN:BN),0)</f>
        <v>192</v>
      </c>
      <c r="H70" s="2">
        <f t="array" ref="H70">VLOOKUP("*Тыва*",[1]итого!$3:$100,COLUMN([1]итого!BO:BO),0)</f>
        <v>166</v>
      </c>
      <c r="I70" s="2">
        <f t="array" ref="I70">VLOOKUP("*Тыва*",[1]итого!$3:$100,COLUMN([1]итого!BP:BP),0)</f>
        <v>178</v>
      </c>
      <c r="J70" s="2">
        <f t="array" ref="J70">VLOOKUP("*Тыва*",[1]итого!$3:$100,COLUMN([1]итого!BQ:BQ),0)</f>
        <v>193</v>
      </c>
      <c r="K70" s="2">
        <f t="array" ref="K70">VLOOKUP("*Тыва*",[1]итого!$3:$100,COLUMN([1]итого!BR:BR),0)</f>
        <v>277</v>
      </c>
      <c r="L70" s="2">
        <f t="array" ref="L70">VLOOKUP("*Тыва*",[1]итого!$3:$100,COLUMN([1]итого!BS:BS),0)</f>
        <v>332</v>
      </c>
      <c r="M70" s="2">
        <f t="array" ref="M70">VLOOKUP("*Тыва*",[1]итого!$3:$100,COLUMN([1]итого!BT:BT),0)</f>
        <v>338</v>
      </c>
      <c r="N70" s="2">
        <f t="array" ref="N70">VLOOKUP("*Тыва*",[1]итого!$3:$100,COLUMN([1]итого!BU:BU),0)</f>
        <v>362</v>
      </c>
      <c r="O70" s="2">
        <f t="array" ref="O70">VLOOKUP("*Тыва*",[1]итого!$3:$100,COLUMN([1]итого!BV:BV),0)</f>
        <v>252</v>
      </c>
      <c r="P70" s="2">
        <f t="array" ref="P70">VLOOKUP("*Тыва*",[1]итого!$3:$100,COLUMN([1]итого!BW:BW),0)</f>
        <v>246</v>
      </c>
      <c r="Q70" s="2">
        <f t="array" ref="Q70">VLOOKUP("*Тыва*",[1]итого!$3:$100,COLUMN([1]итого!BX:BX),0)</f>
        <v>217</v>
      </c>
      <c r="R70" s="2">
        <f t="array" ref="R70">VLOOKUP("*Тыва*",[1]итого!$3:$100,COLUMN([1]итого!BY:BY),0)</f>
        <v>210</v>
      </c>
      <c r="S70" s="2">
        <f t="array" ref="S70">VLOOKUP("*Тыва*",[1]итого!$3:$100,COLUMN([1]итого!BZ:BZ),0)</f>
        <v>140</v>
      </c>
      <c r="T70" s="2">
        <f t="array" ref="T70">VLOOKUP("*Тыва*",[1]итого!$3:$100,COLUMN([1]итого!CA:CA),0)</f>
        <v>201</v>
      </c>
      <c r="U70" s="2">
        <f t="array" ref="U70">VLOOKUP("*Тыва*",[1]итого!$3:$100,COLUMN([1]итого!CB:CB),0)</f>
        <v>435</v>
      </c>
      <c r="V70" s="2">
        <f t="array" ref="V70">VLOOKUP("*Тыва*",[1]итого!$3:$100,COLUMN([1]итого!CC:CC),0)</f>
        <v>464</v>
      </c>
      <c r="W70" s="2">
        <f t="array" ref="W70">VLOOKUP("*Тыва*",[1]итого!$3:$100,COLUMN([1]итого!CD:CD),0)</f>
        <v>757</v>
      </c>
      <c r="X70" s="2">
        <f t="array" ref="X70">VLOOKUP("*Тыва*",[1]итого!$3:$100,COLUMN([1]итого!CE:CE),0)</f>
        <v>555</v>
      </c>
      <c r="Y70" s="2">
        <f t="array" ref="Y70">VLOOKUP("*Тыва*",[1]итого!$3:$100,COLUMN([1]итого!CF:CF),0)</f>
        <v>369</v>
      </c>
      <c r="Z70" s="2">
        <f t="array" ref="Z70">VLOOKUP("*Тыва*",[1]итого!$3:$100,COLUMN([1]итого!CG:CG),0)</f>
        <v>614</v>
      </c>
      <c r="AA70" s="2">
        <f t="array" ref="AA70">VLOOKUP("*Тыва*",[1]итого!$3:$100,COLUMN([1]итого!CH:CH),0)</f>
        <v>533</v>
      </c>
      <c r="AB70" s="2">
        <f t="array" ref="AB70">VLOOKUP("*Тыва*",[1]итого!$3:$100,COLUMN([1]итого!CI:CI),0)</f>
        <v>403</v>
      </c>
      <c r="AC70" s="2">
        <f t="array" ref="AC70">VLOOKUP("*Тыва*",[1]итого!$3:$100,COLUMN([1]итого!CJ:CJ),0)</f>
        <v>256</v>
      </c>
      <c r="AD70" s="2">
        <f t="array" ref="AD70">VLOOKUP("*Тыва*",[1]итого!$3:$100,COLUMN([1]итого!CK:CK),0)</f>
        <v>231</v>
      </c>
      <c r="AE70" s="2">
        <f t="array" ref="AE70">VLOOKUP("*Тыва*",[1]итого!$3:$100,COLUMN([1]итого!CL:CL),0)</f>
        <v>134</v>
      </c>
      <c r="AF70" s="2">
        <f t="array" ref="AF70">VLOOKUP("*Тыва*",[1]итого!$3:$100,COLUMN([1]итого!CM:CM),0)</f>
        <v>123</v>
      </c>
      <c r="AG70" s="2">
        <f t="array" ref="AG70">VLOOKUP("*Тыва*",[1]итого!$3:$100,COLUMN([1]итого!CN:CN),0)</f>
        <v>183</v>
      </c>
      <c r="AH70" s="2">
        <f t="array" ref="AH70">VLOOKUP("*Тыва*",[1]итого!$3:$100,COLUMN([1]итого!CO:CO),0)</f>
        <v>227</v>
      </c>
      <c r="AI70" s="2">
        <f t="array" ref="AI70">VLOOKUP("*Тыва*",[1]итого!$3:$100,COLUMN([1]итого!CP:CP),0)</f>
        <v>184</v>
      </c>
      <c r="AJ70" s="2">
        <f t="array" ref="AJ70">VLOOKUP("*Тыва*",[1]итого!$3:$100,COLUMN([1]итого!CQ:CQ),0)</f>
        <v>170</v>
      </c>
      <c r="AK70" s="2">
        <f t="array" ref="AK70">VLOOKUP("*Тыва*",[1]итого!$3:$100,COLUMN([1]итого!CR:CR),0)</f>
        <v>197</v>
      </c>
      <c r="AL70" s="2">
        <f t="array" ref="AL70">VLOOKUP("*Тыва*",[1]итого!$3:$100,COLUMN([1]итого!CS:CS),0)</f>
        <v>709</v>
      </c>
      <c r="AM70" s="2">
        <f t="array" ref="AM70">VLOOKUP("*Тыва*",[1]итого!$3:$100,COLUMN([1]итого!CT:CT),0)</f>
        <v>405</v>
      </c>
      <c r="AN70" s="2">
        <f t="array" ref="AN70">VLOOKUP("*Тыва*",[1]итого!$3:$100,COLUMN([1]итого!CU:CU),0)</f>
        <v>476</v>
      </c>
      <c r="AO70" s="2">
        <f t="array" ref="AO70">VLOOKUP("*Тыва*",[1]итого!$3:$100,COLUMN([1]итого!CV:CV),0)</f>
        <v>396</v>
      </c>
      <c r="AP70" s="2">
        <f t="array" ref="AP70">VLOOKUP("*Тыва*",[1]итого!$3:$100,COLUMN([1]итого!CW:CW),0)</f>
        <v>269</v>
      </c>
      <c r="AQ70" s="2">
        <f t="array" ref="AQ70">VLOOKUP("*Тыва*",[1]итого!$3:$100,COLUMN([1]итого!CX:CX),0)</f>
        <v>310</v>
      </c>
      <c r="AR70" s="2">
        <f t="array" ref="AR70">VLOOKUP("*Тыва*",[1]итого!$3:$100,COLUMN([1]итого!CY:CY),0)</f>
        <v>397</v>
      </c>
      <c r="AS70" s="2">
        <f t="array" ref="AS70">VLOOKUP("*Тыва*",[1]итого!$3:$100,COLUMN([1]итого!CZ:CZ),0)</f>
        <v>418</v>
      </c>
      <c r="AT70" s="2">
        <f t="array" ref="AT70">VLOOKUP("*Тыва*",[1]итого!$3:$100,COLUMN([1]итого!DA:DA),0)</f>
        <v>740</v>
      </c>
      <c r="AU70" s="2">
        <f t="array" ref="AU70">VLOOKUP("*Тыва*",[1]итого!$3:$100,COLUMN([1]итого!DB:DB),0)</f>
        <v>1045</v>
      </c>
      <c r="AV70" s="2">
        <f t="array" ref="AV70">VLOOKUP("*Тыва*",[1]итого!$3:$100,COLUMN([1]итого!DC:DC),0)</f>
        <v>878</v>
      </c>
      <c r="AW70" s="2">
        <f t="array" ref="AW70">VLOOKUP("*Тыва*",[1]итого!$3:$100,COLUMN([1]итого!DD:DD),0)</f>
        <v>555</v>
      </c>
      <c r="AX70" s="2">
        <f t="array" ref="AX70">VLOOKUP("*Тыва*",[1]итого!$3:$100,COLUMN([1]итого!DE:DE),0)</f>
        <v>854</v>
      </c>
      <c r="AY70" s="2">
        <f t="array" ref="AY70">VLOOKUP("*Тыва*",[1]итого!$3:$100,COLUMN([1]итого!DF:DF),0)</f>
        <v>597</v>
      </c>
      <c r="AZ70" s="2">
        <f t="array" ref="AZ70">VLOOKUP("*Тыва*",[1]итого!$3:$100,COLUMN([1]итого!DG:DG),0)</f>
        <v>493</v>
      </c>
      <c r="BA70" s="2">
        <f t="array" ref="BA70">VLOOKUP("*Тыва*",[1]итого!$3:$100,COLUMN([1]итого!DH:DH),0)</f>
        <v>308</v>
      </c>
      <c r="BB70" s="2">
        <f t="array" ref="BB70">VLOOKUP("*Тыва*",[1]итого!$3:$100,COLUMN([1]итого!DI:DI),0)</f>
        <v>177</v>
      </c>
      <c r="BC70" s="2">
        <f t="array" ref="BC70">VLOOKUP("*Тыва*",[1]итого!$3:$100,COLUMN([1]итого!DJ:DJ),0)</f>
        <v>125</v>
      </c>
      <c r="BD70" s="2">
        <f t="array" ref="BD70">VLOOKUP("*Тыва*",[1]итого!$3:$100,COLUMN([1]итого!DK:DK),0)</f>
        <v>219</v>
      </c>
      <c r="BE70" s="2">
        <f t="array" ref="BE70">VLOOKUP("*Тыва*",[1]итого!$3:$100,COLUMN([1]итого!DL:DL),0)</f>
        <v>236</v>
      </c>
      <c r="BF70" s="2">
        <f t="array" ref="BF70">VLOOKUP("*Тыва*",[1]итого!$3:$100,COLUMN([1]итого!DM:DM),0)</f>
        <v>544</v>
      </c>
      <c r="BG70" s="2">
        <f t="array" ref="BG70">VLOOKUP("*Тыва*",[1]итого!$3:$100,COLUMN([1]итого!DN:DN),0)</f>
        <v>484</v>
      </c>
      <c r="BH70" s="2">
        <f t="array" ref="BH70">VLOOKUP("*Тыва*",[1]итого!$3:$100,COLUMN([1]итого!DO:DO),0)</f>
        <v>403</v>
      </c>
      <c r="BI70" s="2">
        <f t="array" ref="BI70">VLOOKUP("*Тыва*",[1]итого!$3:$100,COLUMN([1]итого!DP:DP),0)</f>
        <v>385</v>
      </c>
      <c r="BJ70" s="2">
        <f t="array" ref="BJ70">VLOOKUP("*Тыва*",[1]итого!$3:$100,COLUMN([1]итого!DQ:DQ),0)</f>
        <v>371</v>
      </c>
      <c r="BK70" s="2">
        <f t="array" ref="BK70">VLOOKUP("*Тыва*",[1]итого!$3:$100,COLUMN([1]итого!DR:DR),0)</f>
        <v>297</v>
      </c>
      <c r="BL70" s="2">
        <f t="array" ref="BL70">VLOOKUP("*Тыва*",[1]итого!$3:$100,COLUMN([1]итого!DS:DS),0)</f>
        <v>320</v>
      </c>
      <c r="BM70" s="2">
        <f t="array" ref="BM70">VLOOKUP("*Тыва*",[1]итого!$3:$100,COLUMN([1]итого!DT:DT),0)</f>
        <v>355</v>
      </c>
      <c r="BN70" s="2">
        <f t="array" ref="BN70">VLOOKUP("*Тыва*",[1]итого!$3:$100,COLUMN([1]итого!DU:DU),0)</f>
        <v>607</v>
      </c>
      <c r="BO70" s="2">
        <f t="array" ref="BO70">VLOOKUP("*Тыва*",[1]итого!$3:$100,COLUMN([1]итого!DV:DV),0)</f>
        <v>353</v>
      </c>
      <c r="BP70" s="2">
        <f t="array" ref="BP70">VLOOKUP("*Тыва*",[1]итого!$3:$100,COLUMN([1]итого!DW:DW),0)</f>
        <v>373</v>
      </c>
      <c r="BQ70" s="2">
        <f t="array" ref="BQ70">VLOOKUP("*Тыва*",[1]итого!$3:$100,COLUMN([1]итого!DX:DX),0)</f>
        <v>427</v>
      </c>
      <c r="BR70" s="2">
        <f t="array" ref="BR70">VLOOKUP("*Тыва*",[1]итого!$3:$100,COLUMN([1]итого!DY:DY),0)</f>
        <v>250</v>
      </c>
      <c r="BS70" s="2">
        <f t="array" ref="BS70">VLOOKUP("*Тыва*",[1]итого!$3:$100,COLUMN([1]итого!DZ:DZ),0)</f>
        <v>535</v>
      </c>
      <c r="BT70" s="2">
        <f t="array" ref="BT70">VLOOKUP("*Тыва*",[1]итого!$3:$100,COLUMN([1]итого!EA:EA),0)</f>
        <v>387</v>
      </c>
      <c r="BU70" s="2">
        <f t="array" ref="BU70">VLOOKUP("*Тыва*",[1]итого!$3:$100,COLUMN([1]итого!EB:EB),0)</f>
        <v>185</v>
      </c>
      <c r="BV70" s="2">
        <f t="array" ref="BV70">VLOOKUP("*Тыва*",[1]итого!$3:$100,COLUMN([1]итого!EC:EC),0)</f>
        <v>720</v>
      </c>
      <c r="BW70" s="2">
        <f t="array" ref="BW70">VLOOKUP("*Тыва*",[1]итого!$3:$100,COLUMN([1]итого!ED:ED),0)</f>
        <v>857</v>
      </c>
      <c r="BX70" s="2">
        <f t="array" ref="BX70">VLOOKUP("*Тыва*",[1]итого!$3:$100,COLUMN([1]итого!EE:EE),0)</f>
        <v>798</v>
      </c>
      <c r="BY70" s="2">
        <f t="array" ref="BY70">VLOOKUP("*Тыва*",[1]итого!$3:$100,COLUMN([1]итого!EF:EF),0)</f>
        <v>494</v>
      </c>
      <c r="BZ70" s="2">
        <f t="array" ref="BZ70">VLOOKUP("*Тыва*",[1]итого!$3:$100,COLUMN([1]итого!EG:EG),0)</f>
        <v>759</v>
      </c>
      <c r="CA70" s="2">
        <f t="array" ref="CA70">VLOOKUP("*Тыва*",[1]итого!$3:$100,COLUMN([1]итого!EH:EH),0)</f>
        <v>481</v>
      </c>
      <c r="CB70" s="2">
        <f t="array" ref="CB70">VLOOKUP("*Тыва*",[1]итого!$3:$100,COLUMN([1]итого!EI:EI),0)</f>
        <v>517</v>
      </c>
      <c r="CC70" s="2">
        <f t="array" ref="CC70">VLOOKUP("*Тыва*",[1]итого!$3:$100,COLUMN([1]итого!EJ:EJ),0)</f>
        <v>876</v>
      </c>
      <c r="CD70" s="2">
        <f t="array" ref="CD70">VLOOKUP("*Тыва*",[1]итого!$3:$100,COLUMN([1]итого!EK:EK),0)</f>
        <v>1023</v>
      </c>
      <c r="CE70" s="2">
        <f t="array" ref="CE70">VLOOKUP("*Тыва*",[1]итого!$3:$100,COLUMN([1]итого!EL:EL),0)</f>
        <v>1165</v>
      </c>
      <c r="CF70" s="2">
        <f t="array" ref="CF70">VLOOKUP("*Тыва*",[1]итого!$3:$100,COLUMN([1]итого!EM:EM),0)</f>
        <v>899</v>
      </c>
      <c r="CG70" s="2">
        <f t="array" ref="CG70">VLOOKUP("*Тыва*",[1]итого!$3:$100,COLUMN([1]итого!EN:EN),0)</f>
        <v>489</v>
      </c>
      <c r="CH70" s="2">
        <f t="array" ref="CH70">VLOOKUP("*Тыва*",[1]итого!$3:$100,COLUMN([1]итого!EO:EO),0)</f>
        <v>692</v>
      </c>
      <c r="CI70" s="2">
        <f t="array" ref="CI70">VLOOKUP("*Тыва*",[1]итого!$3:$100,COLUMN([1]итого!EP:EP),0)</f>
        <v>581</v>
      </c>
      <c r="CJ70" s="2">
        <f t="array" ref="CJ70">VLOOKUP("*Тыва*",[1]итого!$3:$100,COLUMN([1]итого!EQ:EQ),0)</f>
        <v>779</v>
      </c>
      <c r="CK70" s="2">
        <f t="array" ref="CK70">VLOOKUP("*Тыва*",[1]итого!$3:$100,COLUMN([1]итого!ER:ER),0)</f>
        <v>699</v>
      </c>
      <c r="CL70" s="2">
        <f t="array" ref="CL70">VLOOKUP("*Тыва*",[1]итого!$3:$100,COLUMN([1]итого!ES:ES),0)</f>
        <v>550</v>
      </c>
      <c r="CM70" s="2">
        <f t="array" ref="CM70">VLOOKUP("*Тыва*",[1]итого!$3:$100,COLUMN([1]итого!ET:ET),0)</f>
        <v>194</v>
      </c>
      <c r="CN70" s="2">
        <f t="array" ref="CN70">VLOOKUP("*Тыва*",[1]итого!$3:$100,COLUMN([1]итого!EU:EU),0)</f>
        <v>419</v>
      </c>
      <c r="CO70" s="2">
        <f t="array" ref="CO70">VLOOKUP("*Тыва*",[1]итого!$3:$100,COLUMN([1]итого!EV:EV),0)</f>
        <v>398</v>
      </c>
      <c r="CP70" s="2">
        <f t="array" ref="CP70">VLOOKUP("*Тыва*",[1]итого!$3:$100,COLUMN([1]итого!EW:EW),0)</f>
        <v>1317</v>
      </c>
      <c r="CQ70" s="2">
        <f t="array" ref="CQ70">VLOOKUP("*Тыва*",[1]итого!$3:$100,COLUMN([1]итого!EX:EX),0)</f>
        <v>1364</v>
      </c>
      <c r="CR70" s="2">
        <f t="array" ref="CR70">VLOOKUP("*Тыва*",[1]итого!$3:$100,COLUMN([1]итого!EY:EY),0)</f>
        <v>1602</v>
      </c>
      <c r="CS70" s="2">
        <f t="array" ref="CS70">VLOOKUP("*Тыва*",[1]итого!$3:$100,COLUMN([1]итого!EZ:EZ),0)</f>
        <v>828</v>
      </c>
      <c r="CT70" s="2">
        <f t="array" ref="CT70">VLOOKUP("*Тыва*",[1]итого!$3:$100,COLUMN([1]итого!FA:FA),0)</f>
        <v>1106</v>
      </c>
      <c r="CU70" s="2">
        <f t="array" ref="CU70">VLOOKUP("*Тыва*",[1]итого!$3:$100,COLUMN([1]итого!FB:FB),0)</f>
        <v>859</v>
      </c>
      <c r="CV70" s="2">
        <f t="array" ref="CV70">VLOOKUP("*Тыва*",[1]итого!$3:$100,COLUMN([1]итого!FC:FC),0)</f>
        <v>1022</v>
      </c>
      <c r="CW70" s="2">
        <f t="array" ref="CW70">VLOOKUP("*Тыва*",[1]итого!$3:$100,COLUMN([1]итого!FD:FD),0)</f>
        <v>647</v>
      </c>
      <c r="CX70" s="2">
        <f t="array" ref="CX70">VLOOKUP("*Тыва*",[1]итого!$3:$100,COLUMN([1]итого!FE:FE),0)</f>
        <v>669</v>
      </c>
      <c r="CY70" s="2">
        <f t="array" ref="CY70">VLOOKUP("*Тыва*",[1]итого!$3:$100,COLUMN([1]итого!FF:FF),0)</f>
        <v>571</v>
      </c>
      <c r="CZ70" s="2">
        <f t="array" ref="CZ70">VLOOKUP("*Тыва*",[1]итого!$3:$100,COLUMN([1]итого!FG:FG),0)</f>
        <v>400</v>
      </c>
      <c r="DA70" s="2">
        <f t="array" ref="DA70">VLOOKUP("*Тыва*",[1]итого!$3:$100,COLUMN([1]итого!FH:FH),0)</f>
        <v>592</v>
      </c>
      <c r="DB70" s="2">
        <f t="array" ref="DB70">VLOOKUP("*Тыва*",[1]итого!$3:$100,COLUMN([1]итого!FI:FI),0)</f>
        <v>898</v>
      </c>
      <c r="DC70" s="2">
        <f t="array" ref="DC70">VLOOKUP("*Тыва*",[1]итого!$3:$100,COLUMN([1]итого!FJ:FJ),0)</f>
        <v>1135</v>
      </c>
      <c r="DD70" s="2">
        <f t="array" ref="DD70">VLOOKUP("*Тыва*",[1]итого!$3:$100,COLUMN([1]итого!FK:FK),0)</f>
        <v>1781</v>
      </c>
      <c r="DE70" s="2">
        <f t="array" ref="DE70">VLOOKUP("*Тыва*",[1]итого!$3:$100,COLUMN([1]итого!FL:FL),0)</f>
        <v>1558</v>
      </c>
      <c r="DF70" s="2">
        <f t="array" ref="DF70">VLOOKUP("*Тыва*",[1]итого!$3:$100,COLUMN([1]итого!FM:FM),0)</f>
        <v>1582</v>
      </c>
    </row>
    <row r="71" spans="1:110" x14ac:dyDescent="0.25">
      <c r="A71" s="5" t="s">
        <v>69</v>
      </c>
      <c r="B71" s="2">
        <f t="array" ref="B71">VLOOKUP("*Хакасия*",[1]итого!$3:$100,COLUMN([1]итого!BI:BI),0)</f>
        <v>1166</v>
      </c>
      <c r="C71" s="2">
        <f t="array" ref="C71">VLOOKUP("*Хакасия*",[1]итого!$3:$100,COLUMN([1]итого!BJ:BJ),0)</f>
        <v>971</v>
      </c>
      <c r="D71" s="2">
        <f t="array" ref="D71">VLOOKUP("*Хакасия*",[1]итого!$3:$100,COLUMN([1]итого!BK:BK),0)</f>
        <v>1121</v>
      </c>
      <c r="E71" s="2">
        <f t="array" ref="E71">VLOOKUP("*Хакасия*",[1]итого!$3:$100,COLUMN([1]итого!BL:BL),0)</f>
        <v>1721</v>
      </c>
      <c r="F71" s="2">
        <f t="array" ref="F71">VLOOKUP("*Хакасия*",[1]итого!$3:$100,COLUMN([1]итого!BM:BM),0)</f>
        <v>1165</v>
      </c>
      <c r="G71" s="2">
        <f t="array" ref="G71">VLOOKUP("*Хакасия*",[1]итого!$3:$100,COLUMN([1]итого!BN:BN),0)</f>
        <v>1101</v>
      </c>
      <c r="H71" s="2">
        <f t="array" ref="H71">VLOOKUP("*Хакасия*",[1]итого!$3:$100,COLUMN([1]итого!BO:BO),0)</f>
        <v>1166</v>
      </c>
      <c r="I71" s="2">
        <f t="array" ref="I71">VLOOKUP("*Хакасия*",[1]итого!$3:$100,COLUMN([1]итого!BP:BP),0)</f>
        <v>1023</v>
      </c>
      <c r="J71" s="2">
        <f t="array" ref="J71">VLOOKUP("*Хакасия*",[1]итого!$3:$100,COLUMN([1]итого!BQ:BQ),0)</f>
        <v>1034</v>
      </c>
      <c r="K71" s="2">
        <f t="array" ref="K71">VLOOKUP("*Хакасия*",[1]итого!$3:$100,COLUMN([1]итого!BR:BR),0)</f>
        <v>945</v>
      </c>
      <c r="L71" s="2">
        <f t="array" ref="L71">VLOOKUP("*Хакасия*",[1]итого!$3:$100,COLUMN([1]итого!BS:BS),0)</f>
        <v>971</v>
      </c>
      <c r="M71" s="2">
        <f t="array" ref="M71">VLOOKUP("*Хакасия*",[1]итого!$3:$100,COLUMN([1]итого!BT:BT),0)</f>
        <v>864</v>
      </c>
      <c r="N71" s="2">
        <f t="array" ref="N71">VLOOKUP("*Хакасия*",[1]итого!$3:$100,COLUMN([1]итого!BU:BU),0)</f>
        <v>1034</v>
      </c>
      <c r="O71" s="2">
        <f t="array" ref="O71">VLOOKUP("*Хакасия*",[1]итого!$3:$100,COLUMN([1]итого!BV:BV),0)</f>
        <v>908</v>
      </c>
      <c r="P71" s="2">
        <f t="array" ref="P71">VLOOKUP("*Хакасия*",[1]итого!$3:$100,COLUMN([1]итого!BW:BW),0)</f>
        <v>611</v>
      </c>
      <c r="Q71" s="2">
        <f t="array" ref="Q71">VLOOKUP("*Хакасия*",[1]итого!$3:$100,COLUMN([1]итого!BX:BX),0)</f>
        <v>968</v>
      </c>
      <c r="R71" s="2">
        <f t="array" ref="R71">VLOOKUP("*Хакасия*",[1]итого!$3:$100,COLUMN([1]итого!BY:BY),0)</f>
        <v>771</v>
      </c>
      <c r="S71" s="2">
        <f t="array" ref="S71">VLOOKUP("*Хакасия*",[1]итого!$3:$100,COLUMN([1]итого!BZ:BZ),0)</f>
        <v>728</v>
      </c>
      <c r="T71" s="2">
        <f t="array" ref="T71">VLOOKUP("*Хакасия*",[1]итого!$3:$100,COLUMN([1]итого!CA:CA),0)</f>
        <v>693</v>
      </c>
      <c r="U71" s="2">
        <f t="array" ref="U71">VLOOKUP("*Хакасия*",[1]итого!$3:$100,COLUMN([1]итого!CB:CB),0)</f>
        <v>680</v>
      </c>
      <c r="V71" s="2">
        <f t="array" ref="V71">VLOOKUP("*Хакасия*",[1]итого!$3:$100,COLUMN([1]итого!CC:CC),0)</f>
        <v>891</v>
      </c>
      <c r="W71" s="2">
        <f t="array" ref="W71">VLOOKUP("*Хакасия*",[1]итого!$3:$100,COLUMN([1]итого!CD:CD),0)</f>
        <v>1231</v>
      </c>
      <c r="X71" s="2">
        <f t="array" ref="X71">VLOOKUP("*Хакасия*",[1]итого!$3:$100,COLUMN([1]итого!CE:CE),0)</f>
        <v>1352</v>
      </c>
      <c r="Y71" s="2">
        <f t="array" ref="Y71">VLOOKUP("*Хакасия*",[1]итого!$3:$100,COLUMN([1]итого!CF:CF),0)</f>
        <v>1568</v>
      </c>
      <c r="Z71" s="2">
        <f t="array" ref="Z71">VLOOKUP("*Хакасия*",[1]итого!$3:$100,COLUMN([1]итого!CG:CG),0)</f>
        <v>1833</v>
      </c>
      <c r="AA71" s="2">
        <f t="array" ref="AA71">VLOOKUP("*Хакасия*",[1]итого!$3:$100,COLUMN([1]итого!CH:CH),0)</f>
        <v>1649</v>
      </c>
      <c r="AB71" s="2">
        <f t="array" ref="AB71">VLOOKUP("*Хакасия*",[1]итого!$3:$100,COLUMN([1]итого!CI:CI),0)</f>
        <v>1733</v>
      </c>
      <c r="AC71" s="2">
        <f t="array" ref="AC71">VLOOKUP("*Хакасия*",[1]итого!$3:$100,COLUMN([1]итого!CJ:CJ),0)</f>
        <v>2065</v>
      </c>
      <c r="AD71" s="2">
        <f t="array" ref="AD71">VLOOKUP("*Хакасия*",[1]итого!$3:$100,COLUMN([1]итого!CK:CK),0)</f>
        <v>1710</v>
      </c>
      <c r="AE71" s="2">
        <f t="array" ref="AE71">VLOOKUP("*Хакасия*",[1]итого!$3:$100,COLUMN([1]итого!CL:CL),0)</f>
        <v>1600</v>
      </c>
      <c r="AF71" s="2">
        <f t="array" ref="AF71">VLOOKUP("*Хакасия*",[1]итого!$3:$100,COLUMN([1]итого!CM:CM),0)</f>
        <v>1601</v>
      </c>
      <c r="AG71" s="2">
        <f t="array" ref="AG71">VLOOKUP("*Хакасия*",[1]итого!$3:$100,COLUMN([1]итого!CN:CN),0)</f>
        <v>1595</v>
      </c>
      <c r="AH71" s="2">
        <f t="array" ref="AH71">VLOOKUP("*Хакасия*",[1]итого!$3:$100,COLUMN([1]итого!CO:CO),0)</f>
        <v>2003</v>
      </c>
      <c r="AI71" s="2">
        <f t="array" ref="AI71">VLOOKUP("*Хакасия*",[1]итого!$3:$100,COLUMN([1]итого!CP:CP),0)</f>
        <v>1929</v>
      </c>
      <c r="AJ71" s="2">
        <f t="array" ref="AJ71">VLOOKUP("*Хакасия*",[1]итого!$3:$100,COLUMN([1]итого!CQ:CQ),0)</f>
        <v>1694</v>
      </c>
      <c r="AK71" s="2">
        <f t="array" ref="AK71">VLOOKUP("*Хакасия*",[1]итого!$3:$100,COLUMN([1]итого!CR:CR),0)</f>
        <v>1956</v>
      </c>
      <c r="AL71" s="2">
        <f t="array" ref="AL71">VLOOKUP("*Хакасия*",[1]итого!$3:$100,COLUMN([1]итого!CS:CS),0)</f>
        <v>2324</v>
      </c>
      <c r="AM71" s="2">
        <f t="array" ref="AM71">VLOOKUP("*Хакасия*",[1]итого!$3:$100,COLUMN([1]итого!CT:CT),0)</f>
        <v>1400</v>
      </c>
      <c r="AN71" s="2">
        <f t="array" ref="AN71">VLOOKUP("*Хакасия*",[1]итого!$3:$100,COLUMN([1]итого!CU:CU),0)</f>
        <v>1443</v>
      </c>
      <c r="AO71" s="2">
        <f t="array" ref="AO71">VLOOKUP("*Хакасия*",[1]итого!$3:$100,COLUMN([1]итого!CV:CV),0)</f>
        <v>1978</v>
      </c>
      <c r="AP71" s="2">
        <f t="array" ref="AP71">VLOOKUP("*Хакасия*",[1]итого!$3:$100,COLUMN([1]итого!CW:CW),0)</f>
        <v>1928</v>
      </c>
      <c r="AQ71" s="2">
        <f t="array" ref="AQ71">VLOOKUP("*Хакасия*",[1]итого!$3:$100,COLUMN([1]итого!CX:CX),0)</f>
        <v>1451</v>
      </c>
      <c r="AR71" s="2">
        <f t="array" ref="AR71">VLOOKUP("*Хакасия*",[1]итого!$3:$100,COLUMN([1]итого!CY:CY),0)</f>
        <v>1554</v>
      </c>
      <c r="AS71" s="2">
        <f t="array" ref="AS71">VLOOKUP("*Хакасия*",[1]итого!$3:$100,COLUMN([1]итого!CZ:CZ),0)</f>
        <v>1633</v>
      </c>
      <c r="AT71" s="2">
        <f t="array" ref="AT71">VLOOKUP("*Хакасия*",[1]итого!$3:$100,COLUMN([1]итого!DA:DA),0)</f>
        <v>1560</v>
      </c>
      <c r="AU71" s="2">
        <f t="array" ref="AU71">VLOOKUP("*Хакасия*",[1]итого!$3:$100,COLUMN([1]итого!DB:DB),0)</f>
        <v>1476</v>
      </c>
      <c r="AV71" s="2">
        <f t="array" ref="AV71">VLOOKUP("*Хакасия*",[1]итого!$3:$100,COLUMN([1]итого!DC:DC),0)</f>
        <v>1775</v>
      </c>
      <c r="AW71" s="2">
        <f t="array" ref="AW71">VLOOKUP("*Хакасия*",[1]итого!$3:$100,COLUMN([1]итого!DD:DD),0)</f>
        <v>1902</v>
      </c>
      <c r="AX71" s="2">
        <f t="array" ref="AX71">VLOOKUP("*Хакасия*",[1]итого!$3:$100,COLUMN([1]итого!DE:DE),0)</f>
        <v>2197</v>
      </c>
      <c r="AY71" s="2">
        <f t="array" ref="AY71">VLOOKUP("*Хакасия*",[1]итого!$3:$100,COLUMN([1]итого!DF:DF),0)</f>
        <v>1951</v>
      </c>
      <c r="AZ71" s="2">
        <f t="array" ref="AZ71">VLOOKUP("*Хакасия*",[1]итого!$3:$100,COLUMN([1]итого!DG:DG),0)</f>
        <v>1888</v>
      </c>
      <c r="BA71" s="2">
        <f t="array" ref="BA71">VLOOKUP("*Хакасия*",[1]итого!$3:$100,COLUMN([1]итого!DH:DH),0)</f>
        <v>2278</v>
      </c>
      <c r="BB71" s="2">
        <f t="array" ref="BB71">VLOOKUP("*Хакасия*",[1]итого!$3:$100,COLUMN([1]итого!DI:DI),0)</f>
        <v>2430</v>
      </c>
      <c r="BC71" s="2">
        <f t="array" ref="BC71">VLOOKUP("*Хакасия*",[1]итого!$3:$100,COLUMN([1]итого!DJ:DJ),0)</f>
        <v>2256</v>
      </c>
      <c r="BD71" s="2">
        <f t="array" ref="BD71">VLOOKUP("*Хакасия*",[1]итого!$3:$100,COLUMN([1]итого!DK:DK),0)</f>
        <v>2372</v>
      </c>
      <c r="BE71" s="2">
        <f t="array" ref="BE71">VLOOKUP("*Хакасия*",[1]итого!$3:$100,COLUMN([1]итого!DL:DL),0)</f>
        <v>2244</v>
      </c>
      <c r="BF71" s="2">
        <f t="array" ref="BF71">VLOOKUP("*Хакасия*",[1]итого!$3:$100,COLUMN([1]итого!DM:DM),0)</f>
        <v>2623</v>
      </c>
      <c r="BG71" s="2">
        <f t="array" ref="BG71">VLOOKUP("*Хакасия*",[1]итого!$3:$100,COLUMN([1]итого!DN:DN),0)</f>
        <v>2545</v>
      </c>
      <c r="BH71" s="2">
        <f t="array" ref="BH71">VLOOKUP("*Хакасия*",[1]итого!$3:$100,COLUMN([1]итого!DO:DO),0)</f>
        <v>2537</v>
      </c>
      <c r="BI71" s="2">
        <f t="array" ref="BI71">VLOOKUP("*Хакасия*",[1]итого!$3:$100,COLUMN([1]итого!DP:DP),0)</f>
        <v>2444</v>
      </c>
      <c r="BJ71" s="2">
        <f t="array" ref="BJ71">VLOOKUP("*Хакасия*",[1]итого!$3:$100,COLUMN([1]итого!DQ:DQ),0)</f>
        <v>2700</v>
      </c>
      <c r="BK71" s="2">
        <f t="array" ref="BK71">VLOOKUP("*Хакасия*",[1]итого!$3:$100,COLUMN([1]итого!DR:DR),0)</f>
        <v>2426</v>
      </c>
      <c r="BL71" s="2">
        <f t="array" ref="BL71">VLOOKUP("*Хакасия*",[1]итого!$3:$100,COLUMN([1]итого!DS:DS),0)</f>
        <v>2248</v>
      </c>
      <c r="BM71" s="2">
        <f t="array" ref="BM71">VLOOKUP("*Хакасия*",[1]итого!$3:$100,COLUMN([1]итого!DT:DT),0)</f>
        <v>4474</v>
      </c>
      <c r="BN71" s="2">
        <f t="array" ref="BN71">VLOOKUP("*Хакасия*",[1]итого!$3:$100,COLUMN([1]итого!DU:DU),0)</f>
        <v>3259</v>
      </c>
      <c r="BO71" s="2">
        <f t="array" ref="BO71">VLOOKUP("*Хакасия*",[1]итого!$3:$100,COLUMN([1]итого!DV:DV),0)</f>
        <v>2916</v>
      </c>
      <c r="BP71" s="2">
        <f t="array" ref="BP71">VLOOKUP("*Хакасия*",[1]итого!$3:$100,COLUMN([1]итого!DW:DW),0)</f>
        <v>2695</v>
      </c>
      <c r="BQ71" s="2">
        <f t="array" ref="BQ71">VLOOKUP("*Хакасия*",[1]итого!$3:$100,COLUMN([1]итого!DX:DX),0)</f>
        <v>3055</v>
      </c>
      <c r="BR71" s="2">
        <f t="array" ref="BR71">VLOOKUP("*Хакасия*",[1]итого!$3:$100,COLUMN([1]итого!DY:DY),0)</f>
        <v>3221</v>
      </c>
      <c r="BS71" s="2">
        <f t="array" ref="BS71">VLOOKUP("*Хакасия*",[1]итого!$3:$100,COLUMN([1]итого!DZ:DZ),0)</f>
        <v>3369</v>
      </c>
      <c r="BT71" s="2">
        <f t="array" ref="BT71">VLOOKUP("*Хакасия*",[1]итого!$3:$100,COLUMN([1]итого!EA:EA),0)</f>
        <v>2911</v>
      </c>
      <c r="BU71" s="2">
        <f t="array" ref="BU71">VLOOKUP("*Хакасия*",[1]итого!$3:$100,COLUMN([1]итого!EB:EB),0)</f>
        <v>3113</v>
      </c>
      <c r="BV71" s="2">
        <f t="array" ref="BV71">VLOOKUP("*Хакасия*",[1]итого!$3:$100,COLUMN([1]итого!EC:EC),0)</f>
        <v>4147</v>
      </c>
      <c r="BW71" s="2">
        <f t="array" ref="BW71">VLOOKUP("*Хакасия*",[1]итого!$3:$100,COLUMN([1]итого!ED:ED),0)</f>
        <v>3648</v>
      </c>
      <c r="BX71" s="2">
        <f t="array" ref="BX71">VLOOKUP("*Хакасия*",[1]итого!$3:$100,COLUMN([1]итого!EE:EE),0)</f>
        <v>3207</v>
      </c>
      <c r="BY71" s="2">
        <f t="array" ref="BY71">VLOOKUP("*Хакасия*",[1]итого!$3:$100,COLUMN([1]итого!EF:EF),0)</f>
        <v>5519</v>
      </c>
      <c r="BZ71" s="2">
        <f t="array" ref="BZ71">VLOOKUP("*Хакасия*",[1]итого!$3:$100,COLUMN([1]итого!EG:EG),0)</f>
        <v>3796</v>
      </c>
      <c r="CA71" s="2">
        <f t="array" ref="CA71">VLOOKUP("*Хакасия*",[1]итого!$3:$100,COLUMN([1]итого!EH:EH),0)</f>
        <v>3859</v>
      </c>
      <c r="CB71" s="2">
        <f t="array" ref="CB71">VLOOKUP("*Хакасия*",[1]итого!$3:$100,COLUMN([1]итого!EI:EI),0)</f>
        <v>3817</v>
      </c>
      <c r="CC71" s="2">
        <f t="array" ref="CC71">VLOOKUP("*Хакасия*",[1]итого!$3:$100,COLUMN([1]итого!EJ:EJ),0)</f>
        <v>3827</v>
      </c>
      <c r="CD71" s="2">
        <f t="array" ref="CD71">VLOOKUP("*Хакасия*",[1]итого!$3:$100,COLUMN([1]итого!EK:EK),0)</f>
        <v>4560</v>
      </c>
      <c r="CE71" s="2">
        <f t="array" ref="CE71">VLOOKUP("*Хакасия*",[1]итого!$3:$100,COLUMN([1]итого!EL:EL),0)</f>
        <v>4399</v>
      </c>
      <c r="CF71" s="2">
        <f t="array" ref="CF71">VLOOKUP("*Хакасия*",[1]итого!$3:$100,COLUMN([1]итого!EM:EM),0)</f>
        <v>4029</v>
      </c>
      <c r="CG71" s="2">
        <f t="array" ref="CG71">VLOOKUP("*Хакасия*",[1]итого!$3:$100,COLUMN([1]итого!EN:EN),0)</f>
        <v>4420</v>
      </c>
      <c r="CH71" s="2">
        <f t="array" ref="CH71">VLOOKUP("*Хакасия*",[1]итого!$3:$100,COLUMN([1]итого!EO:EO),0)</f>
        <v>5932</v>
      </c>
      <c r="CI71" s="2">
        <f t="array" ref="CI71">VLOOKUP("*Хакасия*",[1]итого!$3:$100,COLUMN([1]итого!EP:EP),0)</f>
        <v>4400</v>
      </c>
      <c r="CJ71" s="2">
        <f t="array" ref="CJ71">VLOOKUP("*Хакасия*",[1]итого!$3:$100,COLUMN([1]итого!EQ:EQ),0)</f>
        <v>4729</v>
      </c>
      <c r="CK71" s="2">
        <f t="array" ref="CK71">VLOOKUP("*Хакасия*",[1]итого!$3:$100,COLUMN([1]итого!ER:ER),0)</f>
        <v>5399</v>
      </c>
      <c r="CL71" s="2">
        <f t="array" ref="CL71">VLOOKUP("*Хакасия*",[1]итого!$3:$100,COLUMN([1]итого!ES:ES),0)</f>
        <v>6253</v>
      </c>
      <c r="CM71" s="2">
        <f t="array" ref="CM71">VLOOKUP("*Хакасия*",[1]итого!$3:$100,COLUMN([1]итого!ET:ET),0)</f>
        <v>7285</v>
      </c>
      <c r="CN71" s="2">
        <f t="array" ref="CN71">VLOOKUP("*Хакасия*",[1]итого!$3:$100,COLUMN([1]итого!EU:EU),0)</f>
        <v>7980</v>
      </c>
      <c r="CO71" s="2">
        <f t="array" ref="CO71">VLOOKUP("*Хакасия*",[1]итого!$3:$100,COLUMN([1]итого!EV:EV),0)</f>
        <v>8157</v>
      </c>
      <c r="CP71" s="2">
        <f t="array" ref="CP71">VLOOKUP("*Хакасия*",[1]итого!$3:$100,COLUMN([1]итого!EW:EW),0)</f>
        <v>9554</v>
      </c>
      <c r="CQ71" s="2">
        <f t="array" ref="CQ71">VLOOKUP("*Хакасия*",[1]итого!$3:$100,COLUMN([1]итого!EX:EX),0)</f>
        <v>9213</v>
      </c>
      <c r="CR71" s="2">
        <f t="array" ref="CR71">VLOOKUP("*Хакасия*",[1]итого!$3:$100,COLUMN([1]итого!EY:EY),0)</f>
        <v>8155</v>
      </c>
      <c r="CS71" s="2">
        <f t="array" ref="CS71">VLOOKUP("*Хакасия*",[1]итого!$3:$100,COLUMN([1]итого!EZ:EZ),0)</f>
        <v>7514</v>
      </c>
      <c r="CT71" s="2">
        <f t="array" ref="CT71">VLOOKUP("*Хакасия*",[1]итого!$3:$100,COLUMN([1]итого!FA:FA),0)</f>
        <v>7757</v>
      </c>
      <c r="CU71" s="2">
        <f t="array" ref="CU71">VLOOKUP("*Хакасия*",[1]итого!$3:$100,COLUMN([1]итого!FB:FB),0)</f>
        <v>7522</v>
      </c>
      <c r="CV71" s="2">
        <f t="array" ref="CV71">VLOOKUP("*Хакасия*",[1]итого!$3:$100,COLUMN([1]итого!FC:FC),0)</f>
        <v>7731</v>
      </c>
      <c r="CW71" s="2">
        <f t="array" ref="CW71">VLOOKUP("*Хакасия*",[1]итого!$3:$100,COLUMN([1]итого!FD:FD),0)</f>
        <v>6468</v>
      </c>
      <c r="CX71" s="2">
        <f t="array" ref="CX71">VLOOKUP("*Хакасия*",[1]итого!$3:$100,COLUMN([1]итого!FE:FE),0)</f>
        <v>9323</v>
      </c>
      <c r="CY71" s="2">
        <f t="array" ref="CY71">VLOOKUP("*Хакасия*",[1]итого!$3:$100,COLUMN([1]итого!FF:FF),0)</f>
        <v>8873</v>
      </c>
      <c r="CZ71" s="2">
        <f t="array" ref="CZ71">VLOOKUP("*Хакасия*",[1]итого!$3:$100,COLUMN([1]итого!FG:FG),0)</f>
        <v>7979</v>
      </c>
      <c r="DA71" s="2">
        <f t="array" ref="DA71">VLOOKUP("*Хакасия*",[1]итого!$3:$100,COLUMN([1]итого!FH:FH),0)</f>
        <v>7288</v>
      </c>
      <c r="DB71" s="2">
        <f t="array" ref="DB71">VLOOKUP("*Хакасия*",[1]итого!$3:$100,COLUMN([1]итого!FI:FI),0)</f>
        <v>7054</v>
      </c>
      <c r="DC71" s="2">
        <f t="array" ref="DC71">VLOOKUP("*Хакасия*",[1]итого!$3:$100,COLUMN([1]итого!FJ:FJ),0)</f>
        <v>7336</v>
      </c>
      <c r="DD71" s="2">
        <f t="array" ref="DD71">VLOOKUP("*Хакасия*",[1]итого!$3:$100,COLUMN([1]итого!FK:FK),0)</f>
        <v>7541</v>
      </c>
      <c r="DE71" s="2">
        <f t="array" ref="DE71">VLOOKUP("*Хакасия*",[1]итого!$3:$100,COLUMN([1]итого!FL:FL),0)</f>
        <v>7677</v>
      </c>
      <c r="DF71" s="2">
        <f t="array" ref="DF71">VLOOKUP("*Хакасия*",[1]итого!$3:$100,COLUMN([1]итого!FM:FM),0)</f>
        <v>6145</v>
      </c>
    </row>
    <row r="72" spans="1:110" x14ac:dyDescent="0.25">
      <c r="A72" s="5" t="s">
        <v>70</v>
      </c>
      <c r="B72" s="2">
        <f t="array" ref="B72">VLOOKUP("*Алтайский*",[1]итого!$3:$100,COLUMN([1]итого!BI:BI),0)</f>
        <v>34680</v>
      </c>
      <c r="C72" s="2">
        <f t="array" ref="C72">VLOOKUP("*Алтайский*",[1]итого!$3:$100,COLUMN([1]итого!BJ:BJ),0)</f>
        <v>30173</v>
      </c>
      <c r="D72" s="2">
        <f t="array" ref="D72">VLOOKUP("*Алтайский*",[1]итого!$3:$100,COLUMN([1]итого!BK:BK),0)</f>
        <v>31810</v>
      </c>
      <c r="E72" s="2">
        <f t="array" ref="E72">VLOOKUP("*Алтайский*",[1]итого!$3:$100,COLUMN([1]итого!BL:BL),0)</f>
        <v>30545</v>
      </c>
      <c r="F72" s="2">
        <f t="array" ref="F72">VLOOKUP("*Алтайский*",[1]итого!$3:$100,COLUMN([1]итого!BM:BM),0)</f>
        <v>29514</v>
      </c>
      <c r="G72" s="2">
        <f t="array" ref="G72">VLOOKUP("*Алтайский*",[1]итого!$3:$100,COLUMN([1]итого!BN:BN),0)</f>
        <v>32297</v>
      </c>
      <c r="H72" s="2">
        <f t="array" ref="H72">VLOOKUP("*Алтайский*",[1]итого!$3:$100,COLUMN([1]итого!BO:BO),0)</f>
        <v>34434</v>
      </c>
      <c r="I72" s="2">
        <f t="array" ref="I72">VLOOKUP("*Алтайский*",[1]итого!$3:$100,COLUMN([1]итого!BP:BP),0)</f>
        <v>34154</v>
      </c>
      <c r="J72" s="2">
        <f t="array" ref="J72">VLOOKUP("*Алтайский*",[1]итого!$3:$100,COLUMN([1]итого!BQ:BQ),0)</f>
        <v>35520</v>
      </c>
      <c r="K72" s="2">
        <f t="array" ref="K72">VLOOKUP("*Алтайский*",[1]итого!$3:$100,COLUMN([1]итого!BR:BR),0)</f>
        <v>36158</v>
      </c>
      <c r="L72" s="2">
        <f t="array" ref="L72">VLOOKUP("*Алтайский*",[1]итого!$3:$100,COLUMN([1]итого!BS:BS),0)</f>
        <v>37017</v>
      </c>
      <c r="M72" s="2">
        <f t="array" ref="M72">VLOOKUP("*Алтайский*",[1]итого!$3:$100,COLUMN([1]итого!BT:BT),0)</f>
        <v>38200</v>
      </c>
      <c r="N72" s="2">
        <f t="array" ref="N72">VLOOKUP("*Алтайский*",[1]итого!$3:$100,COLUMN([1]итого!BU:BU),0)</f>
        <v>41541</v>
      </c>
      <c r="O72" s="2">
        <f t="array" ref="O72">VLOOKUP("*Алтайский*",[1]итого!$3:$100,COLUMN([1]итого!BV:BV),0)</f>
        <v>39539</v>
      </c>
      <c r="P72" s="2">
        <f t="array" ref="P72">VLOOKUP("*Алтайский*",[1]итого!$3:$100,COLUMN([1]итого!BW:BW),0)</f>
        <v>39865</v>
      </c>
      <c r="Q72" s="2">
        <f t="array" ref="Q72">VLOOKUP("*Алтайский*",[1]итого!$3:$100,COLUMN([1]итого!BX:BX),0)</f>
        <v>42554</v>
      </c>
      <c r="R72" s="2">
        <f t="array" ref="R72">VLOOKUP("*Алтайский*",[1]итого!$3:$100,COLUMN([1]итого!BY:BY),0)</f>
        <v>41392</v>
      </c>
      <c r="S72" s="2">
        <f t="array" ref="S72">VLOOKUP("*Алтайский*",[1]итого!$3:$100,COLUMN([1]итого!BZ:BZ),0)</f>
        <v>42124</v>
      </c>
      <c r="T72" s="2">
        <f t="array" ref="T72">VLOOKUP("*Алтайский*",[1]итого!$3:$100,COLUMN([1]итого!CA:CA),0)</f>
        <v>41253</v>
      </c>
      <c r="U72" s="2">
        <f t="array" ref="U72">VLOOKUP("*Алтайский*",[1]итого!$3:$100,COLUMN([1]итого!CB:CB),0)</f>
        <v>41089</v>
      </c>
      <c r="V72" s="2">
        <f t="array" ref="V72">VLOOKUP("*Алтайский*",[1]итого!$3:$100,COLUMN([1]итого!CC:CC),0)</f>
        <v>43197</v>
      </c>
      <c r="W72" s="2">
        <f t="array" ref="W72">VLOOKUP("*Алтайский*",[1]итого!$3:$100,COLUMN([1]итого!CD:CD),0)</f>
        <v>39608</v>
      </c>
      <c r="X72" s="2">
        <f t="array" ref="X72">VLOOKUP("*Алтайский*",[1]итого!$3:$100,COLUMN([1]итого!CE:CE),0)</f>
        <v>39890</v>
      </c>
      <c r="Y72" s="2">
        <f t="array" ref="Y72">VLOOKUP("*Алтайский*",[1]итого!$3:$100,COLUMN([1]итого!CF:CF),0)</f>
        <v>42806</v>
      </c>
      <c r="Z72" s="2">
        <f t="array" ref="Z72">VLOOKUP("*Алтайский*",[1]итого!$3:$100,COLUMN([1]итого!CG:CG),0)</f>
        <v>46532</v>
      </c>
      <c r="AA72" s="2">
        <f t="array" ref="AA72">VLOOKUP("*Алтайский*",[1]итого!$3:$100,COLUMN([1]итого!CH:CH),0)</f>
        <v>38059</v>
      </c>
      <c r="AB72" s="2">
        <f t="array" ref="AB72">VLOOKUP("*Алтайский*",[1]итого!$3:$100,COLUMN([1]итого!CI:CI),0)</f>
        <v>34857</v>
      </c>
      <c r="AC72" s="2">
        <f t="array" ref="AC72">VLOOKUP("*Алтайский*",[1]итого!$3:$100,COLUMN([1]итого!CJ:CJ),0)</f>
        <v>36890</v>
      </c>
      <c r="AD72" s="2">
        <f t="array" ref="AD72">VLOOKUP("*Алтайский*",[1]итого!$3:$100,COLUMN([1]итого!CK:CK),0)</f>
        <v>40900</v>
      </c>
      <c r="AE72" s="2">
        <f t="array" ref="AE72">VLOOKUP("*Алтайский*",[1]итого!$3:$100,COLUMN([1]итого!CL:CL),0)</f>
        <v>40855</v>
      </c>
      <c r="AF72" s="2">
        <f t="array" ref="AF72">VLOOKUP("*Алтайский*",[1]итого!$3:$100,COLUMN([1]итого!CM:CM),0)</f>
        <v>41828</v>
      </c>
      <c r="AG72" s="2">
        <f t="array" ref="AG72">VLOOKUP("*Алтайский*",[1]итого!$3:$100,COLUMN([1]итого!CN:CN),0)</f>
        <v>40679</v>
      </c>
      <c r="AH72" s="2">
        <f t="array" ref="AH72">VLOOKUP("*Алтайский*",[1]итого!$3:$100,COLUMN([1]итого!CO:CO),0)</f>
        <v>43708</v>
      </c>
      <c r="AI72" s="2">
        <f t="array" ref="AI72">VLOOKUP("*Алтайский*",[1]итого!$3:$100,COLUMN([1]итого!CP:CP),0)</f>
        <v>41314</v>
      </c>
      <c r="AJ72" s="2">
        <f t="array" ref="AJ72">VLOOKUP("*Алтайский*",[1]итого!$3:$100,COLUMN([1]итого!CQ:CQ),0)</f>
        <v>43298</v>
      </c>
      <c r="AK72" s="2">
        <f t="array" ref="AK72">VLOOKUP("*Алтайский*",[1]итого!$3:$100,COLUMN([1]итого!CR:CR),0)</f>
        <v>47443</v>
      </c>
      <c r="AL72" s="2">
        <f t="array" ref="AL72">VLOOKUP("*Алтайский*",[1]итого!$3:$100,COLUMN([1]итого!CS:CS),0)</f>
        <v>51691</v>
      </c>
      <c r="AM72" s="2">
        <f t="array" ref="AM72">VLOOKUP("*Алтайский*",[1]итого!$3:$100,COLUMN([1]итого!CT:CT),0)</f>
        <v>48688</v>
      </c>
      <c r="AN72" s="2">
        <f t="array" ref="AN72">VLOOKUP("*Алтайский*",[1]итого!$3:$100,COLUMN([1]итого!CU:CU),0)</f>
        <v>46739</v>
      </c>
      <c r="AO72" s="2">
        <f t="array" ref="AO72">VLOOKUP("*Алтайский*",[1]итого!$3:$100,COLUMN([1]итого!CV:CV),0)</f>
        <v>52734</v>
      </c>
      <c r="AP72" s="2">
        <f t="array" ref="AP72">VLOOKUP("*Алтайский*",[1]итого!$3:$100,COLUMN([1]итого!CW:CW),0)</f>
        <v>52641</v>
      </c>
      <c r="AQ72" s="2">
        <f t="array" ref="AQ72">VLOOKUP("*Алтайский*",[1]итого!$3:$100,COLUMN([1]итого!CX:CX),0)</f>
        <v>49231</v>
      </c>
      <c r="AR72" s="2">
        <f t="array" ref="AR72">VLOOKUP("*Алтайский*",[1]итого!$3:$100,COLUMN([1]итого!CY:CY),0)</f>
        <v>51568</v>
      </c>
      <c r="AS72" s="2">
        <f t="array" ref="AS72">VLOOKUP("*Алтайский*",[1]итого!$3:$100,COLUMN([1]итого!CZ:CZ),0)</f>
        <v>55602</v>
      </c>
      <c r="AT72" s="2">
        <f t="array" ref="AT72">VLOOKUP("*Алтайский*",[1]итого!$3:$100,COLUMN([1]итого!DA:DA),0)</f>
        <v>44014</v>
      </c>
      <c r="AU72" s="2">
        <f t="array" ref="AU72">VLOOKUP("*Алтайский*",[1]итого!$3:$100,COLUMN([1]итого!DB:DB),0)</f>
        <v>40617</v>
      </c>
      <c r="AV72" s="2">
        <f t="array" ref="AV72">VLOOKUP("*Алтайский*",[1]итого!$3:$100,COLUMN([1]итого!DC:DC),0)</f>
        <v>41356</v>
      </c>
      <c r="AW72" s="2">
        <f t="array" ref="AW72">VLOOKUP("*Алтайский*",[1]итого!$3:$100,COLUMN([1]итого!DD:DD),0)</f>
        <v>41479</v>
      </c>
      <c r="AX72" s="2">
        <f t="array" ref="AX72">VLOOKUP("*Алтайский*",[1]итого!$3:$100,COLUMN([1]итого!DE:DE),0)</f>
        <v>49320</v>
      </c>
      <c r="AY72" s="2">
        <f t="array" ref="AY72">VLOOKUP("*Алтайский*",[1]итого!$3:$100,COLUMN([1]итого!DF:DF),0)</f>
        <v>44180</v>
      </c>
      <c r="AZ72" s="2">
        <f t="array" ref="AZ72">VLOOKUP("*Алтайский*",[1]итого!$3:$100,COLUMN([1]итого!DG:DG),0)</f>
        <v>49774</v>
      </c>
      <c r="BA72" s="2">
        <f t="array" ref="BA72">VLOOKUP("*Алтайский*",[1]итого!$3:$100,COLUMN([1]итого!DH:DH),0)</f>
        <v>50541</v>
      </c>
      <c r="BB72" s="2">
        <f t="array" ref="BB72">VLOOKUP("*Алтайский*",[1]итого!$3:$100,COLUMN([1]итого!DI:DI),0)</f>
        <v>52533</v>
      </c>
      <c r="BC72" s="2">
        <f t="array" ref="BC72">VLOOKUP("*Алтайский*",[1]итого!$3:$100,COLUMN([1]итого!DJ:DJ),0)</f>
        <v>52680</v>
      </c>
      <c r="BD72" s="2">
        <f t="array" ref="BD72">VLOOKUP("*Алтайский*",[1]итого!$3:$100,COLUMN([1]итого!DK:DK),0)</f>
        <v>50090</v>
      </c>
      <c r="BE72" s="2">
        <f t="array" ref="BE72">VLOOKUP("*Алтайский*",[1]итого!$3:$100,COLUMN([1]итого!DL:DL),0)</f>
        <v>48802</v>
      </c>
      <c r="BF72" s="2">
        <f t="array" ref="BF72">VLOOKUP("*Алтайский*",[1]итого!$3:$100,COLUMN([1]итого!DM:DM),0)</f>
        <v>57683</v>
      </c>
      <c r="BG72" s="2">
        <f t="array" ref="BG72">VLOOKUP("*Алтайский*",[1]итого!$3:$100,COLUMN([1]итого!DN:DN),0)</f>
        <v>53004</v>
      </c>
      <c r="BH72" s="2">
        <f t="array" ref="BH72">VLOOKUP("*Алтайский*",[1]итого!$3:$100,COLUMN([1]итого!DO:DO),0)</f>
        <v>53238</v>
      </c>
      <c r="BI72" s="2">
        <f t="array" ref="BI72">VLOOKUP("*Алтайский*",[1]итого!$3:$100,COLUMN([1]итого!DP:DP),0)</f>
        <v>59559</v>
      </c>
      <c r="BJ72" s="2">
        <f t="array" ref="BJ72">VLOOKUP("*Алтайский*",[1]итого!$3:$100,COLUMN([1]итого!DQ:DQ),0)</f>
        <v>73460</v>
      </c>
      <c r="BK72" s="2">
        <f t="array" ref="BK72">VLOOKUP("*Алтайский*",[1]итого!$3:$100,COLUMN([1]итого!DR:DR),0)</f>
        <v>67902</v>
      </c>
      <c r="BL72" s="2">
        <f t="array" ref="BL72">VLOOKUP("*Алтайский*",[1]итого!$3:$100,COLUMN([1]итого!DS:DS),0)</f>
        <v>70770</v>
      </c>
      <c r="BM72" s="2">
        <f t="array" ref="BM72">VLOOKUP("*Алтайский*",[1]итого!$3:$100,COLUMN([1]итого!DT:DT),0)</f>
        <v>76545</v>
      </c>
      <c r="BN72" s="2">
        <f t="array" ref="BN72">VLOOKUP("*Алтайский*",[1]итого!$3:$100,COLUMN([1]итого!DU:DU),0)</f>
        <v>73514</v>
      </c>
      <c r="BO72" s="2">
        <f t="array" ref="BO72">VLOOKUP("*Алтайский*",[1]итого!$3:$100,COLUMN([1]итого!DV:DV),0)</f>
        <v>73624</v>
      </c>
      <c r="BP72" s="2">
        <f t="array" ref="BP72">VLOOKUP("*Алтайский*",[1]итого!$3:$100,COLUMN([1]итого!DW:DW),0)</f>
        <v>78865</v>
      </c>
      <c r="BQ72" s="2">
        <f t="array" ref="BQ72">VLOOKUP("*Алтайский*",[1]итого!$3:$100,COLUMN([1]итого!DX:DX),0)</f>
        <v>74661</v>
      </c>
      <c r="BR72" s="2">
        <f t="array" ref="BR72">VLOOKUP("*Алтайский*",[1]итого!$3:$100,COLUMN([1]итого!DY:DY),0)</f>
        <v>69280</v>
      </c>
      <c r="BS72" s="2">
        <f t="array" ref="BS72">VLOOKUP("*Алтайский*",[1]итого!$3:$100,COLUMN([1]итого!DZ:DZ),0)</f>
        <v>75653</v>
      </c>
      <c r="BT72" s="2">
        <f t="array" ref="BT72">VLOOKUP("*Алтайский*",[1]итого!$3:$100,COLUMN([1]итого!EA:EA),0)</f>
        <v>65574</v>
      </c>
      <c r="BU72" s="2">
        <f t="array" ref="BU72">VLOOKUP("*Алтайский*",[1]итого!$3:$100,COLUMN([1]итого!EB:EB),0)</f>
        <v>78720</v>
      </c>
      <c r="BV72" s="2">
        <f t="array" ref="BV72">VLOOKUP("*Алтайский*",[1]итого!$3:$100,COLUMN([1]итого!EC:EC),0)</f>
        <v>91184</v>
      </c>
      <c r="BW72" s="2">
        <f t="array" ref="BW72">VLOOKUP("*Алтайский*",[1]итого!$3:$100,COLUMN([1]итого!ED:ED),0)</f>
        <v>78722</v>
      </c>
      <c r="BX72" s="2">
        <f t="array" ref="BX72">VLOOKUP("*Алтайский*",[1]итого!$3:$100,COLUMN([1]итого!EE:EE),0)</f>
        <v>75480</v>
      </c>
      <c r="BY72" s="2">
        <f t="array" ref="BY72">VLOOKUP("*Алтайский*",[1]итого!$3:$100,COLUMN([1]итого!EF:EF),0)</f>
        <v>83836</v>
      </c>
      <c r="BZ72" s="2">
        <f t="array" ref="BZ72">VLOOKUP("*Алтайский*",[1]итого!$3:$100,COLUMN([1]итого!EG:EG),0)</f>
        <v>82112</v>
      </c>
      <c r="CA72" s="2">
        <f t="array" ref="CA72">VLOOKUP("*Алтайский*",[1]итого!$3:$100,COLUMN([1]итого!EH:EH),0)</f>
        <v>84785</v>
      </c>
      <c r="CB72" s="2">
        <f t="array" ref="CB72">VLOOKUP("*Алтайский*",[1]итого!$3:$100,COLUMN([1]итого!EI:EI),0)</f>
        <v>81224</v>
      </c>
      <c r="CC72" s="2">
        <f t="array" ref="CC72">VLOOKUP("*Алтайский*",[1]итого!$3:$100,COLUMN([1]итого!EJ:EJ),0)</f>
        <v>80842</v>
      </c>
      <c r="CD72" s="2">
        <f t="array" ref="CD72">VLOOKUP("*Алтайский*",[1]итого!$3:$100,COLUMN([1]итого!EK:EK),0)</f>
        <v>73782</v>
      </c>
      <c r="CE72" s="2">
        <f t="array" ref="CE72">VLOOKUP("*Алтайский*",[1]итого!$3:$100,COLUMN([1]итого!EL:EL),0)</f>
        <v>78728</v>
      </c>
      <c r="CF72" s="2">
        <f t="array" ref="CF72">VLOOKUP("*Алтайский*",[1]итого!$3:$100,COLUMN([1]итого!EM:EM),0)</f>
        <v>76304</v>
      </c>
      <c r="CG72" s="2">
        <f t="array" ref="CG72">VLOOKUP("*Алтайский*",[1]итого!$3:$100,COLUMN([1]итого!EN:EN),0)</f>
        <v>93399</v>
      </c>
      <c r="CH72" s="2">
        <f t="array" ref="CH72">VLOOKUP("*Алтайский*",[1]итого!$3:$100,COLUMN([1]итого!EO:EO),0)</f>
        <v>81989</v>
      </c>
      <c r="CI72" s="2">
        <f t="array" ref="CI72">VLOOKUP("*Алтайский*",[1]итого!$3:$100,COLUMN([1]итого!EP:EP),0)</f>
        <v>80025</v>
      </c>
      <c r="CJ72" s="2">
        <f t="array" ref="CJ72">VLOOKUP("*Алтайский*",[1]итого!$3:$100,COLUMN([1]итого!EQ:EQ),0)</f>
        <v>71096</v>
      </c>
      <c r="CK72" s="2">
        <f t="array" ref="CK72">VLOOKUP("*Алтайский*",[1]итого!$3:$100,COLUMN([1]итого!ER:ER),0)</f>
        <v>83736</v>
      </c>
      <c r="CL72" s="2">
        <f t="array" ref="CL72">VLOOKUP("*Алтайский*",[1]итого!$3:$100,COLUMN([1]итого!ES:ES),0)</f>
        <v>83387</v>
      </c>
      <c r="CM72" s="2">
        <f t="array" ref="CM72">VLOOKUP("*Алтайский*",[1]итого!$3:$100,COLUMN([1]итого!ET:ET),0)</f>
        <v>84403</v>
      </c>
      <c r="CN72" s="2">
        <f t="array" ref="CN72">VLOOKUP("*Алтайский*",[1]итого!$3:$100,COLUMN([1]итого!EU:EU),0)</f>
        <v>91289</v>
      </c>
      <c r="CO72" s="2">
        <f t="array" ref="CO72">VLOOKUP("*Алтайский*",[1]итого!$3:$100,COLUMN([1]итого!EV:EV),0)</f>
        <v>82860</v>
      </c>
      <c r="CP72" s="2">
        <f t="array" ref="CP72">VLOOKUP("*Алтайский*",[1]итого!$3:$100,COLUMN([1]итого!EW:EW),0)</f>
        <v>94009</v>
      </c>
      <c r="CQ72" s="2">
        <f t="array" ref="CQ72">VLOOKUP("*Алтайский*",[1]итого!$3:$100,COLUMN([1]итого!EX:EX),0)</f>
        <v>88435</v>
      </c>
      <c r="CR72" s="2">
        <f t="array" ref="CR72">VLOOKUP("*Алтайский*",[1]итого!$3:$100,COLUMN([1]итого!EY:EY),0)</f>
        <v>87395</v>
      </c>
      <c r="CS72" s="2">
        <f t="array" ref="CS72">VLOOKUP("*Алтайский*",[1]итого!$3:$100,COLUMN([1]итого!EZ:EZ),0)</f>
        <v>90542</v>
      </c>
      <c r="CT72" s="2">
        <f t="array" ref="CT72">VLOOKUP("*Алтайский*",[1]итого!$3:$100,COLUMN([1]итого!FA:FA),0)</f>
        <v>96631</v>
      </c>
      <c r="CU72" s="2">
        <f t="array" ref="CU72">VLOOKUP("*Алтайский*",[1]итого!$3:$100,COLUMN([1]итого!FB:FB),0)</f>
        <v>89501</v>
      </c>
      <c r="CV72" s="2">
        <f t="array" ref="CV72">VLOOKUP("*Алтайский*",[1]итого!$3:$100,COLUMN([1]итого!FC:FC),0)</f>
        <v>92134</v>
      </c>
      <c r="CW72" s="2">
        <f t="array" ref="CW72">VLOOKUP("*Алтайский*",[1]итого!$3:$100,COLUMN([1]итого!FD:FD),0)</f>
        <v>92858</v>
      </c>
      <c r="CX72" s="2">
        <f t="array" ref="CX72">VLOOKUP("*Алтайский*",[1]итого!$3:$100,COLUMN([1]итого!FE:FE),0)</f>
        <v>89608</v>
      </c>
      <c r="CY72" s="2">
        <f t="array" ref="CY72">VLOOKUP("*Алтайский*",[1]итого!$3:$100,COLUMN([1]итого!FF:FF),0)</f>
        <v>97310</v>
      </c>
      <c r="CZ72" s="2">
        <f t="array" ref="CZ72">VLOOKUP("*Алтайский*",[1]итого!$3:$100,COLUMN([1]итого!FG:FG),0)</f>
        <v>102223</v>
      </c>
      <c r="DA72" s="2">
        <f t="array" ref="DA72">VLOOKUP("*Алтайский*",[1]итого!$3:$100,COLUMN([1]итого!FH:FH),0)</f>
        <v>107851</v>
      </c>
      <c r="DB72" s="2">
        <f t="array" ref="DB72">VLOOKUP("*Алтайский*",[1]итого!$3:$100,COLUMN([1]итого!FI:FI),0)</f>
        <v>107921</v>
      </c>
      <c r="DC72" s="2">
        <f t="array" ref="DC72">VLOOKUP("*Алтайский*",[1]итого!$3:$100,COLUMN([1]итого!FJ:FJ),0)</f>
        <v>102039</v>
      </c>
      <c r="DD72" s="2">
        <f t="array" ref="DD72">VLOOKUP("*Алтайский*",[1]итого!$3:$100,COLUMN([1]итого!FK:FK),0)</f>
        <v>97370</v>
      </c>
      <c r="DE72" s="2">
        <f t="array" ref="DE72">VLOOKUP("*Алтайский*",[1]итого!$3:$100,COLUMN([1]итого!FL:FL),0)</f>
        <v>95767</v>
      </c>
      <c r="DF72" s="2">
        <f t="array" ref="DF72">VLOOKUP("*Алтайский*",[1]итого!$3:$100,COLUMN([1]итого!FM:FM),0)</f>
        <v>107711</v>
      </c>
    </row>
    <row r="73" spans="1:110" x14ac:dyDescent="0.25">
      <c r="A73" s="5" t="s">
        <v>71</v>
      </c>
      <c r="B73" s="2">
        <f t="array" ref="B73">VLOOKUP("*Красноярский*",[1]итого!$3:$100,COLUMN([1]итого!BI:BI),0)</f>
        <v>31108</v>
      </c>
      <c r="C73" s="2">
        <f t="array" ref="C73">VLOOKUP("*Красноярский*",[1]итого!$3:$100,COLUMN([1]итого!BJ:BJ),0)</f>
        <v>25747</v>
      </c>
      <c r="D73" s="2">
        <f t="array" ref="D73">VLOOKUP("*Красноярский*",[1]итого!$3:$100,COLUMN([1]итого!BK:BK),0)</f>
        <v>29710</v>
      </c>
      <c r="E73" s="2">
        <f t="array" ref="E73">VLOOKUP("*Красноярский*",[1]итого!$3:$100,COLUMN([1]итого!BL:BL),0)</f>
        <v>44353</v>
      </c>
      <c r="F73" s="2">
        <f t="array" ref="F73">VLOOKUP("*Красноярский*",[1]итого!$3:$100,COLUMN([1]итого!BM:BM),0)</f>
        <v>53698</v>
      </c>
      <c r="G73" s="2">
        <f t="array" ref="G73">VLOOKUP("*Красноярский*",[1]итого!$3:$100,COLUMN([1]итого!BN:BN),0)</f>
        <v>57524</v>
      </c>
      <c r="H73" s="2">
        <f t="array" ref="H73">VLOOKUP("*Красноярский*",[1]итого!$3:$100,COLUMN([1]итого!BO:BO),0)</f>
        <v>62649</v>
      </c>
      <c r="I73" s="2">
        <f t="array" ref="I73">VLOOKUP("*Красноярский*",[1]итого!$3:$100,COLUMN([1]итого!BP:BP),0)</f>
        <v>44697</v>
      </c>
      <c r="J73" s="2">
        <f t="array" ref="J73">VLOOKUP("*Красноярский*",[1]итого!$3:$100,COLUMN([1]итого!BQ:BQ),0)</f>
        <v>43229</v>
      </c>
      <c r="K73" s="2">
        <f t="array" ref="K73">VLOOKUP("*Красноярский*",[1]итого!$3:$100,COLUMN([1]итого!BR:BR),0)</f>
        <v>42877</v>
      </c>
      <c r="L73" s="2">
        <f t="array" ref="L73">VLOOKUP("*Красноярский*",[1]итого!$3:$100,COLUMN([1]итого!BS:BS),0)</f>
        <v>22580</v>
      </c>
      <c r="M73" s="2">
        <f t="array" ref="M73">VLOOKUP("*Красноярский*",[1]итого!$3:$100,COLUMN([1]итого!BT:BT),0)</f>
        <v>30200</v>
      </c>
      <c r="N73" s="2">
        <f t="array" ref="N73">VLOOKUP("*Красноярский*",[1]итого!$3:$100,COLUMN([1]итого!BU:BU),0)</f>
        <v>47321</v>
      </c>
      <c r="O73" s="2">
        <f t="array" ref="O73">VLOOKUP("*Красноярский*",[1]итого!$3:$100,COLUMN([1]итого!BV:BV),0)</f>
        <v>29097</v>
      </c>
      <c r="P73" s="2">
        <f t="array" ref="P73">VLOOKUP("*Красноярский*",[1]итого!$3:$100,COLUMN([1]итого!BW:BW),0)</f>
        <v>28751</v>
      </c>
      <c r="Q73" s="2">
        <f t="array" ref="Q73">VLOOKUP("*Красноярский*",[1]итого!$3:$100,COLUMN([1]итого!BX:BX),0)</f>
        <v>28269</v>
      </c>
      <c r="R73" s="2">
        <f t="array" ref="R73">VLOOKUP("*Красноярский*",[1]итого!$3:$100,COLUMN([1]итого!BY:BY),0)</f>
        <v>30729</v>
      </c>
      <c r="S73" s="2">
        <f t="array" ref="S73">VLOOKUP("*Красноярский*",[1]итого!$3:$100,COLUMN([1]итого!BZ:BZ),0)</f>
        <v>29866</v>
      </c>
      <c r="T73" s="2">
        <f t="array" ref="T73">VLOOKUP("*Красноярский*",[1]итого!$3:$100,COLUMN([1]итого!CA:CA),0)</f>
        <v>31068</v>
      </c>
      <c r="U73" s="2">
        <f t="array" ref="U73">VLOOKUP("*Красноярский*",[1]итого!$3:$100,COLUMN([1]итого!CB:CB),0)</f>
        <v>29772</v>
      </c>
      <c r="V73" s="2">
        <f t="array" ref="V73">VLOOKUP("*Красноярский*",[1]итого!$3:$100,COLUMN([1]итого!CC:CC),0)</f>
        <v>37880</v>
      </c>
      <c r="W73" s="2">
        <f t="array" ref="W73">VLOOKUP("*Красноярский*",[1]итого!$3:$100,COLUMN([1]итого!CD:CD),0)</f>
        <v>45145</v>
      </c>
      <c r="X73" s="2">
        <f t="array" ref="X73">VLOOKUP("*Красноярский*",[1]итого!$3:$100,COLUMN([1]итого!CE:CE),0)</f>
        <v>44610</v>
      </c>
      <c r="Y73" s="2">
        <f t="array" ref="Y73">VLOOKUP("*Красноярский*",[1]итого!$3:$100,COLUMN([1]итого!CF:CF),0)</f>
        <v>41703</v>
      </c>
      <c r="Z73" s="2">
        <f t="array" ref="Z73">VLOOKUP("*Красноярский*",[1]итого!$3:$100,COLUMN([1]итого!CG:CG),0)</f>
        <v>42705</v>
      </c>
      <c r="AA73" s="2">
        <f t="array" ref="AA73">VLOOKUP("*Красноярский*",[1]итого!$3:$100,COLUMN([1]итого!CH:CH),0)</f>
        <v>37852</v>
      </c>
      <c r="AB73" s="2">
        <f t="array" ref="AB73">VLOOKUP("*Красноярский*",[1]итого!$3:$100,COLUMN([1]итого!CI:CI),0)</f>
        <v>37295</v>
      </c>
      <c r="AC73" s="2">
        <f t="array" ref="AC73">VLOOKUP("*Красноярский*",[1]итого!$3:$100,COLUMN([1]итого!CJ:CJ),0)</f>
        <v>36563</v>
      </c>
      <c r="AD73" s="2">
        <f t="array" ref="AD73">VLOOKUP("*Красноярский*",[1]итого!$3:$100,COLUMN([1]итого!CK:CK),0)</f>
        <v>39401</v>
      </c>
      <c r="AE73" s="2">
        <f t="array" ref="AE73">VLOOKUP("*Красноярский*",[1]итого!$3:$100,COLUMN([1]итого!CL:CL),0)</f>
        <v>40501</v>
      </c>
      <c r="AF73" s="2">
        <f t="array" ref="AF73">VLOOKUP("*Красноярский*",[1]итого!$3:$100,COLUMN([1]итого!CM:CM),0)</f>
        <v>45205</v>
      </c>
      <c r="AG73" s="2">
        <f t="array" ref="AG73">VLOOKUP("*Красноярский*",[1]итого!$3:$100,COLUMN([1]итого!CN:CN),0)</f>
        <v>39950</v>
      </c>
      <c r="AH73" s="2">
        <f t="array" ref="AH73">VLOOKUP("*Красноярский*",[1]итого!$3:$100,COLUMN([1]итого!CO:CO),0)</f>
        <v>68990</v>
      </c>
      <c r="AI73" s="2">
        <f t="array" ref="AI73">VLOOKUP("*Красноярский*",[1]итого!$3:$100,COLUMN([1]итого!CP:CP),0)</f>
        <v>59715</v>
      </c>
      <c r="AJ73" s="2">
        <f t="array" ref="AJ73">VLOOKUP("*Красноярский*",[1]итого!$3:$100,COLUMN([1]итого!CQ:CQ),0)</f>
        <v>55205</v>
      </c>
      <c r="AK73" s="2">
        <f t="array" ref="AK73">VLOOKUP("*Красноярский*",[1]итого!$3:$100,COLUMN([1]итого!CR:CR),0)</f>
        <v>48992</v>
      </c>
      <c r="AL73" s="2">
        <f t="array" ref="AL73">VLOOKUP("*Красноярский*",[1]итого!$3:$100,COLUMN([1]итого!CS:CS),0)</f>
        <v>60504</v>
      </c>
      <c r="AM73" s="2">
        <f t="array" ref="AM73">VLOOKUP("*Красноярский*",[1]итого!$3:$100,COLUMN([1]итого!CT:CT),0)</f>
        <v>54053</v>
      </c>
      <c r="AN73" s="2">
        <f t="array" ref="AN73">VLOOKUP("*Красноярский*",[1]итого!$3:$100,COLUMN([1]итого!CU:CU),0)</f>
        <v>59078</v>
      </c>
      <c r="AO73" s="2">
        <f t="array" ref="AO73">VLOOKUP("*Красноярский*",[1]итого!$3:$100,COLUMN([1]итого!CV:CV),0)</f>
        <v>64663</v>
      </c>
      <c r="AP73" s="2">
        <f t="array" ref="AP73">VLOOKUP("*Красноярский*",[1]итого!$3:$100,COLUMN([1]итого!CW:CW),0)</f>
        <v>73650</v>
      </c>
      <c r="AQ73" s="2">
        <f t="array" ref="AQ73">VLOOKUP("*Красноярский*",[1]итого!$3:$100,COLUMN([1]итого!CX:CX),0)</f>
        <v>76704</v>
      </c>
      <c r="AR73" s="2">
        <f t="array" ref="AR73">VLOOKUP("*Красноярский*",[1]итого!$3:$100,COLUMN([1]итого!CY:CY),0)</f>
        <v>81978</v>
      </c>
      <c r="AS73" s="2">
        <f t="array" ref="AS73">VLOOKUP("*Красноярский*",[1]итого!$3:$100,COLUMN([1]итого!CZ:CZ),0)</f>
        <v>112412</v>
      </c>
      <c r="AT73" s="2">
        <f t="array" ref="AT73">VLOOKUP("*Красноярский*",[1]итого!$3:$100,COLUMN([1]итого!DA:DA),0)</f>
        <v>124261</v>
      </c>
      <c r="AU73" s="2">
        <f t="array" ref="AU73">VLOOKUP("*Красноярский*",[1]итого!$3:$100,COLUMN([1]итого!DB:DB),0)</f>
        <v>127767</v>
      </c>
      <c r="AV73" s="2">
        <f t="array" ref="AV73">VLOOKUP("*Красноярский*",[1]итого!$3:$100,COLUMN([1]итого!DC:DC),0)</f>
        <v>135523</v>
      </c>
      <c r="AW73" s="2">
        <f t="array" ref="AW73">VLOOKUP("*Красноярский*",[1]итого!$3:$100,COLUMN([1]итого!DD:DD),0)</f>
        <v>131908</v>
      </c>
      <c r="AX73" s="2">
        <f t="array" ref="AX73">VLOOKUP("*Красноярский*",[1]итого!$3:$100,COLUMN([1]итого!DE:DE),0)</f>
        <v>122650</v>
      </c>
      <c r="AY73" s="2">
        <f t="array" ref="AY73">VLOOKUP("*Красноярский*",[1]итого!$3:$100,COLUMN([1]итого!DF:DF),0)</f>
        <v>105699</v>
      </c>
      <c r="AZ73" s="2">
        <f t="array" ref="AZ73">VLOOKUP("*Красноярский*",[1]итого!$3:$100,COLUMN([1]итого!DG:DG),0)</f>
        <v>94242</v>
      </c>
      <c r="BA73" s="2">
        <f t="array" ref="BA73">VLOOKUP("*Красноярский*",[1]итого!$3:$100,COLUMN([1]итого!DH:DH),0)</f>
        <v>82404</v>
      </c>
      <c r="BB73" s="2">
        <f t="array" ref="BB73">VLOOKUP("*Красноярский*",[1]итого!$3:$100,COLUMN([1]итого!DI:DI),0)</f>
        <v>98352</v>
      </c>
      <c r="BC73" s="2">
        <f t="array" ref="BC73">VLOOKUP("*Красноярский*",[1]итого!$3:$100,COLUMN([1]итого!DJ:DJ),0)</f>
        <v>88601</v>
      </c>
      <c r="BD73" s="2">
        <f t="array" ref="BD73">VLOOKUP("*Красноярский*",[1]итого!$3:$100,COLUMN([1]итого!DK:DK),0)</f>
        <v>75158</v>
      </c>
      <c r="BE73" s="2">
        <f t="array" ref="BE73">VLOOKUP("*Красноярский*",[1]итого!$3:$100,COLUMN([1]итого!DL:DL),0)</f>
        <v>58366</v>
      </c>
      <c r="BF73" s="2">
        <f t="array" ref="BF73">VLOOKUP("*Красноярский*",[1]итого!$3:$100,COLUMN([1]итого!DM:DM),0)</f>
        <v>72879</v>
      </c>
      <c r="BG73" s="2">
        <f t="array" ref="BG73">VLOOKUP("*Красноярский*",[1]итого!$3:$100,COLUMN([1]итого!DN:DN),0)</f>
        <v>66074</v>
      </c>
      <c r="BH73" s="2">
        <f t="array" ref="BH73">VLOOKUP("*Красноярский*",[1]итого!$3:$100,COLUMN([1]итого!DO:DO),0)</f>
        <v>94164</v>
      </c>
      <c r="BI73" s="2">
        <f t="array" ref="BI73">VLOOKUP("*Красноярский*",[1]итого!$3:$100,COLUMN([1]итого!DP:DP),0)</f>
        <v>127058</v>
      </c>
      <c r="BJ73" s="2">
        <f t="array" ref="BJ73">VLOOKUP("*Красноярский*",[1]итого!$3:$100,COLUMN([1]итого!DQ:DQ),0)</f>
        <v>95957</v>
      </c>
      <c r="BK73" s="2">
        <f t="array" ref="BK73">VLOOKUP("*Красноярский*",[1]итого!$3:$100,COLUMN([1]итого!DR:DR),0)</f>
        <v>65529</v>
      </c>
      <c r="BL73" s="2">
        <f t="array" ref="BL73">VLOOKUP("*Красноярский*",[1]итого!$3:$100,COLUMN([1]итого!DS:DS),0)</f>
        <v>84270</v>
      </c>
      <c r="BM73" s="2">
        <f t="array" ref="BM73">VLOOKUP("*Красноярский*",[1]итого!$3:$100,COLUMN([1]итого!DT:DT),0)</f>
        <v>78723</v>
      </c>
      <c r="BN73" s="2">
        <f t="array" ref="BN73">VLOOKUP("*Красноярский*",[1]итого!$3:$100,COLUMN([1]итого!DU:DU),0)</f>
        <v>101812</v>
      </c>
      <c r="BO73" s="2">
        <f t="array" ref="BO73">VLOOKUP("*Красноярский*",[1]итого!$3:$100,COLUMN([1]итого!DV:DV),0)</f>
        <v>103299</v>
      </c>
      <c r="BP73" s="2">
        <f t="array" ref="BP73">VLOOKUP("*Красноярский*",[1]итого!$3:$100,COLUMN([1]итого!DW:DW),0)</f>
        <v>105311</v>
      </c>
      <c r="BQ73" s="2">
        <f t="array" ref="BQ73">VLOOKUP("*Красноярский*",[1]итого!$3:$100,COLUMN([1]итого!DX:DX),0)</f>
        <v>93306</v>
      </c>
      <c r="BR73" s="2">
        <f t="array" ref="BR73">VLOOKUP("*Красноярский*",[1]итого!$3:$100,COLUMN([1]итого!DY:DY),0)</f>
        <v>115996</v>
      </c>
      <c r="BS73" s="2">
        <f t="array" ref="BS73">VLOOKUP("*Красноярский*",[1]итого!$3:$100,COLUMN([1]итого!DZ:DZ),0)</f>
        <v>126070</v>
      </c>
      <c r="BT73" s="2">
        <f t="array" ref="BT73">VLOOKUP("*Красноярский*",[1]итого!$3:$100,COLUMN([1]итого!EA:EA),0)</f>
        <v>125571</v>
      </c>
      <c r="BU73" s="2">
        <f t="array" ref="BU73">VLOOKUP("*Красноярский*",[1]итого!$3:$100,COLUMN([1]итого!EB:EB),0)</f>
        <v>123519</v>
      </c>
      <c r="BV73" s="2">
        <f t="array" ref="BV73">VLOOKUP("*Красноярский*",[1]итого!$3:$100,COLUMN([1]итого!EC:EC),0)</f>
        <v>122028</v>
      </c>
      <c r="BW73" s="2">
        <f t="array" ref="BW73">VLOOKUP("*Красноярский*",[1]итого!$3:$100,COLUMN([1]итого!ED:ED),0)</f>
        <v>117844</v>
      </c>
      <c r="BX73" s="2">
        <f t="array" ref="BX73">VLOOKUP("*Красноярский*",[1]итого!$3:$100,COLUMN([1]итого!EE:EE),0)</f>
        <v>115443</v>
      </c>
      <c r="BY73" s="2">
        <f t="array" ref="BY73">VLOOKUP("*Красноярский*",[1]итого!$3:$100,COLUMN([1]итого!EF:EF),0)</f>
        <v>140208</v>
      </c>
      <c r="BZ73" s="2">
        <f t="array" ref="BZ73">VLOOKUP("*Красноярский*",[1]итого!$3:$100,COLUMN([1]итого!EG:EG),0)</f>
        <v>167770</v>
      </c>
      <c r="CA73" s="2">
        <f t="array" ref="CA73">VLOOKUP("*Красноярский*",[1]итого!$3:$100,COLUMN([1]итого!EH:EH),0)</f>
        <v>146149</v>
      </c>
      <c r="CB73" s="2">
        <f t="array" ref="CB73">VLOOKUP("*Красноярский*",[1]итого!$3:$100,COLUMN([1]итого!EI:EI),0)</f>
        <v>139764</v>
      </c>
      <c r="CC73" s="2">
        <f t="array" ref="CC73">VLOOKUP("*Красноярский*",[1]итого!$3:$100,COLUMN([1]итого!EJ:EJ),0)</f>
        <v>128683</v>
      </c>
      <c r="CD73" s="2">
        <f t="array" ref="CD73">VLOOKUP("*Красноярский*",[1]итого!$3:$100,COLUMN([1]итого!EK:EK),0)</f>
        <v>141561</v>
      </c>
      <c r="CE73" s="2">
        <f t="array" ref="CE73">VLOOKUP("*Красноярский*",[1]итого!$3:$100,COLUMN([1]итого!EL:EL),0)</f>
        <v>133557</v>
      </c>
      <c r="CF73" s="2">
        <f t="array" ref="CF73">VLOOKUP("*Красноярский*",[1]итого!$3:$100,COLUMN([1]итого!EM:EM),0)</f>
        <v>142939</v>
      </c>
      <c r="CG73" s="2">
        <f t="array" ref="CG73">VLOOKUP("*Красноярский*",[1]итого!$3:$100,COLUMN([1]итого!EN:EN),0)</f>
        <v>173885</v>
      </c>
      <c r="CH73" s="2">
        <f t="array" ref="CH73">VLOOKUP("*Красноярский*",[1]итого!$3:$100,COLUMN([1]итого!EO:EO),0)</f>
        <v>134606</v>
      </c>
      <c r="CI73" s="2">
        <f t="array" ref="CI73">VLOOKUP("*Красноярский*",[1]итого!$3:$100,COLUMN([1]итого!EP:EP),0)</f>
        <v>124518</v>
      </c>
      <c r="CJ73" s="2">
        <f t="array" ref="CJ73">VLOOKUP("*Красноярский*",[1]итого!$3:$100,COLUMN([1]итого!EQ:EQ),0)</f>
        <v>140709</v>
      </c>
      <c r="CK73" s="2">
        <f t="array" ref="CK73">VLOOKUP("*Красноярский*",[1]итого!$3:$100,COLUMN([1]итого!ER:ER),0)</f>
        <v>155959</v>
      </c>
      <c r="CL73" s="2">
        <f t="array" ref="CL73">VLOOKUP("*Красноярский*",[1]итого!$3:$100,COLUMN([1]итого!ES:ES),0)</f>
        <v>182106</v>
      </c>
      <c r="CM73" s="2">
        <f t="array" ref="CM73">VLOOKUP("*Красноярский*",[1]итого!$3:$100,COLUMN([1]итого!ET:ET),0)</f>
        <v>142852</v>
      </c>
      <c r="CN73" s="2">
        <f t="array" ref="CN73">VLOOKUP("*Красноярский*",[1]итого!$3:$100,COLUMN([1]итого!EU:EU),0)</f>
        <v>124639</v>
      </c>
      <c r="CO73" s="2">
        <f t="array" ref="CO73">VLOOKUP("*Красноярский*",[1]итого!$3:$100,COLUMN([1]итого!EV:EV),0)</f>
        <v>149717</v>
      </c>
      <c r="CP73" s="2">
        <f t="array" ref="CP73">VLOOKUP("*Красноярский*",[1]итого!$3:$100,COLUMN([1]итого!EW:EW),0)</f>
        <v>147738</v>
      </c>
      <c r="CQ73" s="2">
        <f t="array" ref="CQ73">VLOOKUP("*Красноярский*",[1]итого!$3:$100,COLUMN([1]итого!EX:EX),0)</f>
        <v>139593</v>
      </c>
      <c r="CR73" s="2">
        <f t="array" ref="CR73">VLOOKUP("*Красноярский*",[1]итого!$3:$100,COLUMN([1]итого!EY:EY),0)</f>
        <v>118883</v>
      </c>
      <c r="CS73" s="2">
        <f t="array" ref="CS73">VLOOKUP("*Красноярский*",[1]итого!$3:$100,COLUMN([1]итого!EZ:EZ),0)</f>
        <v>129304</v>
      </c>
      <c r="CT73" s="2">
        <f t="array" ref="CT73">VLOOKUP("*Красноярский*",[1]итого!$3:$100,COLUMN([1]итого!FA:FA),0)</f>
        <v>155800</v>
      </c>
      <c r="CU73" s="2">
        <f t="array" ref="CU73">VLOOKUP("*Красноярский*",[1]итого!$3:$100,COLUMN([1]итого!FB:FB),0)</f>
        <v>159864</v>
      </c>
      <c r="CV73" s="2">
        <f t="array" ref="CV73">VLOOKUP("*Красноярский*",[1]итого!$3:$100,COLUMN([1]итого!FC:FC),0)</f>
        <v>157843</v>
      </c>
      <c r="CW73" s="2">
        <f t="array" ref="CW73">VLOOKUP("*Красноярский*",[1]итого!$3:$100,COLUMN([1]итого!FD:FD),0)</f>
        <v>167997</v>
      </c>
      <c r="CX73" s="2">
        <f t="array" ref="CX73">VLOOKUP("*Красноярский*",[1]итого!$3:$100,COLUMN([1]итого!FE:FE),0)</f>
        <v>176852</v>
      </c>
      <c r="CY73" s="2">
        <f t="array" ref="CY73">VLOOKUP("*Красноярский*",[1]итого!$3:$100,COLUMN([1]итого!FF:FF),0)</f>
        <v>164645</v>
      </c>
      <c r="CZ73" s="2">
        <f t="array" ref="CZ73">VLOOKUP("*Красноярский*",[1]итого!$3:$100,COLUMN([1]итого!FG:FG),0)</f>
        <v>135693</v>
      </c>
      <c r="DA73" s="2">
        <f t="array" ref="DA73">VLOOKUP("*Красноярский*",[1]итого!$3:$100,COLUMN([1]итого!FH:FH),0)</f>
        <v>139776</v>
      </c>
      <c r="DB73" s="2">
        <f t="array" ref="DB73">VLOOKUP("*Красноярский*",[1]итого!$3:$100,COLUMN([1]итого!FI:FI),0)</f>
        <v>196059</v>
      </c>
      <c r="DC73" s="2">
        <f t="array" ref="DC73">VLOOKUP("*Красноярский*",[1]итого!$3:$100,COLUMN([1]итого!FJ:FJ),0)</f>
        <v>176841</v>
      </c>
      <c r="DD73" s="2">
        <f t="array" ref="DD73">VLOOKUP("*Красноярский*",[1]итого!$3:$100,COLUMN([1]итого!FK:FK),0)</f>
        <v>209445</v>
      </c>
      <c r="DE73" s="2">
        <f t="array" ref="DE73">VLOOKUP("*Красноярский*",[1]итого!$3:$100,COLUMN([1]итого!FL:FL),0)</f>
        <v>206736</v>
      </c>
      <c r="DF73" s="2">
        <f t="array" ref="DF73">VLOOKUP("*Красноярский*",[1]итого!$3:$100,COLUMN([1]итого!FM:FM),0)</f>
        <v>197007</v>
      </c>
    </row>
    <row r="74" spans="1:110" x14ac:dyDescent="0.25">
      <c r="A74" s="5" t="s">
        <v>72</v>
      </c>
      <c r="B74" s="2">
        <f t="array" ref="B74">VLOOKUP("*Иркутская*",[1]итого!$3:$100,COLUMN([1]итого!BI:BI),0)</f>
        <v>88622</v>
      </c>
      <c r="C74" s="2">
        <f t="array" ref="C74">VLOOKUP("*Иркутская*",[1]итого!$3:$100,COLUMN([1]итого!BJ:BJ),0)</f>
        <v>90684</v>
      </c>
      <c r="D74" s="2">
        <f t="array" ref="D74">VLOOKUP("*Иркутская*",[1]итого!$3:$100,COLUMN([1]итого!BK:BK),0)</f>
        <v>91902</v>
      </c>
      <c r="E74" s="2">
        <f t="array" ref="E74">VLOOKUP("*Иркутская*",[1]итого!$3:$100,COLUMN([1]итого!BL:BL),0)</f>
        <v>88360</v>
      </c>
      <c r="F74" s="2">
        <f t="array" ref="F74">VLOOKUP("*Иркутская*",[1]итого!$3:$100,COLUMN([1]итого!BM:BM),0)</f>
        <v>101013</v>
      </c>
      <c r="G74" s="2">
        <f t="array" ref="G74">VLOOKUP("*Иркутская*",[1]итого!$3:$100,COLUMN([1]итого!BN:BN),0)</f>
        <v>102773</v>
      </c>
      <c r="H74" s="2">
        <f t="array" ref="H74">VLOOKUP("*Иркутская*",[1]итого!$3:$100,COLUMN([1]итого!BO:BO),0)</f>
        <v>109097</v>
      </c>
      <c r="I74" s="2">
        <f t="array" ref="I74">VLOOKUP("*Иркутская*",[1]итого!$3:$100,COLUMN([1]итого!BP:BP),0)</f>
        <v>97089</v>
      </c>
      <c r="J74" s="2">
        <f t="array" ref="J74">VLOOKUP("*Иркутская*",[1]итого!$3:$100,COLUMN([1]итого!BQ:BQ),0)</f>
        <v>92847</v>
      </c>
      <c r="K74" s="2">
        <f t="array" ref="K74">VLOOKUP("*Иркутская*",[1]итого!$3:$100,COLUMN([1]итого!BR:BR),0)</f>
        <v>99591</v>
      </c>
      <c r="L74" s="2">
        <f t="array" ref="L74">VLOOKUP("*Иркутская*",[1]итого!$3:$100,COLUMN([1]итого!BS:BS),0)</f>
        <v>94071</v>
      </c>
      <c r="M74" s="2">
        <f t="array" ref="M74">VLOOKUP("*Иркутская*",[1]итого!$3:$100,COLUMN([1]итого!BT:BT),0)</f>
        <v>101586</v>
      </c>
      <c r="N74" s="2">
        <f t="array" ref="N74">VLOOKUP("*Иркутская*",[1]итого!$3:$100,COLUMN([1]итого!BU:BU),0)</f>
        <v>109470</v>
      </c>
      <c r="O74" s="2">
        <f t="array" ref="O74">VLOOKUP("*Иркутская*",[1]итого!$3:$100,COLUMN([1]итого!BV:BV),0)</f>
        <v>115909</v>
      </c>
      <c r="P74" s="2">
        <f t="array" ref="P74">VLOOKUP("*Иркутская*",[1]итого!$3:$100,COLUMN([1]итого!BW:BW),0)</f>
        <v>116270</v>
      </c>
      <c r="Q74" s="2">
        <f t="array" ref="Q74">VLOOKUP("*Иркутская*",[1]итого!$3:$100,COLUMN([1]итого!BX:BX),0)</f>
        <v>112902</v>
      </c>
      <c r="R74" s="2">
        <f t="array" ref="R74">VLOOKUP("*Иркутская*",[1]итого!$3:$100,COLUMN([1]итого!BY:BY),0)</f>
        <v>114188</v>
      </c>
      <c r="S74" s="2">
        <f t="array" ref="S74">VLOOKUP("*Иркутская*",[1]итого!$3:$100,COLUMN([1]итого!BZ:BZ),0)</f>
        <v>125267</v>
      </c>
      <c r="T74" s="2">
        <f t="array" ref="T74">VLOOKUP("*Иркутская*",[1]итого!$3:$100,COLUMN([1]итого!CA:CA),0)</f>
        <v>134067</v>
      </c>
      <c r="U74" s="2">
        <f t="array" ref="U74">VLOOKUP("*Иркутская*",[1]итого!$3:$100,COLUMN([1]итого!CB:CB),0)</f>
        <v>135136</v>
      </c>
      <c r="V74" s="2">
        <f t="array" ref="V74">VLOOKUP("*Иркутская*",[1]итого!$3:$100,COLUMN([1]итого!CC:CC),0)</f>
        <v>143519</v>
      </c>
      <c r="W74" s="2">
        <f t="array" ref="W74">VLOOKUP("*Иркутская*",[1]итого!$3:$100,COLUMN([1]итого!CD:CD),0)</f>
        <v>133440</v>
      </c>
      <c r="X74" s="2">
        <f t="array" ref="X74">VLOOKUP("*Иркутская*",[1]итого!$3:$100,COLUMN([1]итого!CE:CE),0)</f>
        <v>120692</v>
      </c>
      <c r="Y74" s="2">
        <f t="array" ref="Y74">VLOOKUP("*Иркутская*",[1]итого!$3:$100,COLUMN([1]итого!CF:CF),0)</f>
        <v>136297</v>
      </c>
      <c r="Z74" s="2">
        <f t="array" ref="Z74">VLOOKUP("*Иркутская*",[1]итого!$3:$100,COLUMN([1]итого!CG:CG),0)</f>
        <v>136185</v>
      </c>
      <c r="AA74" s="2">
        <f t="array" ref="AA74">VLOOKUP("*Иркутская*",[1]итого!$3:$100,COLUMN([1]итого!CH:CH),0)</f>
        <v>128033</v>
      </c>
      <c r="AB74" s="2">
        <f t="array" ref="AB74">VLOOKUP("*Иркутская*",[1]итого!$3:$100,COLUMN([1]итого!CI:CI),0)</f>
        <v>125616</v>
      </c>
      <c r="AC74" s="2">
        <f t="array" ref="AC74">VLOOKUP("*Иркутская*",[1]итого!$3:$100,COLUMN([1]итого!CJ:CJ),0)</f>
        <v>130403</v>
      </c>
      <c r="AD74" s="2">
        <f t="array" ref="AD74">VLOOKUP("*Иркутская*",[1]итого!$3:$100,COLUMN([1]итого!CK:CK),0)</f>
        <v>112789</v>
      </c>
      <c r="AE74" s="2">
        <f t="array" ref="AE74">VLOOKUP("*Иркутская*",[1]итого!$3:$100,COLUMN([1]итого!CL:CL),0)</f>
        <v>111900</v>
      </c>
      <c r="AF74" s="2">
        <f t="array" ref="AF74">VLOOKUP("*Иркутская*",[1]итого!$3:$100,COLUMN([1]итого!CM:CM),0)</f>
        <v>121794</v>
      </c>
      <c r="AG74" s="2">
        <f t="array" ref="AG74">VLOOKUP("*Иркутская*",[1]итого!$3:$100,COLUMN([1]итого!CN:CN),0)</f>
        <v>123530</v>
      </c>
      <c r="AH74" s="2">
        <f t="array" ref="AH74">VLOOKUP("*Иркутская*",[1]итого!$3:$100,COLUMN([1]итого!CO:CO),0)</f>
        <v>116302</v>
      </c>
      <c r="AI74" s="2">
        <f t="array" ref="AI74">VLOOKUP("*Иркутская*",[1]итого!$3:$100,COLUMN([1]итого!CP:CP),0)</f>
        <v>104542</v>
      </c>
      <c r="AJ74" s="2">
        <f t="array" ref="AJ74">VLOOKUP("*Иркутская*",[1]итого!$3:$100,COLUMN([1]итого!CQ:CQ),0)</f>
        <v>111081</v>
      </c>
      <c r="AK74" s="2">
        <f t="array" ref="AK74">VLOOKUP("*Иркутская*",[1]итого!$3:$100,COLUMN([1]итого!CR:CR),0)</f>
        <v>123877</v>
      </c>
      <c r="AL74" s="2">
        <f t="array" ref="AL74">VLOOKUP("*Иркутская*",[1]итого!$3:$100,COLUMN([1]итого!CS:CS),0)</f>
        <v>124060</v>
      </c>
      <c r="AM74" s="2">
        <f t="array" ref="AM74">VLOOKUP("*Иркутская*",[1]итого!$3:$100,COLUMN([1]итого!CT:CT),0)</f>
        <v>106132</v>
      </c>
      <c r="AN74" s="2">
        <f t="array" ref="AN74">VLOOKUP("*Иркутская*",[1]итого!$3:$100,COLUMN([1]итого!CU:CU),0)</f>
        <v>100983</v>
      </c>
      <c r="AO74" s="2">
        <f t="array" ref="AO74">VLOOKUP("*Иркутская*",[1]итого!$3:$100,COLUMN([1]итого!CV:CV),0)</f>
        <v>116240</v>
      </c>
      <c r="AP74" s="2">
        <f t="array" ref="AP74">VLOOKUP("*Иркутская*",[1]итого!$3:$100,COLUMN([1]итого!CW:CW),0)</f>
        <v>114141</v>
      </c>
      <c r="AQ74" s="2">
        <f t="array" ref="AQ74">VLOOKUP("*Иркутская*",[1]итого!$3:$100,COLUMN([1]итого!CX:CX),0)</f>
        <v>116257</v>
      </c>
      <c r="AR74" s="2">
        <f t="array" ref="AR74">VLOOKUP("*Иркутская*",[1]итого!$3:$100,COLUMN([1]итого!CY:CY),0)</f>
        <v>108499</v>
      </c>
      <c r="AS74" s="2">
        <f t="array" ref="AS74">VLOOKUP("*Иркутская*",[1]итого!$3:$100,COLUMN([1]итого!CZ:CZ),0)</f>
        <v>91958</v>
      </c>
      <c r="AT74" s="2">
        <f t="array" ref="AT74">VLOOKUP("*Иркутская*",[1]итого!$3:$100,COLUMN([1]итого!DA:DA),0)</f>
        <v>91541</v>
      </c>
      <c r="AU74" s="2">
        <f t="array" ref="AU74">VLOOKUP("*Иркутская*",[1]итого!$3:$100,COLUMN([1]итого!DB:DB),0)</f>
        <v>108508</v>
      </c>
      <c r="AV74" s="2">
        <f t="array" ref="AV74">VLOOKUP("*Иркутская*",[1]итого!$3:$100,COLUMN([1]итого!DC:DC),0)</f>
        <v>117467</v>
      </c>
      <c r="AW74" s="2">
        <f t="array" ref="AW74">VLOOKUP("*Иркутская*",[1]итого!$3:$100,COLUMN([1]итого!DD:DD),0)</f>
        <v>111170</v>
      </c>
      <c r="AX74" s="2">
        <f t="array" ref="AX74">VLOOKUP("*Иркутская*",[1]итого!$3:$100,COLUMN([1]итого!DE:DE),0)</f>
        <v>136295</v>
      </c>
      <c r="AY74" s="2">
        <f t="array" ref="AY74">VLOOKUP("*Иркутская*",[1]итого!$3:$100,COLUMN([1]итого!DF:DF),0)</f>
        <v>124292</v>
      </c>
      <c r="AZ74" s="2">
        <f t="array" ref="AZ74">VLOOKUP("*Иркутская*",[1]итого!$3:$100,COLUMN([1]итого!DG:DG),0)</f>
        <v>114311</v>
      </c>
      <c r="BA74" s="2">
        <f t="array" ref="BA74">VLOOKUP("*Иркутская*",[1]итого!$3:$100,COLUMN([1]итого!DH:DH),0)</f>
        <v>119506</v>
      </c>
      <c r="BB74" s="2">
        <f t="array" ref="BB74">VLOOKUP("*Иркутская*",[1]итого!$3:$100,COLUMN([1]итого!DI:DI),0)</f>
        <v>108460</v>
      </c>
      <c r="BC74" s="2">
        <f t="array" ref="BC74">VLOOKUP("*Иркутская*",[1]итого!$3:$100,COLUMN([1]итого!DJ:DJ),0)</f>
        <v>95623</v>
      </c>
      <c r="BD74" s="2">
        <f t="array" ref="BD74">VLOOKUP("*Иркутская*",[1]итого!$3:$100,COLUMN([1]итого!DK:DK),0)</f>
        <v>100124</v>
      </c>
      <c r="BE74" s="2">
        <f t="array" ref="BE74">VLOOKUP("*Иркутская*",[1]итого!$3:$100,COLUMN([1]итого!DL:DL),0)</f>
        <v>110799</v>
      </c>
      <c r="BF74" s="2">
        <f t="array" ref="BF74">VLOOKUP("*Иркутская*",[1]итого!$3:$100,COLUMN([1]итого!DM:DM),0)</f>
        <v>133495</v>
      </c>
      <c r="BG74" s="2">
        <f t="array" ref="BG74">VLOOKUP("*Иркутская*",[1]итого!$3:$100,COLUMN([1]итого!DN:DN),0)</f>
        <v>132701</v>
      </c>
      <c r="BH74" s="2">
        <f t="array" ref="BH74">VLOOKUP("*Иркутская*",[1]итого!$3:$100,COLUMN([1]итого!DO:DO),0)</f>
        <v>127133</v>
      </c>
      <c r="BI74" s="2">
        <f t="array" ref="BI74">VLOOKUP("*Иркутская*",[1]итого!$3:$100,COLUMN([1]итого!DP:DP),0)</f>
        <v>141291</v>
      </c>
      <c r="BJ74" s="2">
        <f t="array" ref="BJ74">VLOOKUP("*Иркутская*",[1]итого!$3:$100,COLUMN([1]итого!DQ:DQ),0)</f>
        <v>132469</v>
      </c>
      <c r="BK74" s="2">
        <f t="array" ref="BK74">VLOOKUP("*Иркутская*",[1]итого!$3:$100,COLUMN([1]итого!DR:DR),0)</f>
        <v>134687</v>
      </c>
      <c r="BL74" s="2">
        <f t="array" ref="BL74">VLOOKUP("*Иркутская*",[1]итого!$3:$100,COLUMN([1]итого!DS:DS),0)</f>
        <v>97923</v>
      </c>
      <c r="BM74" s="2">
        <f t="array" ref="BM74">VLOOKUP("*Иркутская*",[1]итого!$3:$100,COLUMN([1]итого!DT:DT),0)</f>
        <v>80337</v>
      </c>
      <c r="BN74" s="2">
        <f t="array" ref="BN74">VLOOKUP("*Иркутская*",[1]итого!$3:$100,COLUMN([1]итого!DU:DU),0)</f>
        <v>77272</v>
      </c>
      <c r="BO74" s="2">
        <f t="array" ref="BO74">VLOOKUP("*Иркутская*",[1]итого!$3:$100,COLUMN([1]итого!DV:DV),0)</f>
        <v>71593</v>
      </c>
      <c r="BP74" s="2">
        <f t="array" ref="BP74">VLOOKUP("*Иркутская*",[1]итого!$3:$100,COLUMN([1]итого!DW:DW),0)</f>
        <v>60717</v>
      </c>
      <c r="BQ74" s="2">
        <f t="array" ref="BQ74">VLOOKUP("*Иркутская*",[1]итого!$3:$100,COLUMN([1]итого!DX:DX),0)</f>
        <v>73997</v>
      </c>
      <c r="BR74" s="2">
        <f t="array" ref="BR74">VLOOKUP("*Иркутская*",[1]итого!$3:$100,COLUMN([1]итого!DY:DY),0)</f>
        <v>63121</v>
      </c>
      <c r="BS74" s="2">
        <f t="array" ref="BS74">VLOOKUP("*Иркутская*",[1]итого!$3:$100,COLUMN([1]итого!DZ:DZ),0)</f>
        <v>67374</v>
      </c>
      <c r="BT74" s="2">
        <f t="array" ref="BT74">VLOOKUP("*Иркутская*",[1]итого!$3:$100,COLUMN([1]итого!EA:EA),0)</f>
        <v>74665</v>
      </c>
      <c r="BU74" s="2">
        <f t="array" ref="BU74">VLOOKUP("*Иркутская*",[1]итого!$3:$100,COLUMN([1]итого!EB:EB),0)</f>
        <v>74504</v>
      </c>
      <c r="BV74" s="2">
        <f t="array" ref="BV74">VLOOKUP("*Иркутская*",[1]итого!$3:$100,COLUMN([1]итого!EC:EC),0)</f>
        <v>82571</v>
      </c>
      <c r="BW74" s="2">
        <f t="array" ref="BW74">VLOOKUP("*Иркутская*",[1]итого!$3:$100,COLUMN([1]итого!ED:ED),0)</f>
        <v>76321</v>
      </c>
      <c r="BX74" s="2">
        <f t="array" ref="BX74">VLOOKUP("*Иркутская*",[1]итого!$3:$100,COLUMN([1]итого!EE:EE),0)</f>
        <v>106283</v>
      </c>
      <c r="BY74" s="2">
        <f t="array" ref="BY74">VLOOKUP("*Иркутская*",[1]итого!$3:$100,COLUMN([1]итого!EF:EF),0)</f>
        <v>96795</v>
      </c>
      <c r="BZ74" s="2">
        <f t="array" ref="BZ74">VLOOKUP("*Иркутская*",[1]итого!$3:$100,COLUMN([1]итого!EG:EG),0)</f>
        <v>99796</v>
      </c>
      <c r="CA74" s="2">
        <f t="array" ref="CA74">VLOOKUP("*Иркутская*",[1]итого!$3:$100,COLUMN([1]итого!EH:EH),0)</f>
        <v>89968</v>
      </c>
      <c r="CB74" s="2">
        <f t="array" ref="CB74">VLOOKUP("*Иркутская*",[1]итого!$3:$100,COLUMN([1]итого!EI:EI),0)</f>
        <v>104785</v>
      </c>
      <c r="CC74" s="2">
        <f t="array" ref="CC74">VLOOKUP("*Иркутская*",[1]итого!$3:$100,COLUMN([1]итого!EJ:EJ),0)</f>
        <v>101854</v>
      </c>
      <c r="CD74" s="2">
        <f t="array" ref="CD74">VLOOKUP("*Иркутская*",[1]итого!$3:$100,COLUMN([1]итого!EK:EK),0)</f>
        <v>107783</v>
      </c>
      <c r="CE74" s="2">
        <f t="array" ref="CE74">VLOOKUP("*Иркутская*",[1]итого!$3:$100,COLUMN([1]итого!EL:EL),0)</f>
        <v>110195</v>
      </c>
      <c r="CF74" s="2">
        <f t="array" ref="CF74">VLOOKUP("*Иркутская*",[1]итого!$3:$100,COLUMN([1]итого!EM:EM),0)</f>
        <v>85827</v>
      </c>
      <c r="CG74" s="2">
        <f t="array" ref="CG74">VLOOKUP("*Иркутская*",[1]итого!$3:$100,COLUMN([1]итого!EN:EN),0)</f>
        <v>72186</v>
      </c>
      <c r="CH74" s="2">
        <f t="array" ref="CH74">VLOOKUP("*Иркутская*",[1]итого!$3:$100,COLUMN([1]итого!EO:EO),0)</f>
        <v>101255</v>
      </c>
      <c r="CI74" s="2">
        <f t="array" ref="CI74">VLOOKUP("*Иркутская*",[1]итого!$3:$100,COLUMN([1]итого!EP:EP),0)</f>
        <v>91323</v>
      </c>
      <c r="CJ74" s="2">
        <f t="array" ref="CJ74">VLOOKUP("*Иркутская*",[1]итого!$3:$100,COLUMN([1]итого!EQ:EQ),0)</f>
        <v>72025</v>
      </c>
      <c r="CK74" s="2">
        <f t="array" ref="CK74">VLOOKUP("*Иркутская*",[1]итого!$3:$100,COLUMN([1]итого!ER:ER),0)</f>
        <v>74019</v>
      </c>
      <c r="CL74" s="2">
        <f t="array" ref="CL74">VLOOKUP("*Иркутская*",[1]итого!$3:$100,COLUMN([1]итого!ES:ES),0)</f>
        <v>83330</v>
      </c>
      <c r="CM74" s="2">
        <f t="array" ref="CM74">VLOOKUP("*Иркутская*",[1]итого!$3:$100,COLUMN([1]итого!ET:ET),0)</f>
        <v>113709</v>
      </c>
      <c r="CN74" s="2">
        <f t="array" ref="CN74">VLOOKUP("*Иркутская*",[1]итого!$3:$100,COLUMN([1]итого!EU:EU),0)</f>
        <v>115841</v>
      </c>
      <c r="CO74" s="2">
        <f t="array" ref="CO74">VLOOKUP("*Иркутская*",[1]итого!$3:$100,COLUMN([1]итого!EV:EV),0)</f>
        <v>118052</v>
      </c>
      <c r="CP74" s="2">
        <f t="array" ref="CP74">VLOOKUP("*Иркутская*",[1]итого!$3:$100,COLUMN([1]итого!EW:EW),0)</f>
        <v>127555</v>
      </c>
      <c r="CQ74" s="2">
        <f t="array" ref="CQ74">VLOOKUP("*Иркутская*",[1]итого!$3:$100,COLUMN([1]итого!EX:EX),0)</f>
        <v>133197</v>
      </c>
      <c r="CR74" s="2">
        <f t="array" ref="CR74">VLOOKUP("*Иркутская*",[1]итого!$3:$100,COLUMN([1]итого!EY:EY),0)</f>
        <v>145995</v>
      </c>
      <c r="CS74" s="2">
        <f t="array" ref="CS74">VLOOKUP("*Иркутская*",[1]итого!$3:$100,COLUMN([1]итого!EZ:EZ),0)</f>
        <v>142992</v>
      </c>
      <c r="CT74" s="2">
        <f t="array" ref="CT74">VLOOKUP("*Иркутская*",[1]итого!$3:$100,COLUMN([1]итого!FA:FA),0)</f>
        <v>163454</v>
      </c>
      <c r="CU74" s="2">
        <f t="array" ref="CU74">VLOOKUP("*Иркутская*",[1]итого!$3:$100,COLUMN([1]итого!FB:FB),0)</f>
        <v>150136</v>
      </c>
      <c r="CV74" s="2">
        <f t="array" ref="CV74">VLOOKUP("*Иркутская*",[1]итого!$3:$100,COLUMN([1]итого!FC:FC),0)</f>
        <v>144984</v>
      </c>
      <c r="CW74" s="2">
        <f t="array" ref="CW74">VLOOKUP("*Иркутская*",[1]итого!$3:$100,COLUMN([1]итого!FD:FD),0)</f>
        <v>128960</v>
      </c>
      <c r="CX74" s="2">
        <f t="array" ref="CX74">VLOOKUP("*Иркутская*",[1]итого!$3:$100,COLUMN([1]итого!FE:FE),0)</f>
        <v>121158</v>
      </c>
      <c r="CY74" s="2">
        <f t="array" ref="CY74">VLOOKUP("*Иркутская*",[1]итого!$3:$100,COLUMN([1]итого!FF:FF),0)</f>
        <v>133983</v>
      </c>
      <c r="CZ74" s="2">
        <f t="array" ref="CZ74">VLOOKUP("*Иркутская*",[1]итого!$3:$100,COLUMN([1]итого!FG:FG),0)</f>
        <v>135599</v>
      </c>
      <c r="DA74" s="2">
        <f t="array" ref="DA74">VLOOKUP("*Иркутская*",[1]итого!$3:$100,COLUMN([1]итого!FH:FH),0)</f>
        <v>122285</v>
      </c>
      <c r="DB74" s="2">
        <f t="array" ref="DB74">VLOOKUP("*Иркутская*",[1]итого!$3:$100,COLUMN([1]итого!FI:FI),0)</f>
        <v>121853</v>
      </c>
      <c r="DC74" s="2">
        <f t="array" ref="DC74">VLOOKUP("*Иркутская*",[1]итого!$3:$100,COLUMN([1]итого!FJ:FJ),0)</f>
        <v>110092</v>
      </c>
      <c r="DD74" s="2">
        <f t="array" ref="DD74">VLOOKUP("*Иркутская*",[1]итого!$3:$100,COLUMN([1]итого!FK:FK),0)</f>
        <v>103820</v>
      </c>
      <c r="DE74" s="2">
        <f t="array" ref="DE74">VLOOKUP("*Иркутская*",[1]итого!$3:$100,COLUMN([1]итого!FL:FL),0)</f>
        <v>101035</v>
      </c>
      <c r="DF74" s="2">
        <f t="array" ref="DF74">VLOOKUP("*Иркутская*",[1]итого!$3:$100,COLUMN([1]итого!FM:FM),0)</f>
        <v>109474</v>
      </c>
    </row>
    <row r="75" spans="1:110" x14ac:dyDescent="0.25">
      <c r="A75" s="5" t="s">
        <v>73</v>
      </c>
      <c r="B75" s="2">
        <f t="array" ref="B75">VLOOKUP("*Кемеровская*",[1]итого!$3:$100,COLUMN([1]итого!BI:BI),0)</f>
        <v>26846</v>
      </c>
      <c r="C75" s="2">
        <f t="array" ref="C75">VLOOKUP("*Кемеровская*",[1]итого!$3:$100,COLUMN([1]итого!BJ:BJ),0)</f>
        <v>32964</v>
      </c>
      <c r="D75" s="2">
        <f t="array" ref="D75">VLOOKUP("*Кемеровская*",[1]итого!$3:$100,COLUMN([1]итого!BK:BK),0)</f>
        <v>31553</v>
      </c>
      <c r="E75" s="2">
        <f t="array" ref="E75">VLOOKUP("*Кемеровская*",[1]итого!$3:$100,COLUMN([1]итого!BL:BL),0)</f>
        <v>38688</v>
      </c>
      <c r="F75" s="2">
        <f t="array" ref="F75">VLOOKUP("*Кемеровская*",[1]итого!$3:$100,COLUMN([1]итого!BM:BM),0)</f>
        <v>30711</v>
      </c>
      <c r="G75" s="2">
        <f t="array" ref="G75">VLOOKUP("*Кемеровская*",[1]итого!$3:$100,COLUMN([1]итого!BN:BN),0)</f>
        <v>33054</v>
      </c>
      <c r="H75" s="2">
        <f t="array" ref="H75">VLOOKUP("*Кемеровская*",[1]итого!$3:$100,COLUMN([1]итого!BO:BO),0)</f>
        <v>29209</v>
      </c>
      <c r="I75" s="2">
        <f t="array" ref="I75">VLOOKUP("*Кемеровская*",[1]итого!$3:$100,COLUMN([1]итого!BP:BP),0)</f>
        <v>32803</v>
      </c>
      <c r="J75" s="2">
        <f t="array" ref="J75">VLOOKUP("*Кемеровская*",[1]итого!$3:$100,COLUMN([1]итого!BQ:BQ),0)</f>
        <v>36996</v>
      </c>
      <c r="K75" s="2">
        <f t="array" ref="K75">VLOOKUP("*Кемеровская*",[1]итого!$3:$100,COLUMN([1]итого!BR:BR),0)</f>
        <v>40887</v>
      </c>
      <c r="L75" s="2">
        <f t="array" ref="L75">VLOOKUP("*Кемеровская*",[1]итого!$3:$100,COLUMN([1]итого!BS:BS),0)</f>
        <v>41340</v>
      </c>
      <c r="M75" s="2">
        <f t="array" ref="M75">VLOOKUP("*Кемеровская*",[1]итого!$3:$100,COLUMN([1]итого!BT:BT),0)</f>
        <v>48116</v>
      </c>
      <c r="N75" s="2">
        <f t="array" ref="N75">VLOOKUP("*Кемеровская*",[1]итого!$3:$100,COLUMN([1]итого!BU:BU),0)</f>
        <v>52717</v>
      </c>
      <c r="O75" s="2">
        <f t="array" ref="O75">VLOOKUP("*Кемеровская*",[1]итого!$3:$100,COLUMN([1]итого!BV:BV),0)</f>
        <v>33330</v>
      </c>
      <c r="P75" s="2">
        <f t="array" ref="P75">VLOOKUP("*Кемеровская*",[1]итого!$3:$100,COLUMN([1]итого!BW:BW),0)</f>
        <v>31234</v>
      </c>
      <c r="Q75" s="2">
        <f t="array" ref="Q75">VLOOKUP("*Кемеровская*",[1]итого!$3:$100,COLUMN([1]итого!BX:BX),0)</f>
        <v>35172</v>
      </c>
      <c r="R75" s="2">
        <f t="array" ref="R75">VLOOKUP("*Кемеровская*",[1]итого!$3:$100,COLUMN([1]итого!BY:BY),0)</f>
        <v>39129</v>
      </c>
      <c r="S75" s="2">
        <f t="array" ref="S75">VLOOKUP("*Кемеровская*",[1]итого!$3:$100,COLUMN([1]итого!BZ:BZ),0)</f>
        <v>42712</v>
      </c>
      <c r="T75" s="2">
        <f t="array" ref="T75">VLOOKUP("*Кемеровская*",[1]итого!$3:$100,COLUMN([1]итого!CA:CA),0)</f>
        <v>48168</v>
      </c>
      <c r="U75" s="2">
        <f t="array" ref="U75">VLOOKUP("*Кемеровская*",[1]итого!$3:$100,COLUMN([1]итого!CB:CB),0)</f>
        <v>52122</v>
      </c>
      <c r="V75" s="2">
        <f t="array" ref="V75">VLOOKUP("*Кемеровская*",[1]итого!$3:$100,COLUMN([1]итого!CC:CC),0)</f>
        <v>60755</v>
      </c>
      <c r="W75" s="2">
        <f t="array" ref="W75">VLOOKUP("*Кемеровская*",[1]итого!$3:$100,COLUMN([1]итого!CD:CD),0)</f>
        <v>69135</v>
      </c>
      <c r="X75" s="2">
        <f t="array" ref="X75">VLOOKUP("*Кемеровская*",[1]итого!$3:$100,COLUMN([1]итого!CE:CE),0)</f>
        <v>73158</v>
      </c>
      <c r="Y75" s="2">
        <f t="array" ref="Y75">VLOOKUP("*Кемеровская*",[1]итого!$3:$100,COLUMN([1]итого!CF:CF),0)</f>
        <v>74373</v>
      </c>
      <c r="Z75" s="2">
        <f t="array" ref="Z75">VLOOKUP("*Кемеровская*",[1]итого!$3:$100,COLUMN([1]итого!CG:CG),0)</f>
        <v>75144</v>
      </c>
      <c r="AA75" s="2">
        <f t="array" ref="AA75">VLOOKUP("*Кемеровская*",[1]итого!$3:$100,COLUMN([1]итого!CH:CH),0)</f>
        <v>78582</v>
      </c>
      <c r="AB75" s="2">
        <f t="array" ref="AB75">VLOOKUP("*Кемеровская*",[1]итого!$3:$100,COLUMN([1]итого!CI:CI),0)</f>
        <v>80374</v>
      </c>
      <c r="AC75" s="2">
        <f t="array" ref="AC75">VLOOKUP("*Кемеровская*",[1]итого!$3:$100,COLUMN([1]итого!CJ:CJ),0)</f>
        <v>79670</v>
      </c>
      <c r="AD75" s="2">
        <f t="array" ref="AD75">VLOOKUP("*Кемеровская*",[1]итого!$3:$100,COLUMN([1]итого!CK:CK),0)</f>
        <v>86421</v>
      </c>
      <c r="AE75" s="2">
        <f t="array" ref="AE75">VLOOKUP("*Кемеровская*",[1]итого!$3:$100,COLUMN([1]итого!CL:CL),0)</f>
        <v>89528</v>
      </c>
      <c r="AF75" s="2">
        <f t="array" ref="AF75">VLOOKUP("*Кемеровская*",[1]итого!$3:$100,COLUMN([1]итого!CM:CM),0)</f>
        <v>82533</v>
      </c>
      <c r="AG75" s="2">
        <f t="array" ref="AG75">VLOOKUP("*Кемеровская*",[1]итого!$3:$100,COLUMN([1]итого!CN:CN),0)</f>
        <v>87174</v>
      </c>
      <c r="AH75" s="2">
        <f t="array" ref="AH75">VLOOKUP("*Кемеровская*",[1]итого!$3:$100,COLUMN([1]итого!CO:CO),0)</f>
        <v>84250</v>
      </c>
      <c r="AI75" s="2">
        <f t="array" ref="AI75">VLOOKUP("*Кемеровская*",[1]итого!$3:$100,COLUMN([1]итого!CP:CP),0)</f>
        <v>76729</v>
      </c>
      <c r="AJ75" s="2">
        <f t="array" ref="AJ75">VLOOKUP("*Кемеровская*",[1]итого!$3:$100,COLUMN([1]итого!CQ:CQ),0)</f>
        <v>80828</v>
      </c>
      <c r="AK75" s="2">
        <f t="array" ref="AK75">VLOOKUP("*Кемеровская*",[1]итого!$3:$100,COLUMN([1]итого!CR:CR),0)</f>
        <v>72994</v>
      </c>
      <c r="AL75" s="2">
        <f t="array" ref="AL75">VLOOKUP("*Кемеровская*",[1]итого!$3:$100,COLUMN([1]итого!CS:CS),0)</f>
        <v>60953</v>
      </c>
      <c r="AM75" s="2">
        <f t="array" ref="AM75">VLOOKUP("*Кемеровская*",[1]итого!$3:$100,COLUMN([1]итого!CT:CT),0)</f>
        <v>65826</v>
      </c>
      <c r="AN75" s="2">
        <f t="array" ref="AN75">VLOOKUP("*Кемеровская*",[1]итого!$3:$100,COLUMN([1]итого!CU:CU),0)</f>
        <v>63157</v>
      </c>
      <c r="AO75" s="2">
        <f t="array" ref="AO75">VLOOKUP("*Кемеровская*",[1]итого!$3:$100,COLUMN([1]итого!CV:CV),0)</f>
        <v>59000</v>
      </c>
      <c r="AP75" s="2">
        <f t="array" ref="AP75">VLOOKUP("*Кемеровская*",[1]итого!$3:$100,COLUMN([1]итого!CW:CW),0)</f>
        <v>56722</v>
      </c>
      <c r="AQ75" s="2">
        <f t="array" ref="AQ75">VLOOKUP("*Кемеровская*",[1]итого!$3:$100,COLUMN([1]итого!CX:CX),0)</f>
        <v>60379</v>
      </c>
      <c r="AR75" s="2">
        <f t="array" ref="AR75">VLOOKUP("*Кемеровская*",[1]итого!$3:$100,COLUMN([1]итого!CY:CY),0)</f>
        <v>47235</v>
      </c>
      <c r="AS75" s="2">
        <f t="array" ref="AS75">VLOOKUP("*Кемеровская*",[1]итого!$3:$100,COLUMN([1]итого!CZ:CZ),0)</f>
        <v>46953</v>
      </c>
      <c r="AT75" s="2">
        <f t="array" ref="AT75">VLOOKUP("*Кемеровская*",[1]итого!$3:$100,COLUMN([1]итого!DA:DA),0)</f>
        <v>40593</v>
      </c>
      <c r="AU75" s="2">
        <f t="array" ref="AU75">VLOOKUP("*Кемеровская*",[1]итого!$3:$100,COLUMN([1]итого!DB:DB),0)</f>
        <v>68782</v>
      </c>
      <c r="AV75" s="2">
        <f t="array" ref="AV75">VLOOKUP("*Кемеровская*",[1]итого!$3:$100,COLUMN([1]итого!DC:DC),0)</f>
        <v>57649</v>
      </c>
      <c r="AW75" s="2">
        <f t="array" ref="AW75">VLOOKUP("*Кемеровская*",[1]итого!$3:$100,COLUMN([1]итого!DD:DD),0)</f>
        <v>57711</v>
      </c>
      <c r="AX75" s="2">
        <f t="array" ref="AX75">VLOOKUP("*Кемеровская*",[1]итого!$3:$100,COLUMN([1]итого!DE:DE),0)</f>
        <v>53930</v>
      </c>
      <c r="AY75" s="2">
        <f t="array" ref="AY75">VLOOKUP("*Кемеровская*",[1]итого!$3:$100,COLUMN([1]итого!DF:DF),0)</f>
        <v>66542</v>
      </c>
      <c r="AZ75" s="2">
        <f t="array" ref="AZ75">VLOOKUP("*Кемеровская*",[1]итого!$3:$100,COLUMN([1]итого!DG:DG),0)</f>
        <v>60252</v>
      </c>
      <c r="BA75" s="2">
        <f t="array" ref="BA75">VLOOKUP("*Кемеровская*",[1]итого!$3:$100,COLUMN([1]итого!DH:DH),0)</f>
        <v>65382</v>
      </c>
      <c r="BB75" s="2">
        <f t="array" ref="BB75">VLOOKUP("*Кемеровская*",[1]итого!$3:$100,COLUMN([1]итого!DI:DI),0)</f>
        <v>53120</v>
      </c>
      <c r="BC75" s="2">
        <f t="array" ref="BC75">VLOOKUP("*Кемеровская*",[1]итого!$3:$100,COLUMN([1]итого!DJ:DJ),0)</f>
        <v>55218</v>
      </c>
      <c r="BD75" s="2">
        <f t="array" ref="BD75">VLOOKUP("*Кемеровская*",[1]итого!$3:$100,COLUMN([1]итого!DK:DK),0)</f>
        <v>49008</v>
      </c>
      <c r="BE75" s="2">
        <f t="array" ref="BE75">VLOOKUP("*Кемеровская*",[1]итого!$3:$100,COLUMN([1]итого!DL:DL),0)</f>
        <v>60689</v>
      </c>
      <c r="BF75" s="2">
        <f t="array" ref="BF75">VLOOKUP("*Кемеровская*",[1]итого!$3:$100,COLUMN([1]итого!DM:DM),0)</f>
        <v>71035</v>
      </c>
      <c r="BG75" s="2">
        <f t="array" ref="BG75">VLOOKUP("*Кемеровская*",[1]итого!$3:$100,COLUMN([1]итого!DN:DN),0)</f>
        <v>71917</v>
      </c>
      <c r="BH75" s="2">
        <f t="array" ref="BH75">VLOOKUP("*Кемеровская*",[1]итого!$3:$100,COLUMN([1]итого!DO:DO),0)</f>
        <v>84475</v>
      </c>
      <c r="BI75" s="2">
        <f t="array" ref="BI75">VLOOKUP("*Кемеровская*",[1]итого!$3:$100,COLUMN([1]итого!DP:DP),0)</f>
        <v>110800</v>
      </c>
      <c r="BJ75" s="2">
        <f t="array" ref="BJ75">VLOOKUP("*Кемеровская*",[1]итого!$3:$100,COLUMN([1]итого!DQ:DQ),0)</f>
        <v>117330</v>
      </c>
      <c r="BK75" s="2">
        <f t="array" ref="BK75">VLOOKUP("*Кемеровская*",[1]итого!$3:$100,COLUMN([1]итого!DR:DR),0)</f>
        <v>111695</v>
      </c>
      <c r="BL75" s="2">
        <f t="array" ref="BL75">VLOOKUP("*Кемеровская*",[1]итого!$3:$100,COLUMN([1]итого!DS:DS),0)</f>
        <v>89258</v>
      </c>
      <c r="BM75" s="2">
        <f t="array" ref="BM75">VLOOKUP("*Кемеровская*",[1]итого!$3:$100,COLUMN([1]итого!DT:DT),0)</f>
        <v>153939</v>
      </c>
      <c r="BN75" s="2">
        <f t="array" ref="BN75">VLOOKUP("*Кемеровская*",[1]итого!$3:$100,COLUMN([1]итого!DU:DU),0)</f>
        <v>110864</v>
      </c>
      <c r="BO75" s="2">
        <f t="array" ref="BO75">VLOOKUP("*Кемеровская*",[1]итого!$3:$100,COLUMN([1]итого!DV:DV),0)</f>
        <v>203612</v>
      </c>
      <c r="BP75" s="2">
        <f t="array" ref="BP75">VLOOKUP("*Кемеровская*",[1]итого!$3:$100,COLUMN([1]итого!DW:DW),0)</f>
        <v>195569</v>
      </c>
      <c r="BQ75" s="2">
        <f t="array" ref="BQ75">VLOOKUP("*Кемеровская*",[1]итого!$3:$100,COLUMN([1]итого!DX:DX),0)</f>
        <v>203518</v>
      </c>
      <c r="BR75" s="2">
        <f t="array" ref="BR75">VLOOKUP("*Кемеровская*",[1]итого!$3:$100,COLUMN([1]итого!DY:DY),0)</f>
        <v>196874</v>
      </c>
      <c r="BS75" s="2">
        <f t="array" ref="BS75">VLOOKUP("*Кемеровская*",[1]итого!$3:$100,COLUMN([1]итого!DZ:DZ),0)</f>
        <v>122858</v>
      </c>
      <c r="BT75" s="2">
        <f t="array" ref="BT75">VLOOKUP("*Кемеровская*",[1]итого!$3:$100,COLUMN([1]итого!EA:EA),0)</f>
        <v>132029</v>
      </c>
      <c r="BU75" s="2">
        <f t="array" ref="BU75">VLOOKUP("*Кемеровская*",[1]итого!$3:$100,COLUMN([1]итого!EB:EB),0)</f>
        <v>105781</v>
      </c>
      <c r="BV75" s="2">
        <f t="array" ref="BV75">VLOOKUP("*Кемеровская*",[1]итого!$3:$100,COLUMN([1]итого!EC:EC),0)</f>
        <v>109869</v>
      </c>
      <c r="BW75" s="2">
        <f t="array" ref="BW75">VLOOKUP("*Кемеровская*",[1]итого!$3:$100,COLUMN([1]итого!ED:ED),0)</f>
        <v>93612</v>
      </c>
      <c r="BX75" s="2">
        <f t="array" ref="BX75">VLOOKUP("*Кемеровская*",[1]итого!$3:$100,COLUMN([1]итого!EE:EE),0)</f>
        <v>105678</v>
      </c>
      <c r="BY75" s="2">
        <f t="array" ref="BY75">VLOOKUP("*Кемеровская*",[1]итого!$3:$100,COLUMN([1]итого!EF:EF),0)</f>
        <v>143155</v>
      </c>
      <c r="BZ75" s="2">
        <f t="array" ref="BZ75">VLOOKUP("*Кемеровская*",[1]итого!$3:$100,COLUMN([1]итого!EG:EG),0)</f>
        <v>139929</v>
      </c>
      <c r="CA75" s="2">
        <f t="array" ref="CA75">VLOOKUP("*Кемеровская*",[1]итого!$3:$100,COLUMN([1]итого!EH:EH),0)</f>
        <v>169245</v>
      </c>
      <c r="CB75" s="2">
        <f t="array" ref="CB75">VLOOKUP("*Кемеровская*",[1]итого!$3:$100,COLUMN([1]итого!EI:EI),0)</f>
        <v>149250</v>
      </c>
      <c r="CC75" s="2">
        <f t="array" ref="CC75">VLOOKUP("*Кемеровская*",[1]итого!$3:$100,COLUMN([1]итого!EJ:EJ),0)</f>
        <v>215835</v>
      </c>
      <c r="CD75" s="2">
        <f t="array" ref="CD75">VLOOKUP("*Кемеровская*",[1]итого!$3:$100,COLUMN([1]итого!EK:EK),0)</f>
        <v>153342</v>
      </c>
      <c r="CE75" s="2">
        <f t="array" ref="CE75">VLOOKUP("*Кемеровская*",[1]итого!$3:$100,COLUMN([1]итого!EL:EL),0)</f>
        <v>151308</v>
      </c>
      <c r="CF75" s="2">
        <f t="array" ref="CF75">VLOOKUP("*Кемеровская*",[1]итого!$3:$100,COLUMN([1]итого!EM:EM),0)</f>
        <v>199543</v>
      </c>
      <c r="CG75" s="2">
        <f t="array" ref="CG75">VLOOKUP("*Кемеровская*",[1]итого!$3:$100,COLUMN([1]итого!EN:EN),0)</f>
        <v>173533</v>
      </c>
      <c r="CH75" s="2">
        <f t="array" ref="CH75">VLOOKUP("*Кемеровская*",[1]итого!$3:$100,COLUMN([1]итого!EO:EO),0)</f>
        <v>130594</v>
      </c>
      <c r="CI75" s="2">
        <f t="array" ref="CI75">VLOOKUP("*Кемеровская*",[1]итого!$3:$100,COLUMN([1]итого!EP:EP),0)</f>
        <v>127461</v>
      </c>
      <c r="CJ75" s="2">
        <f t="array" ref="CJ75">VLOOKUP("*Кемеровская*",[1]итого!$3:$100,COLUMN([1]итого!EQ:EQ),0)</f>
        <v>148548</v>
      </c>
      <c r="CK75" s="2">
        <f t="array" ref="CK75">VLOOKUP("*Кемеровская*",[1]итого!$3:$100,COLUMN([1]итого!ER:ER),0)</f>
        <v>167597</v>
      </c>
      <c r="CL75" s="2">
        <f t="array" ref="CL75">VLOOKUP("*Кемеровская*",[1]итого!$3:$100,COLUMN([1]итого!ES:ES),0)</f>
        <v>119048</v>
      </c>
      <c r="CM75" s="2">
        <f t="array" ref="CM75">VLOOKUP("*Кемеровская*",[1]итого!$3:$100,COLUMN([1]итого!ET:ET),0)</f>
        <v>125695</v>
      </c>
      <c r="CN75" s="2">
        <f t="array" ref="CN75">VLOOKUP("*Кемеровская*",[1]итого!$3:$100,COLUMN([1]итого!EU:EU),0)</f>
        <v>129639</v>
      </c>
      <c r="CO75" s="2">
        <f t="array" ref="CO75">VLOOKUP("*Кемеровская*",[1]итого!$3:$100,COLUMN([1]итого!EV:EV),0)</f>
        <v>128549</v>
      </c>
      <c r="CP75" s="2">
        <f t="array" ref="CP75">VLOOKUP("*Кемеровская*",[1]итого!$3:$100,COLUMN([1]итого!EW:EW),0)</f>
        <v>111024</v>
      </c>
      <c r="CQ75" s="2">
        <f t="array" ref="CQ75">VLOOKUP("*Кемеровская*",[1]итого!$3:$100,COLUMN([1]итого!EX:EX),0)</f>
        <v>86337</v>
      </c>
      <c r="CR75" s="2">
        <f t="array" ref="CR75">VLOOKUP("*Кемеровская*",[1]итого!$3:$100,COLUMN([1]итого!EY:EY),0)</f>
        <v>95166</v>
      </c>
      <c r="CS75" s="2">
        <f t="array" ref="CS75">VLOOKUP("*Кемеровская*",[1]итого!$3:$100,COLUMN([1]итого!EZ:EZ),0)</f>
        <v>107802</v>
      </c>
      <c r="CT75" s="2">
        <f t="array" ref="CT75">VLOOKUP("*Кемеровская*",[1]итого!$3:$100,COLUMN([1]итого!FA:FA),0)</f>
        <v>87282</v>
      </c>
      <c r="CU75" s="2">
        <f t="array" ref="CU75">VLOOKUP("*Кемеровская*",[1]итого!$3:$100,COLUMN([1]итого!FB:FB),0)</f>
        <v>93910</v>
      </c>
      <c r="CV75" s="2">
        <f t="array" ref="CV75">VLOOKUP("*Кемеровская*",[1]итого!$3:$100,COLUMN([1]итого!FC:FC),0)</f>
        <v>94261</v>
      </c>
      <c r="CW75" s="2">
        <f t="array" ref="CW75">VLOOKUP("*Кемеровская*",[1]итого!$3:$100,COLUMN([1]итого!FD:FD),0)</f>
        <v>93308</v>
      </c>
      <c r="CX75" s="2">
        <f t="array" ref="CX75">VLOOKUP("*Кемеровская*",[1]итого!$3:$100,COLUMN([1]итого!FE:FE),0)</f>
        <v>108960</v>
      </c>
      <c r="CY75" s="2">
        <f t="array" ref="CY75">VLOOKUP("*Кемеровская*",[1]итого!$3:$100,COLUMN([1]итого!FF:FF),0)</f>
        <v>100019</v>
      </c>
      <c r="CZ75" s="2">
        <f t="array" ref="CZ75">VLOOKUP("*Кемеровская*",[1]итого!$3:$100,COLUMN([1]итого!FG:FG),0)</f>
        <v>79691</v>
      </c>
      <c r="DA75" s="2">
        <f t="array" ref="DA75">VLOOKUP("*Кемеровская*",[1]итого!$3:$100,COLUMN([1]итого!FH:FH),0)</f>
        <v>82798</v>
      </c>
      <c r="DB75" s="2">
        <f t="array" ref="DB75">VLOOKUP("*Кемеровская*",[1]итого!$3:$100,COLUMN([1]итого!FI:FI),0)</f>
        <v>87256</v>
      </c>
      <c r="DC75" s="2">
        <f t="array" ref="DC75">VLOOKUP("*Кемеровская*",[1]итого!$3:$100,COLUMN([1]итого!FJ:FJ),0)</f>
        <v>83421</v>
      </c>
      <c r="DD75" s="2">
        <f t="array" ref="DD75">VLOOKUP("*Кемеровская*",[1]итого!$3:$100,COLUMN([1]итого!FK:FK),0)</f>
        <v>85521</v>
      </c>
      <c r="DE75" s="2">
        <f t="array" ref="DE75">VLOOKUP("*Кемеровская*",[1]итого!$3:$100,COLUMN([1]итого!FL:FL),0)</f>
        <v>83475</v>
      </c>
      <c r="DF75" s="2">
        <f t="array" ref="DF75">VLOOKUP("*Кемеровская*",[1]итого!$3:$100,COLUMN([1]итого!FM:FM),0)</f>
        <v>95950</v>
      </c>
    </row>
    <row r="76" spans="1:110" x14ac:dyDescent="0.25">
      <c r="A76" s="5" t="s">
        <v>74</v>
      </c>
      <c r="B76" s="2">
        <f t="array" ref="B76">VLOOKUP("*Новосибирская*",[1]итого!$3:$100,COLUMN([1]итого!BI:BI),0)</f>
        <v>59453</v>
      </c>
      <c r="C76" s="2">
        <f t="array" ref="C76">VLOOKUP("*Новосибирская*",[1]итого!$3:$100,COLUMN([1]итого!BJ:BJ),0)</f>
        <v>54463</v>
      </c>
      <c r="D76" s="2">
        <f t="array" ref="D76">VLOOKUP("*Новосибирская*",[1]итого!$3:$100,COLUMN([1]итого!BK:BK),0)</f>
        <v>49290</v>
      </c>
      <c r="E76" s="2">
        <f t="array" ref="E76">VLOOKUP("*Новосибирская*",[1]итого!$3:$100,COLUMN([1]итого!BL:BL),0)</f>
        <v>50984</v>
      </c>
      <c r="F76" s="2">
        <f t="array" ref="F76">VLOOKUP("*Новосибирская*",[1]итого!$3:$100,COLUMN([1]итого!BM:BM),0)</f>
        <v>52210</v>
      </c>
      <c r="G76" s="2">
        <f t="array" ref="G76">VLOOKUP("*Новосибирская*",[1]итого!$3:$100,COLUMN([1]итого!BN:BN),0)</f>
        <v>48243</v>
      </c>
      <c r="H76" s="2">
        <f t="array" ref="H76">VLOOKUP("*Новосибирская*",[1]итого!$3:$100,COLUMN([1]итого!BO:BO),0)</f>
        <v>55081</v>
      </c>
      <c r="I76" s="2">
        <f t="array" ref="I76">VLOOKUP("*Новосибирская*",[1]итого!$3:$100,COLUMN([1]итого!BP:BP),0)</f>
        <v>51871</v>
      </c>
      <c r="J76" s="2">
        <f t="array" ref="J76">VLOOKUP("*Новосибирская*",[1]итого!$3:$100,COLUMN([1]итого!BQ:BQ),0)</f>
        <v>55936</v>
      </c>
      <c r="K76" s="2">
        <f t="array" ref="K76">VLOOKUP("*Новосибирская*",[1]итого!$3:$100,COLUMN([1]итого!BR:BR),0)</f>
        <v>67476</v>
      </c>
      <c r="L76" s="2">
        <f t="array" ref="L76">VLOOKUP("*Новосибирская*",[1]итого!$3:$100,COLUMN([1]итого!BS:BS),0)</f>
        <v>67840</v>
      </c>
      <c r="M76" s="2">
        <f t="array" ref="M76">VLOOKUP("*Новосибирская*",[1]итого!$3:$100,COLUMN([1]итого!BT:BT),0)</f>
        <v>60124</v>
      </c>
      <c r="N76" s="2">
        <f t="array" ref="N76">VLOOKUP("*Новосибирская*",[1]итого!$3:$100,COLUMN([1]итого!BU:BU),0)</f>
        <v>65891</v>
      </c>
      <c r="O76" s="2">
        <f t="array" ref="O76">VLOOKUP("*Новосибирская*",[1]итого!$3:$100,COLUMN([1]итого!BV:BV),0)</f>
        <v>57102</v>
      </c>
      <c r="P76" s="2">
        <f t="array" ref="P76">VLOOKUP("*Новосибирская*",[1]итого!$3:$100,COLUMN([1]итого!BW:BW),0)</f>
        <v>56535</v>
      </c>
      <c r="Q76" s="2">
        <f t="array" ref="Q76">VLOOKUP("*Новосибирская*",[1]итого!$3:$100,COLUMN([1]итого!BX:BX),0)</f>
        <v>57289</v>
      </c>
      <c r="R76" s="2">
        <f t="array" ref="R76">VLOOKUP("*Новосибирская*",[1]итого!$3:$100,COLUMN([1]итого!BY:BY),0)</f>
        <v>55925</v>
      </c>
      <c r="S76" s="2">
        <f t="array" ref="S76">VLOOKUP("*Новосибирская*",[1]итого!$3:$100,COLUMN([1]итого!BZ:BZ),0)</f>
        <v>53656</v>
      </c>
      <c r="T76" s="2">
        <f t="array" ref="T76">VLOOKUP("*Новосибирская*",[1]итого!$3:$100,COLUMN([1]итого!CA:CA),0)</f>
        <v>55973</v>
      </c>
      <c r="U76" s="2">
        <f t="array" ref="U76">VLOOKUP("*Новосибирская*",[1]итого!$3:$100,COLUMN([1]итого!CB:CB),0)</f>
        <v>52415</v>
      </c>
      <c r="V76" s="2">
        <f t="array" ref="V76">VLOOKUP("*Новосибирская*",[1]итого!$3:$100,COLUMN([1]итого!CC:CC),0)</f>
        <v>65398</v>
      </c>
      <c r="W76" s="2">
        <f t="array" ref="W76">VLOOKUP("*Новосибирская*",[1]итого!$3:$100,COLUMN([1]итого!CD:CD),0)</f>
        <v>68859</v>
      </c>
      <c r="X76" s="2">
        <f t="array" ref="X76">VLOOKUP("*Новосибирская*",[1]итого!$3:$100,COLUMN([1]итого!CE:CE),0)</f>
        <v>61154</v>
      </c>
      <c r="Y76" s="2">
        <f t="array" ref="Y76">VLOOKUP("*Новосибирская*",[1]итого!$3:$100,COLUMN([1]итого!CF:CF),0)</f>
        <v>65869</v>
      </c>
      <c r="Z76" s="2">
        <f t="array" ref="Z76">VLOOKUP("*Новосибирская*",[1]итого!$3:$100,COLUMN([1]итого!CG:CG),0)</f>
        <v>88238</v>
      </c>
      <c r="AA76" s="2">
        <f t="array" ref="AA76">VLOOKUP("*Новосибирская*",[1]итого!$3:$100,COLUMN([1]итого!CH:CH),0)</f>
        <v>80391</v>
      </c>
      <c r="AB76" s="2">
        <f t="array" ref="AB76">VLOOKUP("*Новосибирская*",[1]итого!$3:$100,COLUMN([1]итого!CI:CI),0)</f>
        <v>82532</v>
      </c>
      <c r="AC76" s="2">
        <f t="array" ref="AC76">VLOOKUP("*Новосибирская*",[1]итого!$3:$100,COLUMN([1]итого!CJ:CJ),0)</f>
        <v>82865</v>
      </c>
      <c r="AD76" s="2">
        <f t="array" ref="AD76">VLOOKUP("*Новосибирская*",[1]итого!$3:$100,COLUMN([1]итого!CK:CK),0)</f>
        <v>91407</v>
      </c>
      <c r="AE76" s="2">
        <f t="array" ref="AE76">VLOOKUP("*Новосибирская*",[1]итого!$3:$100,COLUMN([1]итого!CL:CL),0)</f>
        <v>90693</v>
      </c>
      <c r="AF76" s="2">
        <f t="array" ref="AF76">VLOOKUP("*Новосибирская*",[1]итого!$3:$100,COLUMN([1]итого!CM:CM),0)</f>
        <v>93695</v>
      </c>
      <c r="AG76" s="2">
        <f t="array" ref="AG76">VLOOKUP("*Новосибирская*",[1]итого!$3:$100,COLUMN([1]итого!CN:CN),0)</f>
        <v>97190</v>
      </c>
      <c r="AH76" s="2">
        <f t="array" ref="AH76">VLOOKUP("*Новосибирская*",[1]итого!$3:$100,COLUMN([1]итого!CO:CO),0)</f>
        <v>109281</v>
      </c>
      <c r="AI76" s="2">
        <f t="array" ref="AI76">VLOOKUP("*Новосибирская*",[1]итого!$3:$100,COLUMN([1]итого!CP:CP),0)</f>
        <v>98389</v>
      </c>
      <c r="AJ76" s="2">
        <f t="array" ref="AJ76">VLOOKUP("*Новосибирская*",[1]итого!$3:$100,COLUMN([1]итого!CQ:CQ),0)</f>
        <v>99858</v>
      </c>
      <c r="AK76" s="2">
        <f t="array" ref="AK76">VLOOKUP("*Новосибирская*",[1]итого!$3:$100,COLUMN([1]итого!CR:CR),0)</f>
        <v>96372</v>
      </c>
      <c r="AL76" s="2">
        <f t="array" ref="AL76">VLOOKUP("*Новосибирская*",[1]итого!$3:$100,COLUMN([1]итого!CS:CS),0)</f>
        <v>104878</v>
      </c>
      <c r="AM76" s="2">
        <f t="array" ref="AM76">VLOOKUP("*Новосибирская*",[1]итого!$3:$100,COLUMN([1]итого!CT:CT),0)</f>
        <v>101849</v>
      </c>
      <c r="AN76" s="2">
        <f t="array" ref="AN76">VLOOKUP("*Новосибирская*",[1]итого!$3:$100,COLUMN([1]итого!CU:CU),0)</f>
        <v>103321</v>
      </c>
      <c r="AO76" s="2">
        <f t="array" ref="AO76">VLOOKUP("*Новосибирская*",[1]итого!$3:$100,COLUMN([1]итого!CV:CV),0)</f>
        <v>96023</v>
      </c>
      <c r="AP76" s="2">
        <f t="array" ref="AP76">VLOOKUP("*Новосибирская*",[1]итого!$3:$100,COLUMN([1]итого!CW:CW),0)</f>
        <v>99318</v>
      </c>
      <c r="AQ76" s="2">
        <f t="array" ref="AQ76">VLOOKUP("*Новосибирская*",[1]итого!$3:$100,COLUMN([1]итого!CX:CX),0)</f>
        <v>104811</v>
      </c>
      <c r="AR76" s="2">
        <f t="array" ref="AR76">VLOOKUP("*Новосибирская*",[1]итого!$3:$100,COLUMN([1]итого!CY:CY),0)</f>
        <v>102107</v>
      </c>
      <c r="AS76" s="2">
        <f t="array" ref="AS76">VLOOKUP("*Новосибирская*",[1]итого!$3:$100,COLUMN([1]итого!CZ:CZ),0)</f>
        <v>92832</v>
      </c>
      <c r="AT76" s="2">
        <f t="array" ref="AT76">VLOOKUP("*Новосибирская*",[1]итого!$3:$100,COLUMN([1]итого!DA:DA),0)</f>
        <v>88800</v>
      </c>
      <c r="AU76" s="2">
        <f t="array" ref="AU76">VLOOKUP("*Новосибирская*",[1]итого!$3:$100,COLUMN([1]итого!DB:DB),0)</f>
        <v>93981</v>
      </c>
      <c r="AV76" s="2">
        <f t="array" ref="AV76">VLOOKUP("*Новосибирская*",[1]итого!$3:$100,COLUMN([1]итого!DC:DC),0)</f>
        <v>97016</v>
      </c>
      <c r="AW76" s="2">
        <f t="array" ref="AW76">VLOOKUP("*Новосибирская*",[1]итого!$3:$100,COLUMN([1]итого!DD:DD),0)</f>
        <v>85588</v>
      </c>
      <c r="AX76" s="2">
        <f t="array" ref="AX76">VLOOKUP("*Новосибирская*",[1]итого!$3:$100,COLUMN([1]итого!DE:DE),0)</f>
        <v>115187</v>
      </c>
      <c r="AY76" s="2">
        <f t="array" ref="AY76">VLOOKUP("*Новосибирская*",[1]итого!$3:$100,COLUMN([1]итого!DF:DF),0)</f>
        <v>113882</v>
      </c>
      <c r="AZ76" s="2">
        <f t="array" ref="AZ76">VLOOKUP("*Новосибирская*",[1]итого!$3:$100,COLUMN([1]итого!DG:DG),0)</f>
        <v>103408</v>
      </c>
      <c r="BA76" s="2">
        <f t="array" ref="BA76">VLOOKUP("*Новосибирская*",[1]итого!$3:$100,COLUMN([1]итого!DH:DH),0)</f>
        <v>103476</v>
      </c>
      <c r="BB76" s="2">
        <f t="array" ref="BB76">VLOOKUP("*Новосибирская*",[1]итого!$3:$100,COLUMN([1]итого!DI:DI),0)</f>
        <v>111767</v>
      </c>
      <c r="BC76" s="2">
        <f t="array" ref="BC76">VLOOKUP("*Новосибирская*",[1]итого!$3:$100,COLUMN([1]итого!DJ:DJ),0)</f>
        <v>97823</v>
      </c>
      <c r="BD76" s="2">
        <f t="array" ref="BD76">VLOOKUP("*Новосибирская*",[1]итого!$3:$100,COLUMN([1]итого!DK:DK),0)</f>
        <v>98271</v>
      </c>
      <c r="BE76" s="2">
        <f t="array" ref="BE76">VLOOKUP("*Новосибирская*",[1]итого!$3:$100,COLUMN([1]итого!DL:DL),0)</f>
        <v>114220</v>
      </c>
      <c r="BF76" s="2">
        <f t="array" ref="BF76">VLOOKUP("*Новосибирская*",[1]итого!$3:$100,COLUMN([1]итого!DM:DM),0)</f>
        <v>92008</v>
      </c>
      <c r="BG76" s="2">
        <f t="array" ref="BG76">VLOOKUP("*Новосибирская*",[1]итого!$3:$100,COLUMN([1]итого!DN:DN),0)</f>
        <v>130355</v>
      </c>
      <c r="BH76" s="2">
        <f t="array" ref="BH76">VLOOKUP("*Новосибирская*",[1]итого!$3:$100,COLUMN([1]итого!DO:DO),0)</f>
        <v>122691</v>
      </c>
      <c r="BI76" s="2">
        <f t="array" ref="BI76">VLOOKUP("*Новосибирская*",[1]итого!$3:$100,COLUMN([1]итого!DP:DP),0)</f>
        <v>98157</v>
      </c>
      <c r="BJ76" s="2">
        <f t="array" ref="BJ76">VLOOKUP("*Новосибирская*",[1]итого!$3:$100,COLUMN([1]итого!DQ:DQ),0)</f>
        <v>134270</v>
      </c>
      <c r="BK76" s="2">
        <f t="array" ref="BK76">VLOOKUP("*Новосибирская*",[1]итого!$3:$100,COLUMN([1]итого!DR:DR),0)</f>
        <v>100922</v>
      </c>
      <c r="BL76" s="2">
        <f t="array" ref="BL76">VLOOKUP("*Новосибирская*",[1]итого!$3:$100,COLUMN([1]итого!DS:DS),0)</f>
        <v>94256</v>
      </c>
      <c r="BM76" s="2">
        <f t="array" ref="BM76">VLOOKUP("*Новосибирская*",[1]итого!$3:$100,COLUMN([1]итого!DT:DT),0)</f>
        <v>121841</v>
      </c>
      <c r="BN76" s="2">
        <f t="array" ref="BN76">VLOOKUP("*Новосибирская*",[1]итого!$3:$100,COLUMN([1]итого!DU:DU),0)</f>
        <v>117377</v>
      </c>
      <c r="BO76" s="2">
        <f t="array" ref="BO76">VLOOKUP("*Новосибирская*",[1]итого!$3:$100,COLUMN([1]итого!DV:DV),0)</f>
        <v>114730</v>
      </c>
      <c r="BP76" s="2">
        <f t="array" ref="BP76">VLOOKUP("*Новосибирская*",[1]итого!$3:$100,COLUMN([1]итого!DW:DW),0)</f>
        <v>114222</v>
      </c>
      <c r="BQ76" s="2">
        <f t="array" ref="BQ76">VLOOKUP("*Новосибирская*",[1]итого!$3:$100,COLUMN([1]итого!DX:DX),0)</f>
        <v>135186</v>
      </c>
      <c r="BR76" s="2">
        <f t="array" ref="BR76">VLOOKUP("*Новосибирская*",[1]итого!$3:$100,COLUMN([1]итого!DY:DY),0)</f>
        <v>125960</v>
      </c>
      <c r="BS76" s="2">
        <f t="array" ref="BS76">VLOOKUP("*Новосибирская*",[1]итого!$3:$100,COLUMN([1]итого!DZ:DZ),0)</f>
        <v>129881</v>
      </c>
      <c r="BT76" s="2">
        <f t="array" ref="BT76">VLOOKUP("*Новосибирская*",[1]итого!$3:$100,COLUMN([1]итого!EA:EA),0)</f>
        <v>136876</v>
      </c>
      <c r="BU76" s="2">
        <f t="array" ref="BU76">VLOOKUP("*Новосибирская*",[1]итого!$3:$100,COLUMN([1]итого!EB:EB),0)</f>
        <v>138688</v>
      </c>
      <c r="BV76" s="2">
        <f t="array" ref="BV76">VLOOKUP("*Новосибирская*",[1]итого!$3:$100,COLUMN([1]итого!EC:EC),0)</f>
        <v>164425</v>
      </c>
      <c r="BW76" s="2">
        <f t="array" ref="BW76">VLOOKUP("*Новосибирская*",[1]итого!$3:$100,COLUMN([1]итого!ED:ED),0)</f>
        <v>148299</v>
      </c>
      <c r="BX76" s="2">
        <f t="array" ref="BX76">VLOOKUP("*Новосибирская*",[1]итого!$3:$100,COLUMN([1]итого!EE:EE),0)</f>
        <v>164985</v>
      </c>
      <c r="BY76" s="2">
        <f t="array" ref="BY76">VLOOKUP("*Новосибирская*",[1]итого!$3:$100,COLUMN([1]итого!EF:EF),0)</f>
        <v>168954</v>
      </c>
      <c r="BZ76" s="2">
        <f t="array" ref="BZ76">VLOOKUP("*Новосибирская*",[1]итого!$3:$100,COLUMN([1]итого!EG:EG),0)</f>
        <v>168088</v>
      </c>
      <c r="CA76" s="2">
        <f t="array" ref="CA76">VLOOKUP("*Новосибирская*",[1]итого!$3:$100,COLUMN([1]итого!EH:EH),0)</f>
        <v>179821</v>
      </c>
      <c r="CB76" s="2">
        <f t="array" ref="CB76">VLOOKUP("*Новосибирская*",[1]итого!$3:$100,COLUMN([1]итого!EI:EI),0)</f>
        <v>191625</v>
      </c>
      <c r="CC76" s="2">
        <f t="array" ref="CC76">VLOOKUP("*Новосибирская*",[1]итого!$3:$100,COLUMN([1]итого!EJ:EJ),0)</f>
        <v>185205</v>
      </c>
      <c r="CD76" s="2">
        <f t="array" ref="CD76">VLOOKUP("*Новосибирская*",[1]итого!$3:$100,COLUMN([1]итого!EK:EK),0)</f>
        <v>192796</v>
      </c>
      <c r="CE76" s="2">
        <f t="array" ref="CE76">VLOOKUP("*Новосибирская*",[1]итого!$3:$100,COLUMN([1]итого!EL:EL),0)</f>
        <v>203434</v>
      </c>
      <c r="CF76" s="2">
        <f t="array" ref="CF76">VLOOKUP("*Новосибирская*",[1]итого!$3:$100,COLUMN([1]итого!EM:EM),0)</f>
        <v>199636</v>
      </c>
      <c r="CG76" s="2">
        <f t="array" ref="CG76">VLOOKUP("*Новосибирская*",[1]итого!$3:$100,COLUMN([1]итого!EN:EN),0)</f>
        <v>212686</v>
      </c>
      <c r="CH76" s="2">
        <f t="array" ref="CH76">VLOOKUP("*Новосибирская*",[1]итого!$3:$100,COLUMN([1]итого!EO:EO),0)</f>
        <v>212718</v>
      </c>
      <c r="CI76" s="2">
        <f t="array" ref="CI76">VLOOKUP("*Новосибирская*",[1]итого!$3:$100,COLUMN([1]итого!EP:EP),0)</f>
        <v>261355</v>
      </c>
      <c r="CJ76" s="2">
        <f t="array" ref="CJ76">VLOOKUP("*Новосибирская*",[1]итого!$3:$100,COLUMN([1]итого!EQ:EQ),0)</f>
        <v>243331</v>
      </c>
      <c r="CK76" s="2">
        <f t="array" ref="CK76">VLOOKUP("*Новосибирская*",[1]итого!$3:$100,COLUMN([1]итого!ER:ER),0)</f>
        <v>212408</v>
      </c>
      <c r="CL76" s="2">
        <f t="array" ref="CL76">VLOOKUP("*Новосибирская*",[1]итого!$3:$100,COLUMN([1]итого!ES:ES),0)</f>
        <v>263465</v>
      </c>
      <c r="CM76" s="2">
        <f t="array" ref="CM76">VLOOKUP("*Новосибирская*",[1]итого!$3:$100,COLUMN([1]итого!ET:ET),0)</f>
        <v>217480</v>
      </c>
      <c r="CN76" s="2">
        <f t="array" ref="CN76">VLOOKUP("*Новосибирская*",[1]итого!$3:$100,COLUMN([1]итого!EU:EU),0)</f>
        <v>200452</v>
      </c>
      <c r="CO76" s="2">
        <f t="array" ref="CO76">VLOOKUP("*Новосибирская*",[1]итого!$3:$100,COLUMN([1]итого!EV:EV),0)</f>
        <v>202730</v>
      </c>
      <c r="CP76" s="2">
        <f t="array" ref="CP76">VLOOKUP("*Новосибирская*",[1]итого!$3:$100,COLUMN([1]итого!EW:EW),0)</f>
        <v>227194</v>
      </c>
      <c r="CQ76" s="2">
        <f t="array" ref="CQ76">VLOOKUP("*Новосибирская*",[1]итого!$3:$100,COLUMN([1]итого!EX:EX),0)</f>
        <v>208377</v>
      </c>
      <c r="CR76" s="2">
        <f t="array" ref="CR76">VLOOKUP("*Новосибирская*",[1]итого!$3:$100,COLUMN([1]итого!EY:EY),0)</f>
        <v>246914</v>
      </c>
      <c r="CS76" s="2">
        <f t="array" ref="CS76">VLOOKUP("*Новосибирская*",[1]итого!$3:$100,COLUMN([1]итого!EZ:EZ),0)</f>
        <v>244837</v>
      </c>
      <c r="CT76" s="2">
        <f t="array" ref="CT76">VLOOKUP("*Новосибирская*",[1]итого!$3:$100,COLUMN([1]итого!FA:FA),0)</f>
        <v>269368</v>
      </c>
      <c r="CU76" s="2">
        <f t="array" ref="CU76">VLOOKUP("*Новосибирская*",[1]итого!$3:$100,COLUMN([1]итого!FB:FB),0)</f>
        <v>266659</v>
      </c>
      <c r="CV76" s="2">
        <f t="array" ref="CV76">VLOOKUP("*Новосибирская*",[1]итого!$3:$100,COLUMN([1]итого!FC:FC),0)</f>
        <v>249422</v>
      </c>
      <c r="CW76" s="2">
        <f t="array" ref="CW76">VLOOKUP("*Новосибирская*",[1]итого!$3:$100,COLUMN([1]итого!FD:FD),0)</f>
        <v>248447</v>
      </c>
      <c r="CX76" s="2">
        <f t="array" ref="CX76">VLOOKUP("*Новосибирская*",[1]итого!$3:$100,COLUMN([1]итого!FE:FE),0)</f>
        <v>265708</v>
      </c>
      <c r="CY76" s="2">
        <f t="array" ref="CY76">VLOOKUP("*Новосибирская*",[1]итого!$3:$100,COLUMN([1]итого!FF:FF),0)</f>
        <v>267442</v>
      </c>
      <c r="CZ76" s="2">
        <f t="array" ref="CZ76">VLOOKUP("*Новосибирская*",[1]итого!$3:$100,COLUMN([1]итого!FG:FG),0)</f>
        <v>252533</v>
      </c>
      <c r="DA76" s="2">
        <f t="array" ref="DA76">VLOOKUP("*Новосибирская*",[1]итого!$3:$100,COLUMN([1]итого!FH:FH),0)</f>
        <v>256999</v>
      </c>
      <c r="DB76" s="2">
        <f t="array" ref="DB76">VLOOKUP("*Новосибирская*",[1]итого!$3:$100,COLUMN([1]итого!FI:FI),0)</f>
        <v>278397</v>
      </c>
      <c r="DC76" s="2">
        <f t="array" ref="DC76">VLOOKUP("*Новосибирская*",[1]итого!$3:$100,COLUMN([1]итого!FJ:FJ),0)</f>
        <v>263946</v>
      </c>
      <c r="DD76" s="2">
        <f t="array" ref="DD76">VLOOKUP("*Новосибирская*",[1]итого!$3:$100,COLUMN([1]итого!FK:FK),0)</f>
        <v>267312</v>
      </c>
      <c r="DE76" s="2">
        <f t="array" ref="DE76">VLOOKUP("*Новосибирская*",[1]итого!$3:$100,COLUMN([1]итого!FL:FL),0)</f>
        <v>272758</v>
      </c>
      <c r="DF76" s="2">
        <f t="array" ref="DF76">VLOOKUP("*Новосибирская*",[1]итого!$3:$100,COLUMN([1]итого!FM:FM),0)</f>
        <v>276199</v>
      </c>
    </row>
    <row r="77" spans="1:110" x14ac:dyDescent="0.25">
      <c r="A77" s="5" t="s">
        <v>75</v>
      </c>
      <c r="B77" s="2">
        <f t="array" ref="B77">VLOOKUP("Омская*",[1]итого!$3:$100,COLUMN([1]итого!BI:BI),0)</f>
        <v>18564</v>
      </c>
      <c r="C77" s="2">
        <f t="array" ref="C77">VLOOKUP("Омская*",[1]итого!$3:$100,COLUMN([1]итого!BJ:BJ),0)</f>
        <v>18114</v>
      </c>
      <c r="D77" s="2">
        <f t="array" ref="D77">VLOOKUP("Омская*",[1]итого!$3:$100,COLUMN([1]итого!BK:BK),0)</f>
        <v>17008</v>
      </c>
      <c r="E77" s="2">
        <f t="array" ref="E77">VLOOKUP("Омская*",[1]итого!$3:$100,COLUMN([1]итого!BL:BL),0)</f>
        <v>19454</v>
      </c>
      <c r="F77" s="2">
        <f t="array" ref="F77">VLOOKUP("Омская*",[1]итого!$3:$100,COLUMN([1]итого!BM:BM),0)</f>
        <v>19039</v>
      </c>
      <c r="G77" s="2">
        <f t="array" ref="G77">VLOOKUP("Омская*",[1]итого!$3:$100,COLUMN([1]итого!BN:BN),0)</f>
        <v>18856</v>
      </c>
      <c r="H77" s="2">
        <f t="array" ref="H77">VLOOKUP("Омская*",[1]итого!$3:$100,COLUMN([1]итого!BO:BO),0)</f>
        <v>19742</v>
      </c>
      <c r="I77" s="2">
        <f t="array" ref="I77">VLOOKUP("Омская*",[1]итого!$3:$100,COLUMN([1]итого!BP:BP),0)</f>
        <v>18451</v>
      </c>
      <c r="J77" s="2">
        <f t="array" ref="J77">VLOOKUP("Омская*",[1]итого!$3:$100,COLUMN([1]итого!BQ:BQ),0)</f>
        <v>20149</v>
      </c>
      <c r="K77" s="2">
        <f t="array" ref="K77">VLOOKUP("Омская*",[1]итого!$3:$100,COLUMN([1]итого!BR:BR),0)</f>
        <v>19051</v>
      </c>
      <c r="L77" s="2">
        <f t="array" ref="L77">VLOOKUP("Омская*",[1]итого!$3:$100,COLUMN([1]итого!BS:BS),0)</f>
        <v>19042</v>
      </c>
      <c r="M77" s="2">
        <f t="array" ref="M77">VLOOKUP("Омская*",[1]итого!$3:$100,COLUMN([1]итого!BT:BT),0)</f>
        <v>19047</v>
      </c>
      <c r="N77" s="2">
        <f t="array" ref="N77">VLOOKUP("Омская*",[1]итого!$3:$100,COLUMN([1]итого!BU:BU),0)</f>
        <v>19249</v>
      </c>
      <c r="O77" s="2">
        <f t="array" ref="O77">VLOOKUP("Омская*",[1]итого!$3:$100,COLUMN([1]итого!BV:BV),0)</f>
        <v>17632</v>
      </c>
      <c r="P77" s="2">
        <f t="array" ref="P77">VLOOKUP("Омская*",[1]итого!$3:$100,COLUMN([1]итого!BW:BW),0)</f>
        <v>17574</v>
      </c>
      <c r="Q77" s="2">
        <f t="array" ref="Q77">VLOOKUP("Омская*",[1]итого!$3:$100,COLUMN([1]итого!BX:BX),0)</f>
        <v>16974</v>
      </c>
      <c r="R77" s="2">
        <f t="array" ref="R77">VLOOKUP("Омская*",[1]итого!$3:$100,COLUMN([1]итого!BY:BY),0)</f>
        <v>17115</v>
      </c>
      <c r="S77" s="2">
        <f t="array" ref="S77">VLOOKUP("Омская*",[1]итого!$3:$100,COLUMN([1]итого!BZ:BZ),0)</f>
        <v>16374</v>
      </c>
      <c r="T77" s="2">
        <f t="array" ref="T77">VLOOKUP("Омская*",[1]итого!$3:$100,COLUMN([1]итого!CA:CA),0)</f>
        <v>16518</v>
      </c>
      <c r="U77" s="2">
        <f t="array" ref="U77">VLOOKUP("Омская*",[1]итого!$3:$100,COLUMN([1]итого!CB:CB),0)</f>
        <v>15866</v>
      </c>
      <c r="V77" s="2">
        <f t="array" ref="V77">VLOOKUP("Омская*",[1]итого!$3:$100,COLUMN([1]итого!CC:CC),0)</f>
        <v>16572</v>
      </c>
      <c r="W77" s="2">
        <f t="array" ref="W77">VLOOKUP("Омская*",[1]итого!$3:$100,COLUMN([1]итого!CD:CD),0)</f>
        <v>17052</v>
      </c>
      <c r="X77" s="2">
        <f t="array" ref="X77">VLOOKUP("Омская*",[1]итого!$3:$100,COLUMN([1]итого!CE:CE),0)</f>
        <v>16238</v>
      </c>
      <c r="Y77" s="2">
        <f t="array" ref="Y77">VLOOKUP("Омская*",[1]итого!$3:$100,COLUMN([1]итого!CF:CF),0)</f>
        <v>16310</v>
      </c>
      <c r="Z77" s="2">
        <f t="array" ref="Z77">VLOOKUP("Омская*",[1]итого!$3:$100,COLUMN([1]итого!CG:CG),0)</f>
        <v>20676</v>
      </c>
      <c r="AA77" s="2">
        <f t="array" ref="AA77">VLOOKUP("Омская*",[1]итого!$3:$100,COLUMN([1]итого!CH:CH),0)</f>
        <v>16576</v>
      </c>
      <c r="AB77" s="2">
        <f t="array" ref="AB77">VLOOKUP("Омская*",[1]итого!$3:$100,COLUMN([1]итого!CI:CI),0)</f>
        <v>15810</v>
      </c>
      <c r="AC77" s="2">
        <f t="array" ref="AC77">VLOOKUP("Омская*",[1]итого!$3:$100,COLUMN([1]итого!CJ:CJ),0)</f>
        <v>15391</v>
      </c>
      <c r="AD77" s="2">
        <f t="array" ref="AD77">VLOOKUP("Омская*",[1]итого!$3:$100,COLUMN([1]итого!CK:CK),0)</f>
        <v>15015</v>
      </c>
      <c r="AE77" s="2">
        <f t="array" ref="AE77">VLOOKUP("Омская*",[1]итого!$3:$100,COLUMN([1]итого!CL:CL),0)</f>
        <v>15276</v>
      </c>
      <c r="AF77" s="2">
        <f t="array" ref="AF77">VLOOKUP("Омская*",[1]итого!$3:$100,COLUMN([1]итого!CM:CM),0)</f>
        <v>15090</v>
      </c>
      <c r="AG77" s="2">
        <f t="array" ref="AG77">VLOOKUP("Омская*",[1]итого!$3:$100,COLUMN([1]итого!CN:CN),0)</f>
        <v>16749</v>
      </c>
      <c r="AH77" s="2">
        <f t="array" ref="AH77">VLOOKUP("Омская*",[1]итого!$3:$100,COLUMN([1]итого!CO:CO),0)</f>
        <v>19041</v>
      </c>
      <c r="AI77" s="2">
        <f t="array" ref="AI77">VLOOKUP("Омская*",[1]итого!$3:$100,COLUMN([1]итого!CP:CP),0)</f>
        <v>18568</v>
      </c>
      <c r="AJ77" s="2">
        <f t="array" ref="AJ77">VLOOKUP("Омская*",[1]итого!$3:$100,COLUMN([1]итого!CQ:CQ),0)</f>
        <v>21414</v>
      </c>
      <c r="AK77" s="2">
        <f t="array" ref="AK77">VLOOKUP("Омская*",[1]итого!$3:$100,COLUMN([1]итого!CR:CR),0)</f>
        <v>21935</v>
      </c>
      <c r="AL77" s="2">
        <f t="array" ref="AL77">VLOOKUP("Омская*",[1]итого!$3:$100,COLUMN([1]итого!CS:CS),0)</f>
        <v>22194</v>
      </c>
      <c r="AM77" s="2">
        <f t="array" ref="AM77">VLOOKUP("Омская*",[1]итого!$3:$100,COLUMN([1]итого!CT:CT),0)</f>
        <v>20524</v>
      </c>
      <c r="AN77" s="2">
        <f t="array" ref="AN77">VLOOKUP("Омская*",[1]итого!$3:$100,COLUMN([1]итого!CU:CU),0)</f>
        <v>18675</v>
      </c>
      <c r="AO77" s="2">
        <f t="array" ref="AO77">VLOOKUP("Омская*",[1]итого!$3:$100,COLUMN([1]итого!CV:CV),0)</f>
        <v>20643</v>
      </c>
      <c r="AP77" s="2">
        <f t="array" ref="AP77">VLOOKUP("Омская*",[1]итого!$3:$100,COLUMN([1]итого!CW:CW),0)</f>
        <v>20417</v>
      </c>
      <c r="AQ77" s="2">
        <f t="array" ref="AQ77">VLOOKUP("Омская*",[1]итого!$3:$100,COLUMN([1]итого!CX:CX),0)</f>
        <v>20352</v>
      </c>
      <c r="AR77" s="2">
        <f t="array" ref="AR77">VLOOKUP("Омская*",[1]итого!$3:$100,COLUMN([1]итого!CY:CY),0)</f>
        <v>19425</v>
      </c>
      <c r="AS77" s="2">
        <f t="array" ref="AS77">VLOOKUP("Омская*",[1]итого!$3:$100,COLUMN([1]итого!CZ:CZ),0)</f>
        <v>20872</v>
      </c>
      <c r="AT77" s="2">
        <f t="array" ref="AT77">VLOOKUP("Омская*",[1]итого!$3:$100,COLUMN([1]итого!DA:DA),0)</f>
        <v>22174</v>
      </c>
      <c r="AU77" s="2">
        <f t="array" ref="AU77">VLOOKUP("Омская*",[1]итого!$3:$100,COLUMN([1]итого!DB:DB),0)</f>
        <v>22084</v>
      </c>
      <c r="AV77" s="2">
        <f t="array" ref="AV77">VLOOKUP("Омская*",[1]итого!$3:$100,COLUMN([1]итого!DC:DC),0)</f>
        <v>23162</v>
      </c>
      <c r="AW77" s="2">
        <f t="array" ref="AW77">VLOOKUP("Омская*",[1]итого!$3:$100,COLUMN([1]итого!DD:DD),0)</f>
        <v>23238</v>
      </c>
      <c r="AX77" s="2">
        <f t="array" ref="AX77">VLOOKUP("Омская*",[1]итого!$3:$100,COLUMN([1]итого!DE:DE),0)</f>
        <v>24794</v>
      </c>
      <c r="AY77" s="2">
        <f t="array" ref="AY77">VLOOKUP("Омская*",[1]итого!$3:$100,COLUMN([1]итого!DF:DF),0)</f>
        <v>20908</v>
      </c>
      <c r="AZ77" s="2">
        <f t="array" ref="AZ77">VLOOKUP("Омская*",[1]итого!$3:$100,COLUMN([1]итого!DG:DG),0)</f>
        <v>23263</v>
      </c>
      <c r="BA77" s="2">
        <f t="array" ref="BA77">VLOOKUP("Омская*",[1]итого!$3:$100,COLUMN([1]итого!DH:DH),0)</f>
        <v>19240</v>
      </c>
      <c r="BB77" s="2">
        <f t="array" ref="BB77">VLOOKUP("Омская*",[1]итого!$3:$100,COLUMN([1]итого!DI:DI),0)</f>
        <v>17547</v>
      </c>
      <c r="BC77" s="2">
        <f t="array" ref="BC77">VLOOKUP("Омская*",[1]итого!$3:$100,COLUMN([1]итого!DJ:DJ),0)</f>
        <v>21334</v>
      </c>
      <c r="BD77" s="2">
        <f t="array" ref="BD77">VLOOKUP("Омская*",[1]итого!$3:$100,COLUMN([1]итого!DK:DK),0)</f>
        <v>20112</v>
      </c>
      <c r="BE77" s="2">
        <f t="array" ref="BE77">VLOOKUP("Омская*",[1]итого!$3:$100,COLUMN([1]итого!DL:DL),0)</f>
        <v>21809</v>
      </c>
      <c r="BF77" s="2">
        <f t="array" ref="BF77">VLOOKUP("Омская*",[1]итого!$3:$100,COLUMN([1]итого!DM:DM),0)</f>
        <v>21709</v>
      </c>
      <c r="BG77" s="2">
        <f t="array" ref="BG77">VLOOKUP("Омская*",[1]итого!$3:$100,COLUMN([1]итого!DN:DN),0)</f>
        <v>24017</v>
      </c>
      <c r="BH77" s="2">
        <f t="array" ref="BH77">VLOOKUP("Омская*",[1]итого!$3:$100,COLUMN([1]итого!DO:DO),0)</f>
        <v>27585</v>
      </c>
      <c r="BI77" s="2">
        <f t="array" ref="BI77">VLOOKUP("Омская*",[1]итого!$3:$100,COLUMN([1]итого!DP:DP),0)</f>
        <v>26242</v>
      </c>
      <c r="BJ77" s="2">
        <f t="array" ref="BJ77">VLOOKUP("Омская*",[1]итого!$3:$100,COLUMN([1]итого!DQ:DQ),0)</f>
        <v>31702</v>
      </c>
      <c r="BK77" s="2">
        <f t="array" ref="BK77">VLOOKUP("Омская*",[1]итого!$3:$100,COLUMN([1]итого!DR:DR),0)</f>
        <v>27760</v>
      </c>
      <c r="BL77" s="2">
        <f t="array" ref="BL77">VLOOKUP("Омская*",[1]итого!$3:$100,COLUMN([1]итого!DS:DS),0)</f>
        <v>28110</v>
      </c>
      <c r="BM77" s="2">
        <f t="array" ref="BM77">VLOOKUP("Омская*",[1]итого!$3:$100,COLUMN([1]итого!DT:DT),0)</f>
        <v>31808</v>
      </c>
      <c r="BN77" s="2">
        <f t="array" ref="BN77">VLOOKUP("Омская*",[1]итого!$3:$100,COLUMN([1]итого!DU:DU),0)</f>
        <v>29646</v>
      </c>
      <c r="BO77" s="2">
        <f t="array" ref="BO77">VLOOKUP("Омская*",[1]итого!$3:$100,COLUMN([1]итого!DV:DV),0)</f>
        <v>28478</v>
      </c>
      <c r="BP77" s="2">
        <f t="array" ref="BP77">VLOOKUP("Омская*",[1]итого!$3:$100,COLUMN([1]итого!DW:DW),0)</f>
        <v>30306</v>
      </c>
      <c r="BQ77" s="2">
        <f t="array" ref="BQ77">VLOOKUP("Омская*",[1]итого!$3:$100,COLUMN([1]итого!DX:DX),0)</f>
        <v>30655</v>
      </c>
      <c r="BR77" s="2">
        <f t="array" ref="BR77">VLOOKUP("Омская*",[1]итого!$3:$100,COLUMN([1]итого!DY:DY),0)</f>
        <v>30543</v>
      </c>
      <c r="BS77" s="2">
        <f t="array" ref="BS77">VLOOKUP("Омская*",[1]итого!$3:$100,COLUMN([1]итого!DZ:DZ),0)</f>
        <v>29909</v>
      </c>
      <c r="BT77" s="2">
        <f t="array" ref="BT77">VLOOKUP("Омская*",[1]итого!$3:$100,COLUMN([1]итого!EA:EA),0)</f>
        <v>33663</v>
      </c>
      <c r="BU77" s="2">
        <f t="array" ref="BU77">VLOOKUP("Омская*",[1]итого!$3:$100,COLUMN([1]итого!EB:EB),0)</f>
        <v>36630</v>
      </c>
      <c r="BV77" s="2">
        <f t="array" ref="BV77">VLOOKUP("Омская*",[1]итого!$3:$100,COLUMN([1]итого!EC:EC),0)</f>
        <v>45770</v>
      </c>
      <c r="BW77" s="2">
        <f t="array" ref="BW77">VLOOKUP("Омская*",[1]итого!$3:$100,COLUMN([1]итого!ED:ED),0)</f>
        <v>44257</v>
      </c>
      <c r="BX77" s="2">
        <f t="array" ref="BX77">VLOOKUP("Омская*",[1]итого!$3:$100,COLUMN([1]итого!EE:EE),0)</f>
        <v>36247</v>
      </c>
      <c r="BY77" s="2">
        <f t="array" ref="BY77">VLOOKUP("Омская*",[1]итого!$3:$100,COLUMN([1]итого!EF:EF),0)</f>
        <v>34351</v>
      </c>
      <c r="BZ77" s="2">
        <f t="array" ref="BZ77">VLOOKUP("Омская*",[1]итого!$3:$100,COLUMN([1]итого!EG:EG),0)</f>
        <v>32437</v>
      </c>
      <c r="CA77" s="2">
        <f t="array" ref="CA77">VLOOKUP("Омская*",[1]итого!$3:$100,COLUMN([1]итого!EH:EH),0)</f>
        <v>33131</v>
      </c>
      <c r="CB77" s="2">
        <f t="array" ref="CB77">VLOOKUP("Омская*",[1]итого!$3:$100,COLUMN([1]итого!EI:EI),0)</f>
        <v>37034</v>
      </c>
      <c r="CC77" s="2">
        <f t="array" ref="CC77">VLOOKUP("Омская*",[1]итого!$3:$100,COLUMN([1]итого!EJ:EJ),0)</f>
        <v>29702</v>
      </c>
      <c r="CD77" s="2">
        <f t="array" ref="CD77">VLOOKUP("Омская*",[1]итого!$3:$100,COLUMN([1]итого!EK:EK),0)</f>
        <v>30444</v>
      </c>
      <c r="CE77" s="2">
        <f t="array" ref="CE77">VLOOKUP("Омская*",[1]итого!$3:$100,COLUMN([1]итого!EL:EL),0)</f>
        <v>31068</v>
      </c>
      <c r="CF77" s="2">
        <f t="array" ref="CF77">VLOOKUP("Омская*",[1]итого!$3:$100,COLUMN([1]итого!EM:EM),0)</f>
        <v>28394</v>
      </c>
      <c r="CG77" s="2">
        <f t="array" ref="CG77">VLOOKUP("Омская*",[1]итого!$3:$100,COLUMN([1]итого!EN:EN),0)</f>
        <v>31092</v>
      </c>
      <c r="CH77" s="2">
        <f t="array" ref="CH77">VLOOKUP("Омская*",[1]итого!$3:$100,COLUMN([1]итого!EO:EO),0)</f>
        <v>37729</v>
      </c>
      <c r="CI77" s="2">
        <f t="array" ref="CI77">VLOOKUP("Омская*",[1]итого!$3:$100,COLUMN([1]итого!EP:EP),0)</f>
        <v>35544</v>
      </c>
      <c r="CJ77" s="2">
        <f t="array" ref="CJ77">VLOOKUP("Омская*",[1]итого!$3:$100,COLUMN([1]итого!EQ:EQ),0)</f>
        <v>36347</v>
      </c>
      <c r="CK77" s="2">
        <f t="array" ref="CK77">VLOOKUP("Омская*",[1]итого!$3:$100,COLUMN([1]итого!ER:ER),0)</f>
        <v>35997</v>
      </c>
      <c r="CL77" s="2">
        <f t="array" ref="CL77">VLOOKUP("Омская*",[1]итого!$3:$100,COLUMN([1]итого!ES:ES),0)</f>
        <v>37593</v>
      </c>
      <c r="CM77" s="2">
        <f t="array" ref="CM77">VLOOKUP("Омская*",[1]итого!$3:$100,COLUMN([1]итого!ET:ET),0)</f>
        <v>37666</v>
      </c>
      <c r="CN77" s="2">
        <f t="array" ref="CN77">VLOOKUP("Омская*",[1]итого!$3:$100,COLUMN([1]итого!EU:EU),0)</f>
        <v>35998</v>
      </c>
      <c r="CO77" s="2">
        <f t="array" ref="CO77">VLOOKUP("Омская*",[1]итого!$3:$100,COLUMN([1]итого!EV:EV),0)</f>
        <v>36339</v>
      </c>
      <c r="CP77" s="2">
        <f t="array" ref="CP77">VLOOKUP("Омская*",[1]итого!$3:$100,COLUMN([1]итого!EW:EW),0)</f>
        <v>42593</v>
      </c>
      <c r="CQ77" s="2">
        <f t="array" ref="CQ77">VLOOKUP("Омская*",[1]итого!$3:$100,COLUMN([1]итого!EX:EX),0)</f>
        <v>38811</v>
      </c>
      <c r="CR77" s="2">
        <f t="array" ref="CR77">VLOOKUP("Омская*",[1]итого!$3:$100,COLUMN([1]итого!EY:EY),0)</f>
        <v>39660</v>
      </c>
      <c r="CS77" s="2">
        <f t="array" ref="CS77">VLOOKUP("Омская*",[1]итого!$3:$100,COLUMN([1]итого!EZ:EZ),0)</f>
        <v>40885</v>
      </c>
      <c r="CT77" s="2">
        <f t="array" ref="CT77">VLOOKUP("Омская*",[1]итого!$3:$100,COLUMN([1]итого!FA:FA),0)</f>
        <v>53741</v>
      </c>
      <c r="CU77" s="2">
        <f t="array" ref="CU77">VLOOKUP("Омская*",[1]итого!$3:$100,COLUMN([1]итого!FB:FB),0)</f>
        <v>51204</v>
      </c>
      <c r="CV77" s="2">
        <f t="array" ref="CV77">VLOOKUP("Омская*",[1]итого!$3:$100,COLUMN([1]итого!FC:FC),0)</f>
        <v>50614</v>
      </c>
      <c r="CW77" s="2">
        <f t="array" ref="CW77">VLOOKUP("Омская*",[1]итого!$3:$100,COLUMN([1]итого!FD:FD),0)</f>
        <v>47727</v>
      </c>
      <c r="CX77" s="2">
        <f t="array" ref="CX77">VLOOKUP("Омская*",[1]итого!$3:$100,COLUMN([1]итого!FE:FE),0)</f>
        <v>52429</v>
      </c>
      <c r="CY77" s="2">
        <f t="array" ref="CY77">VLOOKUP("Омская*",[1]итого!$3:$100,COLUMN([1]итого!FF:FF),0)</f>
        <v>50020</v>
      </c>
      <c r="CZ77" s="2">
        <f t="array" ref="CZ77">VLOOKUP("Омская*",[1]итого!$3:$100,COLUMN([1]итого!FG:FG),0)</f>
        <v>50257</v>
      </c>
      <c r="DA77" s="2">
        <f t="array" ref="DA77">VLOOKUP("Омская*",[1]итого!$3:$100,COLUMN([1]итого!FH:FH),0)</f>
        <v>54030</v>
      </c>
      <c r="DB77" s="2">
        <f t="array" ref="DB77">VLOOKUP("Омская*",[1]итого!$3:$100,COLUMN([1]итого!FI:FI),0)</f>
        <v>54417</v>
      </c>
      <c r="DC77" s="2">
        <f t="array" ref="DC77">VLOOKUP("Омская*",[1]итого!$3:$100,COLUMN([1]итого!FJ:FJ),0)</f>
        <v>53348</v>
      </c>
      <c r="DD77" s="2">
        <f t="array" ref="DD77">VLOOKUP("Омская*",[1]итого!$3:$100,COLUMN([1]итого!FK:FK),0)</f>
        <v>57497</v>
      </c>
      <c r="DE77" s="2">
        <f t="array" ref="DE77">VLOOKUP("Омская*",[1]итого!$3:$100,COLUMN([1]итого!FL:FL),0)</f>
        <v>55884</v>
      </c>
      <c r="DF77" s="2">
        <f t="array" ref="DF77">VLOOKUP("Омская*",[1]итого!$3:$100,COLUMN([1]итого!FM:FM),0)</f>
        <v>59718</v>
      </c>
    </row>
    <row r="78" spans="1:110" x14ac:dyDescent="0.25">
      <c r="A78" s="5" t="s">
        <v>76</v>
      </c>
      <c r="B78" s="2">
        <f t="array" ref="B78">VLOOKUP("*Томская*",[1]итого!$3:$100,COLUMN([1]итого!BI:BI),0)</f>
        <v>22016</v>
      </c>
      <c r="C78" s="2">
        <f t="array" ref="C78">VLOOKUP("*Томская*",[1]итого!$3:$100,COLUMN([1]итого!BJ:BJ),0)</f>
        <v>22626</v>
      </c>
      <c r="D78" s="2">
        <f t="array" ref="D78">VLOOKUP("*Томская*",[1]итого!$3:$100,COLUMN([1]итого!BK:BK),0)</f>
        <v>24934</v>
      </c>
      <c r="E78" s="2">
        <f t="array" ref="E78">VLOOKUP("*Томская*",[1]итого!$3:$100,COLUMN([1]итого!BL:BL),0)</f>
        <v>25749</v>
      </c>
      <c r="F78" s="2">
        <f t="array" ref="F78">VLOOKUP("*Томская*",[1]итого!$3:$100,COLUMN([1]итого!BM:BM),0)</f>
        <v>21206</v>
      </c>
      <c r="G78" s="2">
        <f t="array" ref="G78">VLOOKUP("*Томская*",[1]итого!$3:$100,COLUMN([1]итого!BN:BN),0)</f>
        <v>20328</v>
      </c>
      <c r="H78" s="2">
        <f t="array" ref="H78">VLOOKUP("*Томская*",[1]итого!$3:$100,COLUMN([1]итого!BO:BO),0)</f>
        <v>20018</v>
      </c>
      <c r="I78" s="2">
        <f t="array" ref="I78">VLOOKUP("*Томская*",[1]итого!$3:$100,COLUMN([1]итого!BP:BP),0)</f>
        <v>21551</v>
      </c>
      <c r="J78" s="2">
        <f t="array" ref="J78">VLOOKUP("*Томская*",[1]итого!$3:$100,COLUMN([1]итого!BQ:BQ),0)</f>
        <v>18534</v>
      </c>
      <c r="K78" s="2">
        <f t="array" ref="K78">VLOOKUP("*Томская*",[1]итого!$3:$100,COLUMN([1]итого!BR:BR),0)</f>
        <v>17823</v>
      </c>
      <c r="L78" s="2">
        <f t="array" ref="L78">VLOOKUP("*Томская*",[1]итого!$3:$100,COLUMN([1]итого!BS:BS),0)</f>
        <v>19483</v>
      </c>
      <c r="M78" s="2">
        <f t="array" ref="M78">VLOOKUP("*Томская*",[1]итого!$3:$100,COLUMN([1]итого!BT:BT),0)</f>
        <v>15001</v>
      </c>
      <c r="N78" s="2">
        <f t="array" ref="N78">VLOOKUP("*Томская*",[1]итого!$3:$100,COLUMN([1]итого!BU:BU),0)</f>
        <v>19512</v>
      </c>
      <c r="O78" s="2">
        <f t="array" ref="O78">VLOOKUP("*Томская*",[1]итого!$3:$100,COLUMN([1]итого!BV:BV),0)</f>
        <v>19565</v>
      </c>
      <c r="P78" s="2">
        <f t="array" ref="P78">VLOOKUP("*Томская*",[1]итого!$3:$100,COLUMN([1]итого!BW:BW),0)</f>
        <v>16338</v>
      </c>
      <c r="Q78" s="2">
        <f t="array" ref="Q78">VLOOKUP("*Томская*",[1]итого!$3:$100,COLUMN([1]итого!BX:BX),0)</f>
        <v>16288</v>
      </c>
      <c r="R78" s="2">
        <f t="array" ref="R78">VLOOKUP("*Томская*",[1]итого!$3:$100,COLUMN([1]итого!BY:BY),0)</f>
        <v>19205</v>
      </c>
      <c r="S78" s="2">
        <f t="array" ref="S78">VLOOKUP("*Томская*",[1]итого!$3:$100,COLUMN([1]итого!BZ:BZ),0)</f>
        <v>18258</v>
      </c>
      <c r="T78" s="2">
        <f t="array" ref="T78">VLOOKUP("*Томская*",[1]итого!$3:$100,COLUMN([1]итого!CA:CA),0)</f>
        <v>15740</v>
      </c>
      <c r="U78" s="2">
        <f t="array" ref="U78">VLOOKUP("*Томская*",[1]итого!$3:$100,COLUMN([1]итого!CB:CB),0)</f>
        <v>17967</v>
      </c>
      <c r="V78" s="2">
        <f t="array" ref="V78">VLOOKUP("*Томская*",[1]итого!$3:$100,COLUMN([1]итого!CC:CC),0)</f>
        <v>16884</v>
      </c>
      <c r="W78" s="2">
        <f t="array" ref="W78">VLOOKUP("*Томская*",[1]итого!$3:$100,COLUMN([1]итого!CD:CD),0)</f>
        <v>17968</v>
      </c>
      <c r="X78" s="2">
        <f t="array" ref="X78">VLOOKUP("*Томская*",[1]итого!$3:$100,COLUMN([1]итого!CE:CE),0)</f>
        <v>16847</v>
      </c>
      <c r="Y78" s="2">
        <f t="array" ref="Y78">VLOOKUP("*Томская*",[1]итого!$3:$100,COLUMN([1]итого!CF:CF),0)</f>
        <v>17843</v>
      </c>
      <c r="Z78" s="2">
        <f t="array" ref="Z78">VLOOKUP("*Томская*",[1]итого!$3:$100,COLUMN([1]итого!CG:CG),0)</f>
        <v>21988</v>
      </c>
      <c r="AA78" s="2">
        <f t="array" ref="AA78">VLOOKUP("*Томская*",[1]итого!$3:$100,COLUMN([1]итого!CH:CH),0)</f>
        <v>21097</v>
      </c>
      <c r="AB78" s="2">
        <f t="array" ref="AB78">VLOOKUP("*Томская*",[1]итого!$3:$100,COLUMN([1]итого!CI:CI),0)</f>
        <v>23624</v>
      </c>
      <c r="AC78" s="2">
        <f t="array" ref="AC78">VLOOKUP("*Томская*",[1]итого!$3:$100,COLUMN([1]итого!CJ:CJ),0)</f>
        <v>22393</v>
      </c>
      <c r="AD78" s="2">
        <f t="array" ref="AD78">VLOOKUP("*Томская*",[1]итого!$3:$100,COLUMN([1]итого!CK:CK),0)</f>
        <v>22862</v>
      </c>
      <c r="AE78" s="2">
        <f t="array" ref="AE78">VLOOKUP("*Томская*",[1]итого!$3:$100,COLUMN([1]итого!CL:CL),0)</f>
        <v>22894</v>
      </c>
      <c r="AF78" s="2">
        <f t="array" ref="AF78">VLOOKUP("*Томская*",[1]итого!$3:$100,COLUMN([1]итого!CM:CM),0)</f>
        <v>20887</v>
      </c>
      <c r="AG78" s="2">
        <f t="array" ref="AG78">VLOOKUP("*Томская*",[1]итого!$3:$100,COLUMN([1]итого!CN:CN),0)</f>
        <v>19432</v>
      </c>
      <c r="AH78" s="2">
        <f t="array" ref="AH78">VLOOKUP("*Томская*",[1]итого!$3:$100,COLUMN([1]итого!CO:CO),0)</f>
        <v>19881</v>
      </c>
      <c r="AI78" s="2">
        <f t="array" ref="AI78">VLOOKUP("*Томская*",[1]итого!$3:$100,COLUMN([1]итого!CP:CP),0)</f>
        <v>18786</v>
      </c>
      <c r="AJ78" s="2">
        <f t="array" ref="AJ78">VLOOKUP("*Томская*",[1]итого!$3:$100,COLUMN([1]итого!CQ:CQ),0)</f>
        <v>20009</v>
      </c>
      <c r="AK78" s="2">
        <f t="array" ref="AK78">VLOOKUP("*Томская*",[1]итого!$3:$100,COLUMN([1]итого!CR:CR),0)</f>
        <v>19642</v>
      </c>
      <c r="AL78" s="2">
        <f t="array" ref="AL78">VLOOKUP("*Томская*",[1]итого!$3:$100,COLUMN([1]итого!CS:CS),0)</f>
        <v>23129</v>
      </c>
      <c r="AM78" s="2">
        <f t="array" ref="AM78">VLOOKUP("*Томская*",[1]итого!$3:$100,COLUMN([1]итого!CT:CT),0)</f>
        <v>21394</v>
      </c>
      <c r="AN78" s="2">
        <f t="array" ref="AN78">VLOOKUP("*Томская*",[1]итого!$3:$100,COLUMN([1]итого!CU:CU),0)</f>
        <v>21845</v>
      </c>
      <c r="AO78" s="2">
        <f t="array" ref="AO78">VLOOKUP("*Томская*",[1]итого!$3:$100,COLUMN([1]итого!CV:CV),0)</f>
        <v>19912</v>
      </c>
      <c r="AP78" s="2">
        <f t="array" ref="AP78">VLOOKUP("*Томская*",[1]итого!$3:$100,COLUMN([1]итого!CW:CW),0)</f>
        <v>21711</v>
      </c>
      <c r="AQ78" s="2">
        <f t="array" ref="AQ78">VLOOKUP("*Томская*",[1]итого!$3:$100,COLUMN([1]итого!CX:CX),0)</f>
        <v>21561</v>
      </c>
      <c r="AR78" s="2">
        <f t="array" ref="AR78">VLOOKUP("*Томская*",[1]итого!$3:$100,COLUMN([1]итого!CY:CY),0)</f>
        <v>24019</v>
      </c>
      <c r="AS78" s="2">
        <f t="array" ref="AS78">VLOOKUP("*Томская*",[1]итого!$3:$100,COLUMN([1]итого!CZ:CZ),0)</f>
        <v>27062</v>
      </c>
      <c r="AT78" s="2">
        <f t="array" ref="AT78">VLOOKUP("*Томская*",[1]итого!$3:$100,COLUMN([1]итого!DA:DA),0)</f>
        <v>23835</v>
      </c>
      <c r="AU78" s="2">
        <f t="array" ref="AU78">VLOOKUP("*Томская*",[1]итого!$3:$100,COLUMN([1]итого!DB:DB),0)</f>
        <v>26818</v>
      </c>
      <c r="AV78" s="2">
        <f t="array" ref="AV78">VLOOKUP("*Томская*",[1]итого!$3:$100,COLUMN([1]итого!DC:DC),0)</f>
        <v>24745</v>
      </c>
      <c r="AW78" s="2">
        <f t="array" ref="AW78">VLOOKUP("*Томская*",[1]итого!$3:$100,COLUMN([1]итого!DD:DD),0)</f>
        <v>24316</v>
      </c>
      <c r="AX78" s="2">
        <f t="array" ref="AX78">VLOOKUP("*Томская*",[1]итого!$3:$100,COLUMN([1]итого!DE:DE),0)</f>
        <v>26484</v>
      </c>
      <c r="AY78" s="2">
        <f t="array" ref="AY78">VLOOKUP("*Томская*",[1]итого!$3:$100,COLUMN([1]итого!DF:DF),0)</f>
        <v>25239</v>
      </c>
      <c r="AZ78" s="2">
        <f t="array" ref="AZ78">VLOOKUP("*Томская*",[1]итого!$3:$100,COLUMN([1]итого!DG:DG),0)</f>
        <v>24295</v>
      </c>
      <c r="BA78" s="2">
        <f t="array" ref="BA78">VLOOKUP("*Томская*",[1]итого!$3:$100,COLUMN([1]итого!DH:DH),0)</f>
        <v>23452</v>
      </c>
      <c r="BB78" s="2">
        <f t="array" ref="BB78">VLOOKUP("*Томская*",[1]итого!$3:$100,COLUMN([1]итого!DI:DI),0)</f>
        <v>24379</v>
      </c>
      <c r="BC78" s="2">
        <f t="array" ref="BC78">VLOOKUP("*Томская*",[1]итого!$3:$100,COLUMN([1]итого!DJ:DJ),0)</f>
        <v>23096</v>
      </c>
      <c r="BD78" s="2">
        <f t="array" ref="BD78">VLOOKUP("*Томская*",[1]итого!$3:$100,COLUMN([1]итого!DK:DK),0)</f>
        <v>23402</v>
      </c>
      <c r="BE78" s="2">
        <f t="array" ref="BE78">VLOOKUP("*Томская*",[1]итого!$3:$100,COLUMN([1]итого!DL:DL),0)</f>
        <v>25923</v>
      </c>
      <c r="BF78" s="2">
        <f t="array" ref="BF78">VLOOKUP("*Томская*",[1]итого!$3:$100,COLUMN([1]итого!DM:DM),0)</f>
        <v>25616</v>
      </c>
      <c r="BG78" s="2">
        <f t="array" ref="BG78">VLOOKUP("*Томская*",[1]итого!$3:$100,COLUMN([1]итого!DN:DN),0)</f>
        <v>26555</v>
      </c>
      <c r="BH78" s="2">
        <f t="array" ref="BH78">VLOOKUP("*Томская*",[1]итого!$3:$100,COLUMN([1]итого!DO:DO),0)</f>
        <v>24390</v>
      </c>
      <c r="BI78" s="2">
        <f t="array" ref="BI78">VLOOKUP("*Томская*",[1]итого!$3:$100,COLUMN([1]итого!DP:DP),0)</f>
        <v>25748</v>
      </c>
      <c r="BJ78" s="2">
        <f t="array" ref="BJ78">VLOOKUP("*Томская*",[1]итого!$3:$100,COLUMN([1]итого!DQ:DQ),0)</f>
        <v>26725</v>
      </c>
      <c r="BK78" s="2">
        <f t="array" ref="BK78">VLOOKUP("*Томская*",[1]итого!$3:$100,COLUMN([1]итого!DR:DR),0)</f>
        <v>26122</v>
      </c>
      <c r="BL78" s="2">
        <f t="array" ref="BL78">VLOOKUP("*Томская*",[1]итого!$3:$100,COLUMN([1]итого!DS:DS),0)</f>
        <v>25363</v>
      </c>
      <c r="BM78" s="2">
        <f t="array" ref="BM78">VLOOKUP("*Томская*",[1]итого!$3:$100,COLUMN([1]итого!DT:DT),0)</f>
        <v>27991</v>
      </c>
      <c r="BN78" s="2">
        <f t="array" ref="BN78">VLOOKUP("*Томская*",[1]итого!$3:$100,COLUMN([1]итого!DU:DU),0)</f>
        <v>27685</v>
      </c>
      <c r="BO78" s="2">
        <f t="array" ref="BO78">VLOOKUP("*Томская*",[1]итого!$3:$100,COLUMN([1]итого!DV:DV),0)</f>
        <v>27130</v>
      </c>
      <c r="BP78" s="2">
        <f t="array" ref="BP78">VLOOKUP("*Томская*",[1]итого!$3:$100,COLUMN([1]итого!DW:DW),0)</f>
        <v>27894</v>
      </c>
      <c r="BQ78" s="2">
        <f t="array" ref="BQ78">VLOOKUP("*Томская*",[1]итого!$3:$100,COLUMN([1]итого!DX:DX),0)</f>
        <v>29957</v>
      </c>
      <c r="BR78" s="2">
        <f t="array" ref="BR78">VLOOKUP("*Томская*",[1]итого!$3:$100,COLUMN([1]итого!DY:DY),0)</f>
        <v>30261</v>
      </c>
      <c r="BS78" s="2">
        <f t="array" ref="BS78">VLOOKUP("*Томская*",[1]итого!$3:$100,COLUMN([1]итого!DZ:DZ),0)</f>
        <v>28977</v>
      </c>
      <c r="BT78" s="2">
        <f t="array" ref="BT78">VLOOKUP("*Томская*",[1]итого!$3:$100,COLUMN([1]итого!EA:EA),0)</f>
        <v>28421</v>
      </c>
      <c r="BU78" s="2">
        <f t="array" ref="BU78">VLOOKUP("*Томская*",[1]итого!$3:$100,COLUMN([1]итого!EB:EB),0)</f>
        <v>29952</v>
      </c>
      <c r="BV78" s="2">
        <f t="array" ref="BV78">VLOOKUP("*Томская*",[1]итого!$3:$100,COLUMN([1]итого!EC:EC),0)</f>
        <v>37574</v>
      </c>
      <c r="BW78" s="2">
        <f t="array" ref="BW78">VLOOKUP("*Томская*",[1]итого!$3:$100,COLUMN([1]итого!ED:ED),0)</f>
        <v>33200</v>
      </c>
      <c r="BX78" s="2">
        <f t="array" ref="BX78">VLOOKUP("*Томская*",[1]итого!$3:$100,COLUMN([1]итого!EE:EE),0)</f>
        <v>32374</v>
      </c>
      <c r="BY78" s="2">
        <f t="array" ref="BY78">VLOOKUP("*Томская*",[1]итого!$3:$100,COLUMN([1]итого!EF:EF),0)</f>
        <v>33563</v>
      </c>
      <c r="BZ78" s="2">
        <f t="array" ref="BZ78">VLOOKUP("*Томская*",[1]итого!$3:$100,COLUMN([1]итого!EG:EG),0)</f>
        <v>32981</v>
      </c>
      <c r="CA78" s="2">
        <f t="array" ref="CA78">VLOOKUP("*Томская*",[1]итого!$3:$100,COLUMN([1]итого!EH:EH),0)</f>
        <v>33662</v>
      </c>
      <c r="CB78" s="2">
        <f t="array" ref="CB78">VLOOKUP("*Томская*",[1]итого!$3:$100,COLUMN([1]итого!EI:EI),0)</f>
        <v>34429</v>
      </c>
      <c r="CC78" s="2">
        <f t="array" ref="CC78">VLOOKUP("*Томская*",[1]итого!$3:$100,COLUMN([1]итого!EJ:EJ),0)</f>
        <v>33081</v>
      </c>
      <c r="CD78" s="2">
        <f t="array" ref="CD78">VLOOKUP("*Томская*",[1]итого!$3:$100,COLUMN([1]итого!EK:EK),0)</f>
        <v>33692</v>
      </c>
      <c r="CE78" s="2">
        <f t="array" ref="CE78">VLOOKUP("*Томская*",[1]итого!$3:$100,COLUMN([1]итого!EL:EL),0)</f>
        <v>33509</v>
      </c>
      <c r="CF78" s="2">
        <f t="array" ref="CF78">VLOOKUP("*Томская*",[1]итого!$3:$100,COLUMN([1]итого!EM:EM),0)</f>
        <v>35243</v>
      </c>
      <c r="CG78" s="2">
        <f t="array" ref="CG78">VLOOKUP("*Томская*",[1]итого!$3:$100,COLUMN([1]итого!EN:EN),0)</f>
        <v>34810</v>
      </c>
      <c r="CH78" s="2">
        <f t="array" ref="CH78">VLOOKUP("*Томская*",[1]итого!$3:$100,COLUMN([1]итого!EO:EO),0)</f>
        <v>38380</v>
      </c>
      <c r="CI78" s="2">
        <f t="array" ref="CI78">VLOOKUP("*Томская*",[1]итого!$3:$100,COLUMN([1]итого!EP:EP),0)</f>
        <v>37506</v>
      </c>
      <c r="CJ78" s="2">
        <f t="array" ref="CJ78">VLOOKUP("*Томская*",[1]итого!$3:$100,COLUMN([1]итого!EQ:EQ),0)</f>
        <v>36671</v>
      </c>
      <c r="CK78" s="2">
        <f t="array" ref="CK78">VLOOKUP("*Томская*",[1]итого!$3:$100,COLUMN([1]итого!ER:ER),0)</f>
        <v>38500</v>
      </c>
      <c r="CL78" s="2">
        <f t="array" ref="CL78">VLOOKUP("*Томская*",[1]итого!$3:$100,COLUMN([1]итого!ES:ES),0)</f>
        <v>36742</v>
      </c>
      <c r="CM78" s="2">
        <f t="array" ref="CM78">VLOOKUP("*Томская*",[1]итого!$3:$100,COLUMN([1]итого!ET:ET),0)</f>
        <v>38824</v>
      </c>
      <c r="CN78" s="2">
        <f t="array" ref="CN78">VLOOKUP("*Томская*",[1]итого!$3:$100,COLUMN([1]итого!EU:EU),0)</f>
        <v>38487</v>
      </c>
      <c r="CO78" s="2">
        <f t="array" ref="CO78">VLOOKUP("*Томская*",[1]итого!$3:$100,COLUMN([1]итого!EV:EV),0)</f>
        <v>35430</v>
      </c>
      <c r="CP78" s="2">
        <f t="array" ref="CP78">VLOOKUP("*Томская*",[1]итого!$3:$100,COLUMN([1]итого!EW:EW),0)</f>
        <v>37446</v>
      </c>
      <c r="CQ78" s="2">
        <f t="array" ref="CQ78">VLOOKUP("*Томская*",[1]итого!$3:$100,COLUMN([1]итого!EX:EX),0)</f>
        <v>35331</v>
      </c>
      <c r="CR78" s="2">
        <f t="array" ref="CR78">VLOOKUP("*Томская*",[1]итого!$3:$100,COLUMN([1]итого!EY:EY),0)</f>
        <v>42113</v>
      </c>
      <c r="CS78" s="2">
        <f t="array" ref="CS78">VLOOKUP("*Томская*",[1]итого!$3:$100,COLUMN([1]итого!EZ:EZ),0)</f>
        <v>45366</v>
      </c>
      <c r="CT78" s="2">
        <f t="array" ref="CT78">VLOOKUP("*Томская*",[1]итого!$3:$100,COLUMN([1]итого!FA:FA),0)</f>
        <v>47139</v>
      </c>
      <c r="CU78" s="2">
        <f t="array" ref="CU78">VLOOKUP("*Томская*",[1]итого!$3:$100,COLUMN([1]итого!FB:FB),0)</f>
        <v>44407</v>
      </c>
      <c r="CV78" s="2">
        <f t="array" ref="CV78">VLOOKUP("*Томская*",[1]итого!$3:$100,COLUMN([1]итого!FC:FC),0)</f>
        <v>43833</v>
      </c>
      <c r="CW78" s="2">
        <f t="array" ref="CW78">VLOOKUP("*Томская*",[1]итого!$3:$100,COLUMN([1]итого!FD:FD),0)</f>
        <v>40993</v>
      </c>
      <c r="CX78" s="2">
        <f t="array" ref="CX78">VLOOKUP("*Томская*",[1]итого!$3:$100,COLUMN([1]итого!FE:FE),0)</f>
        <v>40518</v>
      </c>
      <c r="CY78" s="2">
        <f t="array" ref="CY78">VLOOKUP("*Томская*",[1]итого!$3:$100,COLUMN([1]итого!FF:FF),0)</f>
        <v>46753</v>
      </c>
      <c r="CZ78" s="2">
        <f t="array" ref="CZ78">VLOOKUP("*Томская*",[1]итого!$3:$100,COLUMN([1]итого!FG:FG),0)</f>
        <v>42854</v>
      </c>
      <c r="DA78" s="2">
        <f t="array" ref="DA78">VLOOKUP("*Томская*",[1]итого!$3:$100,COLUMN([1]итого!FH:FH),0)</f>
        <v>40294</v>
      </c>
      <c r="DB78" s="2">
        <f t="array" ref="DB78">VLOOKUP("*Томская*",[1]итого!$3:$100,COLUMN([1]итого!FI:FI),0)</f>
        <v>41069</v>
      </c>
      <c r="DC78" s="2">
        <f t="array" ref="DC78">VLOOKUP("*Томская*",[1]итого!$3:$100,COLUMN([1]итого!FJ:FJ),0)</f>
        <v>41668</v>
      </c>
      <c r="DD78" s="2">
        <f t="array" ref="DD78">VLOOKUP("*Томская*",[1]итого!$3:$100,COLUMN([1]итого!FK:FK),0)</f>
        <v>44830</v>
      </c>
      <c r="DE78" s="2">
        <f t="array" ref="DE78">VLOOKUP("*Томская*",[1]итого!$3:$100,COLUMN([1]итого!FL:FL),0)</f>
        <v>45471</v>
      </c>
      <c r="DF78" s="2">
        <f t="array" ref="DF78">VLOOKUP("*Томская*",[1]итого!$3:$100,COLUMN([1]итого!FM:FM),0)</f>
        <v>50553</v>
      </c>
    </row>
    <row r="79" spans="1:110" x14ac:dyDescent="0.25">
      <c r="A79" s="5" t="s">
        <v>77</v>
      </c>
      <c r="B79" s="2">
        <f t="array" ref="B79">VLOOKUP("*Бурятия*",[1]итого!$3:$100,COLUMN([1]итого!BI:BI),0)</f>
        <v>7334</v>
      </c>
      <c r="C79" s="2">
        <f t="array" ref="C79">VLOOKUP("*Бурятия*",[1]итого!$3:$100,COLUMN([1]итого!BJ:BJ),0)</f>
        <v>6513</v>
      </c>
      <c r="D79" s="2">
        <f t="array" ref="D79">VLOOKUP("*Бурятия*",[1]итого!$3:$100,COLUMN([1]итого!BK:BK),0)</f>
        <v>6707</v>
      </c>
      <c r="E79" s="2">
        <f t="array" ref="E79">VLOOKUP("*Бурятия*",[1]итого!$3:$100,COLUMN([1]итого!BL:BL),0)</f>
        <v>6668</v>
      </c>
      <c r="F79" s="2">
        <f t="array" ref="F79">VLOOKUP("*Бурятия*",[1]итого!$3:$100,COLUMN([1]итого!BM:BM),0)</f>
        <v>5700</v>
      </c>
      <c r="G79" s="2">
        <f t="array" ref="G79">VLOOKUP("*Бурятия*",[1]итого!$3:$100,COLUMN([1]итого!BN:BN),0)</f>
        <v>5410</v>
      </c>
      <c r="H79" s="2">
        <f t="array" ref="H79">VLOOKUP("*Бурятия*",[1]итого!$3:$100,COLUMN([1]итого!BO:BO),0)</f>
        <v>6145</v>
      </c>
      <c r="I79" s="2">
        <f t="array" ref="I79">VLOOKUP("*Бурятия*",[1]итого!$3:$100,COLUMN([1]итого!BP:BP),0)</f>
        <v>5841</v>
      </c>
      <c r="J79" s="2">
        <f t="array" ref="J79">VLOOKUP("*Бурятия*",[1]итого!$3:$100,COLUMN([1]итого!BQ:BQ),0)</f>
        <v>5754</v>
      </c>
      <c r="K79" s="2">
        <f t="array" ref="K79">VLOOKUP("*Бурятия*",[1]итого!$3:$100,COLUMN([1]итого!BR:BR),0)</f>
        <v>6244</v>
      </c>
      <c r="L79" s="2">
        <f t="array" ref="L79">VLOOKUP("*Бурятия*",[1]итого!$3:$100,COLUMN([1]итого!BS:BS),0)</f>
        <v>6370</v>
      </c>
      <c r="M79" s="2">
        <f t="array" ref="M79">VLOOKUP("*Бурятия*",[1]итого!$3:$100,COLUMN([1]итого!BT:BT),0)</f>
        <v>6132</v>
      </c>
      <c r="N79" s="2">
        <f t="array" ref="N79">VLOOKUP("*Бурятия*",[1]итого!$3:$100,COLUMN([1]итого!BU:BU),0)</f>
        <v>6778</v>
      </c>
      <c r="O79" s="2">
        <f t="array" ref="O79">VLOOKUP("*Бурятия*",[1]итого!$3:$100,COLUMN([1]итого!BV:BV),0)</f>
        <v>5215</v>
      </c>
      <c r="P79" s="2">
        <f t="array" ref="P79">VLOOKUP("*Бурятия*",[1]итого!$3:$100,COLUMN([1]итого!BW:BW),0)</f>
        <v>2024</v>
      </c>
      <c r="Q79" s="2">
        <f t="array" ref="Q79">VLOOKUP("*Бурятия*",[1]итого!$3:$100,COLUMN([1]итого!BX:BX),0)</f>
        <v>1962</v>
      </c>
      <c r="R79" s="2">
        <f t="array" ref="R79">VLOOKUP("*Бурятия*",[1]итого!$3:$100,COLUMN([1]итого!BY:BY),0)</f>
        <v>1805</v>
      </c>
      <c r="S79" s="2">
        <f t="array" ref="S79">VLOOKUP("*Бурятия*",[1]итого!$3:$100,COLUMN([1]итого!BZ:BZ),0)</f>
        <v>1583</v>
      </c>
      <c r="T79" s="2">
        <f t="array" ref="T79">VLOOKUP("*Бурятия*",[1]итого!$3:$100,COLUMN([1]итого!CA:CA),0)</f>
        <v>1815</v>
      </c>
      <c r="U79" s="2">
        <f t="array" ref="U79">VLOOKUP("*Бурятия*",[1]итого!$3:$100,COLUMN([1]итого!CB:CB),0)</f>
        <v>1524</v>
      </c>
      <c r="V79" s="2">
        <f t="array" ref="V79">VLOOKUP("*Бурятия*",[1]итого!$3:$100,COLUMN([1]итого!CC:CC),0)</f>
        <v>1722</v>
      </c>
      <c r="W79" s="2">
        <f t="array" ref="W79">VLOOKUP("*Бурятия*",[1]итого!$3:$100,COLUMN([1]итого!CD:CD),0)</f>
        <v>1947</v>
      </c>
      <c r="X79" s="2">
        <f t="array" ref="X79">VLOOKUP("*Бурятия*",[1]итого!$3:$100,COLUMN([1]итого!CE:CE),0)</f>
        <v>1722</v>
      </c>
      <c r="Y79" s="2">
        <f t="array" ref="Y79">VLOOKUP("*Бурятия*",[1]итого!$3:$100,COLUMN([1]итого!CF:CF),0)</f>
        <v>1829</v>
      </c>
      <c r="Z79" s="2">
        <f t="array" ref="Z79">VLOOKUP("*Бурятия*",[1]итого!$3:$100,COLUMN([1]итого!CG:CG),0)</f>
        <v>2558</v>
      </c>
      <c r="AA79" s="2">
        <f t="array" ref="AA79">VLOOKUP("*Бурятия*",[1]итого!$3:$100,COLUMN([1]итого!CH:CH),0)</f>
        <v>1683</v>
      </c>
      <c r="AB79" s="2">
        <f t="array" ref="AB79">VLOOKUP("*Бурятия*",[1]итого!$3:$100,COLUMN([1]итого!CI:CI),0)</f>
        <v>1678</v>
      </c>
      <c r="AC79" s="2">
        <f t="array" ref="AC79">VLOOKUP("*Бурятия*",[1]итого!$3:$100,COLUMN([1]итого!CJ:CJ),0)</f>
        <v>1735</v>
      </c>
      <c r="AD79" s="2">
        <f t="array" ref="AD79">VLOOKUP("*Бурятия*",[1]итого!$3:$100,COLUMN([1]итого!CK:CK),0)</f>
        <v>1732</v>
      </c>
      <c r="AE79" s="2">
        <f t="array" ref="AE79">VLOOKUP("*Бурятия*",[1]итого!$3:$100,COLUMN([1]итого!CL:CL),0)</f>
        <v>1711</v>
      </c>
      <c r="AF79" s="2">
        <f t="array" ref="AF79">VLOOKUP("*Бурятия*",[1]итого!$3:$100,COLUMN([1]итого!CM:CM),0)</f>
        <v>1754</v>
      </c>
      <c r="AG79" s="2">
        <f t="array" ref="AG79">VLOOKUP("*Бурятия*",[1]итого!$3:$100,COLUMN([1]итого!CN:CN),0)</f>
        <v>1974</v>
      </c>
      <c r="AH79" s="2">
        <f t="array" ref="AH79">VLOOKUP("*Бурятия*",[1]итого!$3:$100,COLUMN([1]итого!CO:CO),0)</f>
        <v>2498</v>
      </c>
      <c r="AI79" s="2">
        <f t="array" ref="AI79">VLOOKUP("*Бурятия*",[1]итого!$3:$100,COLUMN([1]итого!CP:CP),0)</f>
        <v>2222</v>
      </c>
      <c r="AJ79" s="2">
        <f t="array" ref="AJ79">VLOOKUP("*Бурятия*",[1]итого!$3:$100,COLUMN([1]итого!CQ:CQ),0)</f>
        <v>2919</v>
      </c>
      <c r="AK79" s="2">
        <f t="array" ref="AK79">VLOOKUP("*Бурятия*",[1]итого!$3:$100,COLUMN([1]итого!CR:CR),0)</f>
        <v>2581</v>
      </c>
      <c r="AL79" s="2">
        <f t="array" ref="AL79">VLOOKUP("*Бурятия*",[1]итого!$3:$100,COLUMN([1]итого!CS:CS),0)</f>
        <v>3337</v>
      </c>
      <c r="AM79" s="2">
        <f t="array" ref="AM79">VLOOKUP("*Бурятия*",[1]итого!$3:$100,COLUMN([1]итого!CT:CT),0)</f>
        <v>2568</v>
      </c>
      <c r="AN79" s="2">
        <f t="array" ref="AN79">VLOOKUP("*Бурятия*",[1]итого!$3:$100,COLUMN([1]итого!CU:CU),0)</f>
        <v>2918</v>
      </c>
      <c r="AO79" s="2">
        <f t="array" ref="AO79">VLOOKUP("*Бурятия*",[1]итого!$3:$100,COLUMN([1]итого!CV:CV),0)</f>
        <v>2087</v>
      </c>
      <c r="AP79" s="2">
        <f t="array" ref="AP79">VLOOKUP("*Бурятия*",[1]итого!$3:$100,COLUMN([1]итого!CW:CW),0)</f>
        <v>2784</v>
      </c>
      <c r="AQ79" s="2">
        <f t="array" ref="AQ79">VLOOKUP("*Бурятия*",[1]итого!$3:$100,COLUMN([1]итого!CX:CX),0)</f>
        <v>2807</v>
      </c>
      <c r="AR79" s="2">
        <f t="array" ref="AR79">VLOOKUP("*Бурятия*",[1]итого!$3:$100,COLUMN([1]итого!CY:CY),0)</f>
        <v>2912</v>
      </c>
      <c r="AS79" s="2">
        <f t="array" ref="AS79">VLOOKUP("*Бурятия*",[1]итого!$3:$100,COLUMN([1]итого!CZ:CZ),0)</f>
        <v>4184</v>
      </c>
      <c r="AT79" s="2">
        <f t="array" ref="AT79">VLOOKUP("*Бурятия*",[1]итого!$3:$100,COLUMN([1]итого!DA:DA),0)</f>
        <v>3321</v>
      </c>
      <c r="AU79" s="2">
        <f t="array" ref="AU79">VLOOKUP("*Бурятия*",[1]итого!$3:$100,COLUMN([1]итого!DB:DB),0)</f>
        <v>3745</v>
      </c>
      <c r="AV79" s="2">
        <f t="array" ref="AV79">VLOOKUP("*Бурятия*",[1]итого!$3:$100,COLUMN([1]итого!DC:DC),0)</f>
        <v>3271</v>
      </c>
      <c r="AW79" s="2">
        <f t="array" ref="AW79">VLOOKUP("*Бурятия*",[1]итого!$3:$100,COLUMN([1]итого!DD:DD),0)</f>
        <v>3374</v>
      </c>
      <c r="AX79" s="2">
        <f t="array" ref="AX79">VLOOKUP("*Бурятия*",[1]итого!$3:$100,COLUMN([1]итого!DE:DE),0)</f>
        <v>4635</v>
      </c>
      <c r="AY79" s="2">
        <f t="array" ref="AY79">VLOOKUP("*Бурятия*",[1]итого!$3:$100,COLUMN([1]итого!DF:DF),0)</f>
        <v>3707</v>
      </c>
      <c r="AZ79" s="2">
        <f t="array" ref="AZ79">VLOOKUP("*Бурятия*",[1]итого!$3:$100,COLUMN([1]итого!DG:DG),0)</f>
        <v>3245</v>
      </c>
      <c r="BA79" s="2">
        <f t="array" ref="BA79">VLOOKUP("*Бурятия*",[1]итого!$3:$100,COLUMN([1]итого!DH:DH),0)</f>
        <v>2570</v>
      </c>
      <c r="BB79" s="2">
        <f t="array" ref="BB79">VLOOKUP("*Бурятия*",[1]итого!$3:$100,COLUMN([1]итого!DI:DI),0)</f>
        <v>2487</v>
      </c>
      <c r="BC79" s="2">
        <f t="array" ref="BC79">VLOOKUP("*Бурятия*",[1]итого!$3:$100,COLUMN([1]итого!DJ:DJ),0)</f>
        <v>2493</v>
      </c>
      <c r="BD79" s="2">
        <f t="array" ref="BD79">VLOOKUP("*Бурятия*",[1]итого!$3:$100,COLUMN([1]итого!DK:DK),0)</f>
        <v>4992</v>
      </c>
      <c r="BE79" s="2">
        <f t="array" ref="BE79">VLOOKUP("*Бурятия*",[1]итого!$3:$100,COLUMN([1]итого!DL:DL),0)</f>
        <v>3029</v>
      </c>
      <c r="BF79" s="2">
        <f t="array" ref="BF79">VLOOKUP("*Бурятия*",[1]итого!$3:$100,COLUMN([1]итого!DM:DM),0)</f>
        <v>3304</v>
      </c>
      <c r="BG79" s="2">
        <f t="array" ref="BG79">VLOOKUP("*Бурятия*",[1]итого!$3:$100,COLUMN([1]итого!DN:DN),0)</f>
        <v>3576</v>
      </c>
      <c r="BH79" s="2">
        <f t="array" ref="BH79">VLOOKUP("*Бурятия*",[1]итого!$3:$100,COLUMN([1]итого!DO:DO),0)</f>
        <v>3187</v>
      </c>
      <c r="BI79" s="2">
        <f t="array" ref="BI79">VLOOKUP("*Бурятия*",[1]итого!$3:$100,COLUMN([1]итого!DP:DP),0)</f>
        <v>2932</v>
      </c>
      <c r="BJ79" s="2">
        <f t="array" ref="BJ79">VLOOKUP("*Бурятия*",[1]итого!$3:$100,COLUMN([1]итого!DQ:DQ),0)</f>
        <v>4013</v>
      </c>
      <c r="BK79" s="2">
        <f t="array" ref="BK79">VLOOKUP("*Бурятия*",[1]итого!$3:$100,COLUMN([1]итого!DR:DR),0)</f>
        <v>3425</v>
      </c>
      <c r="BL79" s="2">
        <f t="array" ref="BL79">VLOOKUP("*Бурятия*",[1]итого!$3:$100,COLUMN([1]итого!DS:DS),0)</f>
        <v>2895</v>
      </c>
      <c r="BM79" s="2">
        <f t="array" ref="BM79">VLOOKUP("*Бурятия*",[1]итого!$3:$100,COLUMN([1]итого!DT:DT),0)</f>
        <v>3626</v>
      </c>
      <c r="BN79" s="2">
        <f t="array" ref="BN79">VLOOKUP("*Бурятия*",[1]итого!$3:$100,COLUMN([1]итого!DU:DU),0)</f>
        <v>3381</v>
      </c>
      <c r="BO79" s="2">
        <f t="array" ref="BO79">VLOOKUP("*Бурятия*",[1]итого!$3:$100,COLUMN([1]итого!DV:DV),0)</f>
        <v>4037</v>
      </c>
      <c r="BP79" s="2">
        <f t="array" ref="BP79">VLOOKUP("*Бурятия*",[1]итого!$3:$100,COLUMN([1]итого!DW:DW),0)</f>
        <v>3534</v>
      </c>
      <c r="BQ79" s="2">
        <f t="array" ref="BQ79">VLOOKUP("*Бурятия*",[1]итого!$3:$100,COLUMN([1]итого!DX:DX),0)</f>
        <v>4626</v>
      </c>
      <c r="BR79" s="2">
        <f t="array" ref="BR79">VLOOKUP("*Бурятия*",[1]итого!$3:$100,COLUMN([1]итого!DY:DY),0)</f>
        <v>4655</v>
      </c>
      <c r="BS79" s="2">
        <f t="array" ref="BS79">VLOOKUP("*Бурятия*",[1]итого!$3:$100,COLUMN([1]итого!DZ:DZ),0)</f>
        <v>4603</v>
      </c>
      <c r="BT79" s="2">
        <f t="array" ref="BT79">VLOOKUP("*Бурятия*",[1]итого!$3:$100,COLUMN([1]итого!EA:EA),0)</f>
        <v>4185</v>
      </c>
      <c r="BU79" s="2">
        <f t="array" ref="BU79">VLOOKUP("*Бурятия*",[1]итого!$3:$100,COLUMN([1]итого!EB:EB),0)</f>
        <v>4229</v>
      </c>
      <c r="BV79" s="2">
        <f t="array" ref="BV79">VLOOKUP("*Бурятия*",[1]итого!$3:$100,COLUMN([1]итого!EC:EC),0)</f>
        <v>5429</v>
      </c>
      <c r="BW79" s="2">
        <f t="array" ref="BW79">VLOOKUP("*Бурятия*",[1]итого!$3:$100,COLUMN([1]итого!ED:ED),0)</f>
        <v>6183</v>
      </c>
      <c r="BX79" s="2">
        <f t="array" ref="BX79">VLOOKUP("*Бурятия*",[1]итого!$3:$100,COLUMN([1]итого!EE:EE),0)</f>
        <v>5377</v>
      </c>
      <c r="BY79" s="2">
        <f t="array" ref="BY79">VLOOKUP("*Бурятия*",[1]итого!$3:$100,COLUMN([1]итого!EF:EF),0)</f>
        <v>5313</v>
      </c>
      <c r="BZ79" s="2">
        <f t="array" ref="BZ79">VLOOKUP("*Бурятия*",[1]итого!$3:$100,COLUMN([1]итого!EG:EG),0)</f>
        <v>4271</v>
      </c>
      <c r="CA79" s="2">
        <f t="array" ref="CA79">VLOOKUP("*Бурятия*",[1]итого!$3:$100,COLUMN([1]итого!EH:EH),0)</f>
        <v>4157</v>
      </c>
      <c r="CB79" s="2">
        <f t="array" ref="CB79">VLOOKUP("*Бурятия*",[1]итого!$3:$100,COLUMN([1]итого!EI:EI),0)</f>
        <v>4531</v>
      </c>
      <c r="CC79" s="2">
        <f t="array" ref="CC79">VLOOKUP("*Бурятия*",[1]итого!$3:$100,COLUMN([1]итого!EJ:EJ),0)</f>
        <v>4767</v>
      </c>
      <c r="CD79" s="2">
        <f t="array" ref="CD79">VLOOKUP("*Бурятия*",[1]итого!$3:$100,COLUMN([1]итого!EK:EK),0)</f>
        <v>5782</v>
      </c>
      <c r="CE79" s="2">
        <f t="array" ref="CE79">VLOOKUP("*Бурятия*",[1]итого!$3:$100,COLUMN([1]итого!EL:EL),0)</f>
        <v>5471</v>
      </c>
      <c r="CF79" s="2">
        <f t="array" ref="CF79">VLOOKUP("*Бурятия*",[1]итого!$3:$100,COLUMN([1]итого!EM:EM),0)</f>
        <v>5600</v>
      </c>
      <c r="CG79" s="2">
        <f t="array" ref="CG79">VLOOKUP("*Бурятия*",[1]итого!$3:$100,COLUMN([1]итого!EN:EN),0)</f>
        <v>6037</v>
      </c>
      <c r="CH79" s="2">
        <f t="array" ref="CH79">VLOOKUP("*Бурятия*",[1]итого!$3:$100,COLUMN([1]итого!EO:EO),0)</f>
        <v>8312</v>
      </c>
      <c r="CI79" s="2">
        <f t="array" ref="CI79">VLOOKUP("*Бурятия*",[1]итого!$3:$100,COLUMN([1]итого!EP:EP),0)</f>
        <v>7252</v>
      </c>
      <c r="CJ79" s="2">
        <f t="array" ref="CJ79">VLOOKUP("*Бурятия*",[1]итого!$3:$100,COLUMN([1]итого!EQ:EQ),0)</f>
        <v>7307</v>
      </c>
      <c r="CK79" s="2">
        <f t="array" ref="CK79">VLOOKUP("*Бурятия*",[1]итого!$3:$100,COLUMN([1]итого!ER:ER),0)</f>
        <v>7485</v>
      </c>
      <c r="CL79" s="2">
        <f t="array" ref="CL79">VLOOKUP("*Бурятия*",[1]итого!$3:$100,COLUMN([1]итого!ES:ES),0)</f>
        <v>7857</v>
      </c>
      <c r="CM79" s="2">
        <f t="array" ref="CM79">VLOOKUP("*Бурятия*",[1]итого!$3:$100,COLUMN([1]итого!ET:ET),0)</f>
        <v>6948</v>
      </c>
      <c r="CN79" s="2">
        <f t="array" ref="CN79">VLOOKUP("*Бурятия*",[1]итого!$3:$100,COLUMN([1]итого!EU:EU),0)</f>
        <v>7291</v>
      </c>
      <c r="CO79" s="2">
        <f t="array" ref="CO79">VLOOKUP("*Бурятия*",[1]итого!$3:$100,COLUMN([1]итого!EV:EV),0)</f>
        <v>7340</v>
      </c>
      <c r="CP79" s="2">
        <f t="array" ref="CP79">VLOOKUP("*Бурятия*",[1]итого!$3:$100,COLUMN([1]итого!EW:EW),0)</f>
        <v>7637</v>
      </c>
      <c r="CQ79" s="2">
        <f t="array" ref="CQ79">VLOOKUP("*Бурятия*",[1]итого!$3:$100,COLUMN([1]итого!EX:EX),0)</f>
        <v>7321</v>
      </c>
      <c r="CR79" s="2">
        <f t="array" ref="CR79">VLOOKUP("*Бурятия*",[1]итого!$3:$100,COLUMN([1]итого!EY:EY),0)</f>
        <v>8702</v>
      </c>
      <c r="CS79" s="2">
        <f t="array" ref="CS79">VLOOKUP("*Бурятия*",[1]итого!$3:$100,COLUMN([1]итого!EZ:EZ),0)</f>
        <v>9362</v>
      </c>
      <c r="CT79" s="2">
        <f t="array" ref="CT79">VLOOKUP("*Бурятия*",[1]итого!$3:$100,COLUMN([1]итого!FA:FA),0)</f>
        <v>10784</v>
      </c>
      <c r="CU79" s="2">
        <f t="array" ref="CU79">VLOOKUP("*Бурятия*",[1]итого!$3:$100,COLUMN([1]итого!FB:FB),0)</f>
        <v>9572</v>
      </c>
      <c r="CV79" s="2">
        <f t="array" ref="CV79">VLOOKUP("*Бурятия*",[1]итого!$3:$100,COLUMN([1]итого!FC:FC),0)</f>
        <v>9620</v>
      </c>
      <c r="CW79" s="2">
        <f t="array" ref="CW79">VLOOKUP("*Бурятия*",[1]итого!$3:$100,COLUMN([1]итого!FD:FD),0)</f>
        <v>8184</v>
      </c>
      <c r="CX79" s="2">
        <f t="array" ref="CX79">VLOOKUP("*Бурятия*",[1]итого!$3:$100,COLUMN([1]итого!FE:FE),0)</f>
        <v>8721</v>
      </c>
      <c r="CY79" s="2">
        <f t="array" ref="CY79">VLOOKUP("*Бурятия*",[1]итого!$3:$100,COLUMN([1]итого!FF:FF),0)</f>
        <v>8980</v>
      </c>
      <c r="CZ79" s="2">
        <f t="array" ref="CZ79">VLOOKUP("*Бурятия*",[1]итого!$3:$100,COLUMN([1]итого!FG:FG),0)</f>
        <v>8831</v>
      </c>
      <c r="DA79" s="2">
        <f t="array" ref="DA79">VLOOKUP("*Бурятия*",[1]итого!$3:$100,COLUMN([1]итого!FH:FH),0)</f>
        <v>10398</v>
      </c>
      <c r="DB79" s="2">
        <f t="array" ref="DB79">VLOOKUP("*Бурятия*",[1]итого!$3:$100,COLUMN([1]итого!FI:FI),0)</f>
        <v>9853</v>
      </c>
      <c r="DC79" s="2">
        <f t="array" ref="DC79">VLOOKUP("*Бурятия*",[1]итого!$3:$100,COLUMN([1]итого!FJ:FJ),0)</f>
        <v>10213</v>
      </c>
      <c r="DD79" s="2">
        <f t="array" ref="DD79">VLOOKUP("*Бурятия*",[1]итого!$3:$100,COLUMN([1]итого!FK:FK),0)</f>
        <v>9834</v>
      </c>
      <c r="DE79" s="2">
        <f t="array" ref="DE79">VLOOKUP("*Бурятия*",[1]итого!$3:$100,COLUMN([1]итого!FL:FL),0)</f>
        <v>9459</v>
      </c>
      <c r="DF79" s="2">
        <f t="array" ref="DF79">VLOOKUP("*Бурятия*",[1]итого!$3:$100,COLUMN([1]итого!FM:FM),0)</f>
        <v>14215</v>
      </c>
    </row>
    <row r="80" spans="1:110" x14ac:dyDescent="0.25">
      <c r="A80" s="5" t="s">
        <v>78</v>
      </c>
      <c r="B80" s="2">
        <f t="array" ref="B80">VLOOKUP("*Якутия*",[1]итого!$3:$100,COLUMN([1]итого!BI:BI),0)</f>
        <v>22484</v>
      </c>
      <c r="C80" s="2">
        <f t="array" ref="C80">VLOOKUP("*Якутия*",[1]итого!$3:$100,COLUMN([1]итого!BJ:BJ),0)</f>
        <v>21781</v>
      </c>
      <c r="D80" s="2">
        <f t="array" ref="D80">VLOOKUP("*Якутия*",[1]итого!$3:$100,COLUMN([1]итого!BK:BK),0)</f>
        <v>18543</v>
      </c>
      <c r="E80" s="2">
        <f t="array" ref="E80">VLOOKUP("*Якутия*",[1]итого!$3:$100,COLUMN([1]итого!BL:BL),0)</f>
        <v>20127</v>
      </c>
      <c r="F80" s="2">
        <f t="array" ref="F80">VLOOKUP("*Якутия*",[1]итого!$3:$100,COLUMN([1]итого!BM:BM),0)</f>
        <v>19463</v>
      </c>
      <c r="G80" s="2">
        <f t="array" ref="G80">VLOOKUP("*Якутия*",[1]итого!$3:$100,COLUMN([1]итого!BN:BN),0)</f>
        <v>18689</v>
      </c>
      <c r="H80" s="2">
        <f t="array" ref="H80">VLOOKUP("*Якутия*",[1]итого!$3:$100,COLUMN([1]итого!BO:BO),0)</f>
        <v>19270</v>
      </c>
      <c r="I80" s="2">
        <f t="array" ref="I80">VLOOKUP("*Якутия*",[1]итого!$3:$100,COLUMN([1]итого!BP:BP),0)</f>
        <v>18765</v>
      </c>
      <c r="J80" s="2">
        <f t="array" ref="J80">VLOOKUP("*Якутия*",[1]итого!$3:$100,COLUMN([1]итого!BQ:BQ),0)</f>
        <v>20671</v>
      </c>
      <c r="K80" s="2">
        <f t="array" ref="K80">VLOOKUP("*Якутия*",[1]итого!$3:$100,COLUMN([1]итого!BR:BR),0)</f>
        <v>20563</v>
      </c>
      <c r="L80" s="2">
        <f t="array" ref="L80">VLOOKUP("*Якутия*",[1]итого!$3:$100,COLUMN([1]итого!BS:BS),0)</f>
        <v>22339</v>
      </c>
      <c r="M80" s="2">
        <f t="array" ref="M80">VLOOKUP("*Якутия*",[1]итого!$3:$100,COLUMN([1]итого!BT:BT),0)</f>
        <v>21873</v>
      </c>
      <c r="N80" s="2">
        <f t="array" ref="N80">VLOOKUP("*Якутия*",[1]итого!$3:$100,COLUMN([1]итого!BU:BU),0)</f>
        <v>22055</v>
      </c>
      <c r="O80" s="2">
        <f t="array" ref="O80">VLOOKUP("*Якутия*",[1]итого!$3:$100,COLUMN([1]итого!BV:BV),0)</f>
        <v>21706</v>
      </c>
      <c r="P80" s="2">
        <f t="array" ref="P80">VLOOKUP("*Якутия*",[1]итого!$3:$100,COLUMN([1]итого!BW:BW),0)</f>
        <v>21730</v>
      </c>
      <c r="Q80" s="2">
        <f t="array" ref="Q80">VLOOKUP("*Якутия*",[1]итого!$3:$100,COLUMN([1]итого!BX:BX),0)</f>
        <v>21276</v>
      </c>
      <c r="R80" s="2">
        <f t="array" ref="R80">VLOOKUP("*Якутия*",[1]итого!$3:$100,COLUMN([1]итого!BY:BY),0)</f>
        <v>18380</v>
      </c>
      <c r="S80" s="2">
        <f t="array" ref="S80">VLOOKUP("*Якутия*",[1]итого!$3:$100,COLUMN([1]итого!BZ:BZ),0)</f>
        <v>21161</v>
      </c>
      <c r="T80" s="2">
        <f t="array" ref="T80">VLOOKUP("*Якутия*",[1]итого!$3:$100,COLUMN([1]итого!CA:CA),0)</f>
        <v>21350</v>
      </c>
      <c r="U80" s="2">
        <f t="array" ref="U80">VLOOKUP("*Якутия*",[1]итого!$3:$100,COLUMN([1]итого!CB:CB),0)</f>
        <v>20735</v>
      </c>
      <c r="V80" s="2">
        <f t="array" ref="V80">VLOOKUP("*Якутия*",[1]итого!$3:$100,COLUMN([1]итого!CC:CC),0)</f>
        <v>25570</v>
      </c>
      <c r="W80" s="2">
        <f t="array" ref="W80">VLOOKUP("*Якутия*",[1]итого!$3:$100,COLUMN([1]итого!CD:CD),0)</f>
        <v>28615</v>
      </c>
      <c r="X80" s="2">
        <f t="array" ref="X80">VLOOKUP("*Якутия*",[1]итого!$3:$100,COLUMN([1]итого!CE:CE),0)</f>
        <v>26529</v>
      </c>
      <c r="Y80" s="2">
        <f t="array" ref="Y80">VLOOKUP("*Якутия*",[1]итого!$3:$100,COLUMN([1]итого!CF:CF),0)</f>
        <v>29948</v>
      </c>
      <c r="Z80" s="2">
        <f t="array" ref="Z80">VLOOKUP("*Якутия*",[1]итого!$3:$100,COLUMN([1]итого!CG:CG),0)</f>
        <v>35523</v>
      </c>
      <c r="AA80" s="2">
        <f t="array" ref="AA80">VLOOKUP("*Якутия*",[1]итого!$3:$100,COLUMN([1]итого!CH:CH),0)</f>
        <v>29858</v>
      </c>
      <c r="AB80" s="2">
        <f t="array" ref="AB80">VLOOKUP("*Якутия*",[1]итого!$3:$100,COLUMN([1]итого!CI:CI),0)</f>
        <v>27730</v>
      </c>
      <c r="AC80" s="2">
        <f t="array" ref="AC80">VLOOKUP("*Якутия*",[1]итого!$3:$100,COLUMN([1]итого!CJ:CJ),0)</f>
        <v>24943</v>
      </c>
      <c r="AD80" s="2">
        <f t="array" ref="AD80">VLOOKUP("*Якутия*",[1]итого!$3:$100,COLUMN([1]итого!CK:CK),0)</f>
        <v>23333</v>
      </c>
      <c r="AE80" s="2">
        <f t="array" ref="AE80">VLOOKUP("*Якутия*",[1]итого!$3:$100,COLUMN([1]итого!CL:CL),0)</f>
        <v>23610</v>
      </c>
      <c r="AF80" s="2">
        <f t="array" ref="AF80">VLOOKUP("*Якутия*",[1]итого!$3:$100,COLUMN([1]итого!CM:CM),0)</f>
        <v>26584</v>
      </c>
      <c r="AG80" s="2">
        <f t="array" ref="AG80">VLOOKUP("*Якутия*",[1]итого!$3:$100,COLUMN([1]итого!CN:CN),0)</f>
        <v>28090</v>
      </c>
      <c r="AH80" s="2">
        <f t="array" ref="AH80">VLOOKUP("*Якутия*",[1]итого!$3:$100,COLUMN([1]итого!CO:CO),0)</f>
        <v>31046</v>
      </c>
      <c r="AI80" s="2">
        <f t="array" ref="AI80">VLOOKUP("*Якутия*",[1]итого!$3:$100,COLUMN([1]итого!CP:CP),0)</f>
        <v>31379</v>
      </c>
      <c r="AJ80" s="2">
        <f t="array" ref="AJ80">VLOOKUP("*Якутия*",[1]итого!$3:$100,COLUMN([1]итого!CQ:CQ),0)</f>
        <v>31813</v>
      </c>
      <c r="AK80" s="2">
        <f t="array" ref="AK80">VLOOKUP("*Якутия*",[1]итого!$3:$100,COLUMN([1]итого!CR:CR),0)</f>
        <v>27967</v>
      </c>
      <c r="AL80" s="2">
        <f t="array" ref="AL80">VLOOKUP("*Якутия*",[1]итого!$3:$100,COLUMN([1]итого!CS:CS),0)</f>
        <v>29160</v>
      </c>
      <c r="AM80" s="2">
        <f t="array" ref="AM80">VLOOKUP("*Якутия*",[1]итого!$3:$100,COLUMN([1]итого!CT:CT),0)</f>
        <v>26260</v>
      </c>
      <c r="AN80" s="2">
        <f t="array" ref="AN80">VLOOKUP("*Якутия*",[1]итого!$3:$100,COLUMN([1]итого!CU:CU),0)</f>
        <v>25143</v>
      </c>
      <c r="AO80" s="2">
        <f t="array" ref="AO80">VLOOKUP("*Якутия*",[1]итого!$3:$100,COLUMN([1]итого!CV:CV),0)</f>
        <v>23521</v>
      </c>
      <c r="AP80" s="2">
        <f t="array" ref="AP80">VLOOKUP("*Якутия*",[1]итого!$3:$100,COLUMN([1]итого!CW:CW),0)</f>
        <v>23762</v>
      </c>
      <c r="AQ80" s="2">
        <f t="array" ref="AQ80">VLOOKUP("*Якутия*",[1]итого!$3:$100,COLUMN([1]итого!CX:CX),0)</f>
        <v>25661</v>
      </c>
      <c r="AR80" s="2">
        <f t="array" ref="AR80">VLOOKUP("*Якутия*",[1]итого!$3:$100,COLUMN([1]итого!CY:CY),0)</f>
        <v>26002</v>
      </c>
      <c r="AS80" s="2">
        <f t="array" ref="AS80">VLOOKUP("*Якутия*",[1]итого!$3:$100,COLUMN([1]итого!CZ:CZ),0)</f>
        <v>23520</v>
      </c>
      <c r="AT80" s="2">
        <f t="array" ref="AT80">VLOOKUP("*Якутия*",[1]итого!$3:$100,COLUMN([1]итого!DA:DA),0)</f>
        <v>25136</v>
      </c>
      <c r="AU80" s="2">
        <f t="array" ref="AU80">VLOOKUP("*Якутия*",[1]итого!$3:$100,COLUMN([1]итого!DB:DB),0)</f>
        <v>28473</v>
      </c>
      <c r="AV80" s="2">
        <f t="array" ref="AV80">VLOOKUP("*Якутия*",[1]итого!$3:$100,COLUMN([1]итого!DC:DC),0)</f>
        <v>28071</v>
      </c>
      <c r="AW80" s="2">
        <f t="array" ref="AW80">VLOOKUP("*Якутия*",[1]итого!$3:$100,COLUMN([1]итого!DD:DD),0)</f>
        <v>14799</v>
      </c>
      <c r="AX80" s="2">
        <f t="array" ref="AX80">VLOOKUP("*Якутия*",[1]итого!$3:$100,COLUMN([1]итого!DE:DE),0)</f>
        <v>15211</v>
      </c>
      <c r="AY80" s="2">
        <f t="array" ref="AY80">VLOOKUP("*Якутия*",[1]итого!$3:$100,COLUMN([1]итого!DF:DF),0)</f>
        <v>23328</v>
      </c>
      <c r="AZ80" s="2">
        <f t="array" ref="AZ80">VLOOKUP("*Якутия*",[1]итого!$3:$100,COLUMN([1]итого!DG:DG),0)</f>
        <v>24707</v>
      </c>
      <c r="BA80" s="2">
        <f t="array" ref="BA80">VLOOKUP("*Якутия*",[1]итого!$3:$100,COLUMN([1]итого!DH:DH),0)</f>
        <v>22269</v>
      </c>
      <c r="BB80" s="2">
        <f t="array" ref="BB80">VLOOKUP("*Якутия*",[1]итого!$3:$100,COLUMN([1]итого!DI:DI),0)</f>
        <v>23045</v>
      </c>
      <c r="BC80" s="2">
        <f t="array" ref="BC80">VLOOKUP("*Якутия*",[1]итого!$3:$100,COLUMN([1]итого!DJ:DJ),0)</f>
        <v>22018</v>
      </c>
      <c r="BD80" s="2">
        <f t="array" ref="BD80">VLOOKUP("*Якутия*",[1]итого!$3:$100,COLUMN([1]итого!DK:DK),0)</f>
        <v>21935</v>
      </c>
      <c r="BE80" s="2">
        <f t="array" ref="BE80">VLOOKUP("*Якутия*",[1]итого!$3:$100,COLUMN([1]итого!DL:DL),0)</f>
        <v>24571</v>
      </c>
      <c r="BF80" s="2">
        <f t="array" ref="BF80">VLOOKUP("*Якутия*",[1]итого!$3:$100,COLUMN([1]итого!DM:DM),0)</f>
        <v>23186</v>
      </c>
      <c r="BG80" s="2">
        <f t="array" ref="BG80">VLOOKUP("*Якутия*",[1]итого!$3:$100,COLUMN([1]итого!DN:DN),0)</f>
        <v>27855</v>
      </c>
      <c r="BH80" s="2">
        <f t="array" ref="BH80">VLOOKUP("*Якутия*",[1]итого!$3:$100,COLUMN([1]итого!DO:DO),0)</f>
        <v>29374</v>
      </c>
      <c r="BI80" s="2">
        <f t="array" ref="BI80">VLOOKUP("*Якутия*",[1]итого!$3:$100,COLUMN([1]итого!DP:DP),0)</f>
        <v>31415</v>
      </c>
      <c r="BJ80" s="2">
        <f t="array" ref="BJ80">VLOOKUP("*Якутия*",[1]итого!$3:$100,COLUMN([1]итого!DQ:DQ),0)</f>
        <v>30853</v>
      </c>
      <c r="BK80" s="2">
        <f t="array" ref="BK80">VLOOKUP("*Якутия*",[1]итого!$3:$100,COLUMN([1]итого!DR:DR),0)</f>
        <v>28285</v>
      </c>
      <c r="BL80" s="2">
        <f t="array" ref="BL80">VLOOKUP("*Якутия*",[1]итого!$3:$100,COLUMN([1]итого!DS:DS),0)</f>
        <v>26386</v>
      </c>
      <c r="BM80" s="2">
        <f t="array" ref="BM80">VLOOKUP("*Якутия*",[1]итого!$3:$100,COLUMN([1]итого!DT:DT),0)</f>
        <v>28556</v>
      </c>
      <c r="BN80" s="2">
        <f t="array" ref="BN80">VLOOKUP("*Якутия*",[1]итого!$3:$100,COLUMN([1]итого!DU:DU),0)</f>
        <v>29066</v>
      </c>
      <c r="BO80" s="2">
        <f t="array" ref="BO80">VLOOKUP("*Якутия*",[1]итого!$3:$100,COLUMN([1]итого!DV:DV),0)</f>
        <v>28101</v>
      </c>
      <c r="BP80" s="2">
        <f t="array" ref="BP80">VLOOKUP("*Якутия*",[1]итого!$3:$100,COLUMN([1]итого!DW:DW),0)</f>
        <v>25641</v>
      </c>
      <c r="BQ80" s="2">
        <f t="array" ref="BQ80">VLOOKUP("*Якутия*",[1]итого!$3:$100,COLUMN([1]итого!DX:DX),0)</f>
        <v>24711</v>
      </c>
      <c r="BR80" s="2">
        <f t="array" ref="BR80">VLOOKUP("*Якутия*",[1]итого!$3:$100,COLUMN([1]итого!DY:DY),0)</f>
        <v>26285</v>
      </c>
      <c r="BS80" s="2">
        <f t="array" ref="BS80">VLOOKUP("*Якутия*",[1]итого!$3:$100,COLUMN([1]итого!DZ:DZ),0)</f>
        <v>26189</v>
      </c>
      <c r="BT80" s="2">
        <f t="array" ref="BT80">VLOOKUP("*Якутия*",[1]итого!$3:$100,COLUMN([1]итого!EA:EA),0)</f>
        <v>27057</v>
      </c>
      <c r="BU80" s="2">
        <f t="array" ref="BU80">VLOOKUP("*Якутия*",[1]итого!$3:$100,COLUMN([1]итого!EB:EB),0)</f>
        <v>26395</v>
      </c>
      <c r="BV80" s="2">
        <f t="array" ref="BV80">VLOOKUP("*Якутия*",[1]итого!$3:$100,COLUMN([1]итого!EC:EC),0)</f>
        <v>28143</v>
      </c>
      <c r="BW80" s="2">
        <f t="array" ref="BW80">VLOOKUP("*Якутия*",[1]итого!$3:$100,COLUMN([1]итого!ED:ED),0)</f>
        <v>26377</v>
      </c>
      <c r="BX80" s="2">
        <f t="array" ref="BX80">VLOOKUP("*Якутия*",[1]итого!$3:$100,COLUMN([1]итого!EE:EE),0)</f>
        <v>25304</v>
      </c>
      <c r="BY80" s="2">
        <f t="array" ref="BY80">VLOOKUP("*Якутия*",[1]итого!$3:$100,COLUMN([1]итого!EF:EF),0)</f>
        <v>24808</v>
      </c>
      <c r="BZ80" s="2">
        <f t="array" ref="BZ80">VLOOKUP("*Якутия*",[1]итого!$3:$100,COLUMN([1]итого!EG:EG),0)</f>
        <v>36476</v>
      </c>
      <c r="CA80" s="2">
        <f t="array" ref="CA80">VLOOKUP("*Якутия*",[1]итого!$3:$100,COLUMN([1]итого!EH:EH),0)</f>
        <v>24862</v>
      </c>
      <c r="CB80" s="2">
        <f t="array" ref="CB80">VLOOKUP("*Якутия*",[1]итого!$3:$100,COLUMN([1]итого!EI:EI),0)</f>
        <v>31649</v>
      </c>
      <c r="CC80" s="2">
        <f t="array" ref="CC80">VLOOKUP("*Якутия*",[1]итого!$3:$100,COLUMN([1]итого!EJ:EJ),0)</f>
        <v>37516</v>
      </c>
      <c r="CD80" s="2">
        <f t="array" ref="CD80">VLOOKUP("*Якутия*",[1]итого!$3:$100,COLUMN([1]итого!EK:EK),0)</f>
        <v>38326</v>
      </c>
      <c r="CE80" s="2">
        <f t="array" ref="CE80">VLOOKUP("*Якутия*",[1]итого!$3:$100,COLUMN([1]итого!EL:EL),0)</f>
        <v>40935</v>
      </c>
      <c r="CF80" s="2">
        <f t="array" ref="CF80">VLOOKUP("*Якутия*",[1]итого!$3:$100,COLUMN([1]итого!EM:EM),0)</f>
        <v>34789</v>
      </c>
      <c r="CG80" s="2">
        <f t="array" ref="CG80">VLOOKUP("*Якутия*",[1]итого!$3:$100,COLUMN([1]итого!EN:EN),0)</f>
        <v>31390</v>
      </c>
      <c r="CH80" s="2">
        <f t="array" ref="CH80">VLOOKUP("*Якутия*",[1]итого!$3:$100,COLUMN([1]итого!EO:EO),0)</f>
        <v>32070</v>
      </c>
      <c r="CI80" s="2">
        <f t="array" ref="CI80">VLOOKUP("*Якутия*",[1]итого!$3:$100,COLUMN([1]итого!EP:EP),0)</f>
        <v>29065</v>
      </c>
      <c r="CJ80" s="2">
        <f t="array" ref="CJ80">VLOOKUP("*Якутия*",[1]итого!$3:$100,COLUMN([1]итого!EQ:EQ),0)</f>
        <v>32434</v>
      </c>
      <c r="CK80" s="2">
        <f t="array" ref="CK80">VLOOKUP("*Якутия*",[1]итого!$3:$100,COLUMN([1]итого!ER:ER),0)</f>
        <v>31940</v>
      </c>
      <c r="CL80" s="2">
        <f t="array" ref="CL80">VLOOKUP("*Якутия*",[1]итого!$3:$100,COLUMN([1]итого!ES:ES),0)</f>
        <v>35060</v>
      </c>
      <c r="CM80" s="2">
        <f t="array" ref="CM80">VLOOKUP("*Якутия*",[1]итого!$3:$100,COLUMN([1]итого!ET:ET),0)</f>
        <v>33906</v>
      </c>
      <c r="CN80" s="2">
        <f t="array" ref="CN80">VLOOKUP("*Якутия*",[1]итого!$3:$100,COLUMN([1]итого!EU:EU),0)</f>
        <v>32755</v>
      </c>
      <c r="CO80" s="2">
        <f t="array" ref="CO80">VLOOKUP("*Якутия*",[1]итого!$3:$100,COLUMN([1]итого!EV:EV),0)</f>
        <v>32485</v>
      </c>
      <c r="CP80" s="2">
        <f t="array" ref="CP80">VLOOKUP("*Якутия*",[1]итого!$3:$100,COLUMN([1]итого!EW:EW),0)</f>
        <v>35325</v>
      </c>
      <c r="CQ80" s="2">
        <f t="array" ref="CQ80">VLOOKUP("*Якутия*",[1]итого!$3:$100,COLUMN([1]итого!EX:EX),0)</f>
        <v>43161</v>
      </c>
      <c r="CR80" s="2">
        <f t="array" ref="CR80">VLOOKUP("*Якутия*",[1]итого!$3:$100,COLUMN([1]итого!EY:EY),0)</f>
        <v>46680</v>
      </c>
      <c r="CS80" s="2">
        <f t="array" ref="CS80">VLOOKUP("*Якутия*",[1]итого!$3:$100,COLUMN([1]итого!EZ:EZ),0)</f>
        <v>51776</v>
      </c>
      <c r="CT80" s="2">
        <f t="array" ref="CT80">VLOOKUP("*Якутия*",[1]итого!$3:$100,COLUMN([1]итого!FA:FA),0)</f>
        <v>51856</v>
      </c>
      <c r="CU80" s="2">
        <f t="array" ref="CU80">VLOOKUP("*Якутия*",[1]итого!$3:$100,COLUMN([1]итого!FB:FB),0)</f>
        <v>50083</v>
      </c>
      <c r="CV80" s="2">
        <f t="array" ref="CV80">VLOOKUP("*Якутия*",[1]итого!$3:$100,COLUMN([1]итого!FC:FC),0)</f>
        <v>52090</v>
      </c>
      <c r="CW80" s="2">
        <f t="array" ref="CW80">VLOOKUP("*Якутия*",[1]итого!$3:$100,COLUMN([1]итого!FD:FD),0)</f>
        <v>46372</v>
      </c>
      <c r="CX80" s="2">
        <f t="array" ref="CX80">VLOOKUP("*Якутия*",[1]итого!$3:$100,COLUMN([1]итого!FE:FE),0)</f>
        <v>37589</v>
      </c>
      <c r="CY80" s="2">
        <f t="array" ref="CY80">VLOOKUP("*Якутия*",[1]итого!$3:$100,COLUMN([1]итого!FF:FF),0)</f>
        <v>32946</v>
      </c>
      <c r="CZ80" s="2">
        <f t="array" ref="CZ80">VLOOKUP("*Якутия*",[1]итого!$3:$100,COLUMN([1]итого!FG:FG),0)</f>
        <v>27627</v>
      </c>
      <c r="DA80" s="2">
        <f t="array" ref="DA80">VLOOKUP("*Якутия*",[1]итого!$3:$100,COLUMN([1]итого!FH:FH),0)</f>
        <v>28173</v>
      </c>
      <c r="DB80" s="2">
        <f t="array" ref="DB80">VLOOKUP("*Якутия*",[1]итого!$3:$100,COLUMN([1]итого!FI:FI),0)</f>
        <v>29571</v>
      </c>
      <c r="DC80" s="2">
        <f t="array" ref="DC80">VLOOKUP("*Якутия*",[1]итого!$3:$100,COLUMN([1]итого!FJ:FJ),0)</f>
        <v>36128</v>
      </c>
      <c r="DD80" s="2">
        <f t="array" ref="DD80">VLOOKUP("*Якутия*",[1]итого!$3:$100,COLUMN([1]итого!FK:FK),0)</f>
        <v>32129</v>
      </c>
      <c r="DE80" s="2">
        <f t="array" ref="DE80">VLOOKUP("*Якутия*",[1]итого!$3:$100,COLUMN([1]итого!FL:FL),0)</f>
        <v>36596</v>
      </c>
      <c r="DF80" s="2">
        <f t="array" ref="DF80">VLOOKUP("*Якутия*",[1]итого!$3:$100,COLUMN([1]итого!FM:FM),0)</f>
        <v>35940</v>
      </c>
    </row>
    <row r="81" spans="1:110" x14ac:dyDescent="0.25">
      <c r="A81" s="5" t="s">
        <v>79</v>
      </c>
      <c r="B81" s="2">
        <f t="array" ref="B81">VLOOKUP("*Забайкальский*",[1]итого!$3:$100,COLUMN([1]итого!BI:BI),0)</f>
        <v>3637</v>
      </c>
      <c r="C81" s="2">
        <f t="array" ref="C81">VLOOKUP("*Забайкальский*",[1]итого!$3:$100,COLUMN([1]итого!BJ:BJ),0)</f>
        <v>3304</v>
      </c>
      <c r="D81" s="2">
        <f t="array" ref="D81">VLOOKUP("*Забайкальский*",[1]итого!$3:$100,COLUMN([1]итого!BK:BK),0)</f>
        <v>3683</v>
      </c>
      <c r="E81" s="2">
        <f t="array" ref="E81">VLOOKUP("*Забайкальский*",[1]итого!$3:$100,COLUMN([1]итого!BL:BL),0)</f>
        <v>3585</v>
      </c>
      <c r="F81" s="2">
        <f t="array" ref="F81">VLOOKUP("*Забайкальский*",[1]итого!$3:$100,COLUMN([1]итого!BM:BM),0)</f>
        <v>3252</v>
      </c>
      <c r="G81" s="2">
        <f t="array" ref="G81">VLOOKUP("*Забайкальский*",[1]итого!$3:$100,COLUMN([1]итого!BN:BN),0)</f>
        <v>3037</v>
      </c>
      <c r="H81" s="2">
        <f t="array" ref="H81">VLOOKUP("*Забайкальский*",[1]итого!$3:$100,COLUMN([1]итого!BO:BO),0)</f>
        <v>3097</v>
      </c>
      <c r="I81" s="2">
        <f t="array" ref="I81">VLOOKUP("*Забайкальский*",[1]итого!$3:$100,COLUMN([1]итого!BP:BP),0)</f>
        <v>3339</v>
      </c>
      <c r="J81" s="2">
        <f t="array" ref="J81">VLOOKUP("*Забайкальский*",[1]итого!$3:$100,COLUMN([1]итого!BQ:BQ),0)</f>
        <v>3633</v>
      </c>
      <c r="K81" s="2">
        <f t="array" ref="K81">VLOOKUP("*Забайкальский*",[1]итого!$3:$100,COLUMN([1]итого!BR:BR),0)</f>
        <v>4325</v>
      </c>
      <c r="L81" s="2">
        <f t="array" ref="L81">VLOOKUP("*Забайкальский*",[1]итого!$3:$100,COLUMN([1]итого!BS:BS),0)</f>
        <v>4329</v>
      </c>
      <c r="M81" s="2">
        <f t="array" ref="M81">VLOOKUP("*Забайкальский*",[1]итого!$3:$100,COLUMN([1]итого!BT:BT),0)</f>
        <v>4385</v>
      </c>
      <c r="N81" s="2">
        <f t="array" ref="N81">VLOOKUP("*Забайкальский*",[1]итого!$3:$100,COLUMN([1]итого!BU:BU),0)</f>
        <v>4242</v>
      </c>
      <c r="O81" s="2">
        <f t="array" ref="O81">VLOOKUP("*Забайкальский*",[1]итого!$3:$100,COLUMN([1]итого!BV:BV),0)</f>
        <v>3827</v>
      </c>
      <c r="P81" s="2">
        <f t="array" ref="P81">VLOOKUP("*Забайкальский*",[1]итого!$3:$100,COLUMN([1]итого!BW:BW),0)</f>
        <v>4298</v>
      </c>
      <c r="Q81" s="2">
        <f t="array" ref="Q81">VLOOKUP("*Забайкальский*",[1]итого!$3:$100,COLUMN([1]итого!BX:BX),0)</f>
        <v>4039</v>
      </c>
      <c r="R81" s="2">
        <f t="array" ref="R81">VLOOKUP("*Забайкальский*",[1]итого!$3:$100,COLUMN([1]итого!BY:BY),0)</f>
        <v>4025</v>
      </c>
      <c r="S81" s="2">
        <f t="array" ref="S81">VLOOKUP("*Забайкальский*",[1]итого!$3:$100,COLUMN([1]итого!BZ:BZ),0)</f>
        <v>3046</v>
      </c>
      <c r="T81" s="2">
        <f t="array" ref="T81">VLOOKUP("*Забайкальский*",[1]итого!$3:$100,COLUMN([1]итого!CA:CA),0)</f>
        <v>2965</v>
      </c>
      <c r="U81" s="2">
        <f t="array" ref="U81">VLOOKUP("*Забайкальский*",[1]итого!$3:$100,COLUMN([1]итого!CB:CB),0)</f>
        <v>3187</v>
      </c>
      <c r="V81" s="2">
        <f t="array" ref="V81">VLOOKUP("*Забайкальский*",[1]итого!$3:$100,COLUMN([1]итого!CC:CC),0)</f>
        <v>3245</v>
      </c>
      <c r="W81" s="2">
        <f t="array" ref="W81">VLOOKUP("*Забайкальский*",[1]итого!$3:$100,COLUMN([1]итого!CD:CD),0)</f>
        <v>3578</v>
      </c>
      <c r="X81" s="2">
        <f t="array" ref="X81">VLOOKUP("*Забайкальский*",[1]итого!$3:$100,COLUMN([1]итого!CE:CE),0)</f>
        <v>4512</v>
      </c>
      <c r="Y81" s="2">
        <f t="array" ref="Y81">VLOOKUP("*Забайкальский*",[1]итого!$3:$100,COLUMN([1]итого!CF:CF),0)</f>
        <v>4531</v>
      </c>
      <c r="Z81" s="2">
        <f t="array" ref="Z81">VLOOKUP("*Забайкальский*",[1]итого!$3:$100,COLUMN([1]итого!CG:CG),0)</f>
        <v>4791</v>
      </c>
      <c r="AA81" s="2">
        <f t="array" ref="AA81">VLOOKUP("*Забайкальский*",[1]итого!$3:$100,COLUMN([1]итого!CH:CH),0)</f>
        <v>4330</v>
      </c>
      <c r="AB81" s="2">
        <f t="array" ref="AB81">VLOOKUP("*Забайкальский*",[1]итого!$3:$100,COLUMN([1]итого!CI:CI),0)</f>
        <v>5251</v>
      </c>
      <c r="AC81" s="2">
        <f t="array" ref="AC81">VLOOKUP("*Забайкальский*",[1]итого!$3:$100,COLUMN([1]итого!CJ:CJ),0)</f>
        <v>7472</v>
      </c>
      <c r="AD81" s="2">
        <f t="array" ref="AD81">VLOOKUP("*Забайкальский*",[1]итого!$3:$100,COLUMN([1]итого!CK:CK),0)</f>
        <v>7566</v>
      </c>
      <c r="AE81" s="2">
        <f t="array" ref="AE81">VLOOKUP("*Забайкальский*",[1]итого!$3:$100,COLUMN([1]итого!CL:CL),0)</f>
        <v>9838</v>
      </c>
      <c r="AF81" s="2">
        <f t="array" ref="AF81">VLOOKUP("*Забайкальский*",[1]итого!$3:$100,COLUMN([1]итого!CM:CM),0)</f>
        <v>3288</v>
      </c>
      <c r="AG81" s="2">
        <f t="array" ref="AG81">VLOOKUP("*Забайкальский*",[1]итого!$3:$100,COLUMN([1]итого!CN:CN),0)</f>
        <v>3893</v>
      </c>
      <c r="AH81" s="2">
        <f t="array" ref="AH81">VLOOKUP("*Забайкальский*",[1]итого!$3:$100,COLUMN([1]итого!CO:CO),0)</f>
        <v>5171</v>
      </c>
      <c r="AI81" s="2">
        <f t="array" ref="AI81">VLOOKUP("*Забайкальский*",[1]итого!$3:$100,COLUMN([1]итого!CP:CP),0)</f>
        <v>5916</v>
      </c>
      <c r="AJ81" s="2">
        <f t="array" ref="AJ81">VLOOKUP("*Забайкальский*",[1]итого!$3:$100,COLUMN([1]итого!CQ:CQ),0)</f>
        <v>6650</v>
      </c>
      <c r="AK81" s="2">
        <f t="array" ref="AK81">VLOOKUP("*Забайкальский*",[1]итого!$3:$100,COLUMN([1]итого!CR:CR),0)</f>
        <v>5849</v>
      </c>
      <c r="AL81" s="2">
        <f t="array" ref="AL81">VLOOKUP("*Забайкальский*",[1]итого!$3:$100,COLUMN([1]итого!CS:CS),0)</f>
        <v>5911</v>
      </c>
      <c r="AM81" s="2">
        <f t="array" ref="AM81">VLOOKUP("*Забайкальский*",[1]итого!$3:$100,COLUMN([1]итого!CT:CT),0)</f>
        <v>4906</v>
      </c>
      <c r="AN81" s="2">
        <f t="array" ref="AN81">VLOOKUP("*Забайкальский*",[1]итого!$3:$100,COLUMN([1]итого!CU:CU),0)</f>
        <v>4840</v>
      </c>
      <c r="AO81" s="2">
        <f t="array" ref="AO81">VLOOKUP("*Забайкальский*",[1]итого!$3:$100,COLUMN([1]итого!CV:CV),0)</f>
        <v>5921</v>
      </c>
      <c r="AP81" s="2">
        <f t="array" ref="AP81">VLOOKUP("*Забайкальский*",[1]итого!$3:$100,COLUMN([1]итого!CW:CW),0)</f>
        <v>5107</v>
      </c>
      <c r="AQ81" s="2">
        <f t="array" ref="AQ81">VLOOKUP("*Забайкальский*",[1]итого!$3:$100,COLUMN([1]итого!CX:CX),0)</f>
        <v>5009</v>
      </c>
      <c r="AR81" s="2">
        <f t="array" ref="AR81">VLOOKUP("*Забайкальский*",[1]итого!$3:$100,COLUMN([1]итого!CY:CY),0)</f>
        <v>5809</v>
      </c>
      <c r="AS81" s="2">
        <f t="array" ref="AS81">VLOOKUP("*Забайкальский*",[1]итого!$3:$100,COLUMN([1]итого!CZ:CZ),0)</f>
        <v>7575</v>
      </c>
      <c r="AT81" s="2">
        <f t="array" ref="AT81">VLOOKUP("*Забайкальский*",[1]итого!$3:$100,COLUMN([1]итого!DA:DA),0)</f>
        <v>8416</v>
      </c>
      <c r="AU81" s="2">
        <f t="array" ref="AU81">VLOOKUP("*Забайкальский*",[1]итого!$3:$100,COLUMN([1]итого!DB:DB),0)</f>
        <v>10262</v>
      </c>
      <c r="AV81" s="2">
        <f t="array" ref="AV81">VLOOKUP("*Забайкальский*",[1]итого!$3:$100,COLUMN([1]итого!DC:DC),0)</f>
        <v>11791</v>
      </c>
      <c r="AW81" s="2">
        <f t="array" ref="AW81">VLOOKUP("*Забайкальский*",[1]итого!$3:$100,COLUMN([1]итого!DD:DD),0)</f>
        <v>12408</v>
      </c>
      <c r="AX81" s="2">
        <f t="array" ref="AX81">VLOOKUP("*Забайкальский*",[1]итого!$3:$100,COLUMN([1]итого!DE:DE),0)</f>
        <v>11923</v>
      </c>
      <c r="AY81" s="2">
        <f t="array" ref="AY81">VLOOKUP("*Забайкальский*",[1]итого!$3:$100,COLUMN([1]итого!DF:DF),0)</f>
        <v>11035</v>
      </c>
      <c r="AZ81" s="2">
        <f t="array" ref="AZ81">VLOOKUP("*Забайкальский*",[1]итого!$3:$100,COLUMN([1]итого!DG:DG),0)</f>
        <v>11098</v>
      </c>
      <c r="BA81" s="2">
        <f t="array" ref="BA81">VLOOKUP("*Забайкальский*",[1]итого!$3:$100,COLUMN([1]итого!DH:DH),0)</f>
        <v>11340</v>
      </c>
      <c r="BB81" s="2">
        <f t="array" ref="BB81">VLOOKUP("*Забайкальский*",[1]итого!$3:$100,COLUMN([1]итого!DI:DI),0)</f>
        <v>10681</v>
      </c>
      <c r="BC81" s="2">
        <f t="array" ref="BC81">VLOOKUP("*Забайкальский*",[1]итого!$3:$100,COLUMN([1]итого!DJ:DJ),0)</f>
        <v>11144</v>
      </c>
      <c r="BD81" s="2">
        <f t="array" ref="BD81">VLOOKUP("*Забайкальский*",[1]итого!$3:$100,COLUMN([1]итого!DK:DK),0)</f>
        <v>10484</v>
      </c>
      <c r="BE81" s="2">
        <f t="array" ref="BE81">VLOOKUP("*Забайкальский*",[1]итого!$3:$100,COLUMN([1]итого!DL:DL),0)</f>
        <v>9229</v>
      </c>
      <c r="BF81" s="2">
        <f t="array" ref="BF81">VLOOKUP("*Забайкальский*",[1]итого!$3:$100,COLUMN([1]итого!DM:DM),0)</f>
        <v>9737</v>
      </c>
      <c r="BG81" s="2">
        <f t="array" ref="BG81">VLOOKUP("*Забайкальский*",[1]итого!$3:$100,COLUMN([1]итого!DN:DN),0)</f>
        <v>9778</v>
      </c>
      <c r="BH81" s="2">
        <f t="array" ref="BH81">VLOOKUP("*Забайкальский*",[1]итого!$3:$100,COLUMN([1]итого!DO:DO),0)</f>
        <v>11086</v>
      </c>
      <c r="BI81" s="2">
        <f t="array" ref="BI81">VLOOKUP("*Забайкальский*",[1]итого!$3:$100,COLUMN([1]итого!DP:DP),0)</f>
        <v>9575</v>
      </c>
      <c r="BJ81" s="2">
        <f t="array" ref="BJ81">VLOOKUP("*Забайкальский*",[1]итого!$3:$100,COLUMN([1]итого!DQ:DQ),0)</f>
        <v>11892</v>
      </c>
      <c r="BK81" s="2">
        <f t="array" ref="BK81">VLOOKUP("*Забайкальский*",[1]итого!$3:$100,COLUMN([1]итого!DR:DR),0)</f>
        <v>9517</v>
      </c>
      <c r="BL81" s="2">
        <f t="array" ref="BL81">VLOOKUP("*Забайкальский*",[1]итого!$3:$100,COLUMN([1]итого!DS:DS),0)</f>
        <v>10066</v>
      </c>
      <c r="BM81" s="2">
        <f t="array" ref="BM81">VLOOKUP("*Забайкальский*",[1]итого!$3:$100,COLUMN([1]итого!DT:DT),0)</f>
        <v>9919</v>
      </c>
      <c r="BN81" s="2">
        <f t="array" ref="BN81">VLOOKUP("*Забайкальский*",[1]итого!$3:$100,COLUMN([1]итого!DU:DU),0)</f>
        <v>7970</v>
      </c>
      <c r="BO81" s="2">
        <f t="array" ref="BO81">VLOOKUP("*Забайкальский*",[1]итого!$3:$100,COLUMN([1]итого!DV:DV),0)</f>
        <v>7250</v>
      </c>
      <c r="BP81" s="2">
        <f t="array" ref="BP81">VLOOKUP("*Забайкальский*",[1]итого!$3:$100,COLUMN([1]итого!DW:DW),0)</f>
        <v>6634</v>
      </c>
      <c r="BQ81" s="2">
        <f t="array" ref="BQ81">VLOOKUP("*Забайкальский*",[1]итого!$3:$100,COLUMN([1]итого!DX:DX),0)</f>
        <v>7986</v>
      </c>
      <c r="BR81" s="2">
        <f t="array" ref="BR81">VLOOKUP("*Забайкальский*",[1]итого!$3:$100,COLUMN([1]итого!DY:DY),0)</f>
        <v>8051</v>
      </c>
      <c r="BS81" s="2">
        <f t="array" ref="BS81">VLOOKUP("*Забайкальский*",[1]итого!$3:$100,COLUMN([1]итого!DZ:DZ),0)</f>
        <v>8448</v>
      </c>
      <c r="BT81" s="2">
        <f t="array" ref="BT81">VLOOKUP("*Забайкальский*",[1]итого!$3:$100,COLUMN([1]итого!EA:EA),0)</f>
        <v>9504</v>
      </c>
      <c r="BU81" s="2">
        <f t="array" ref="BU81">VLOOKUP("*Забайкальский*",[1]итого!$3:$100,COLUMN([1]итого!EB:EB),0)</f>
        <v>9530</v>
      </c>
      <c r="BV81" s="2">
        <f t="array" ref="BV81">VLOOKUP("*Забайкальский*",[1]итого!$3:$100,COLUMN([1]итого!EC:EC),0)</f>
        <v>10914</v>
      </c>
      <c r="BW81" s="2">
        <f t="array" ref="BW81">VLOOKUP("*Забайкальский*",[1]итого!$3:$100,COLUMN([1]итого!ED:ED),0)</f>
        <v>9504</v>
      </c>
      <c r="BX81" s="2">
        <f t="array" ref="BX81">VLOOKUP("*Забайкальский*",[1]итого!$3:$100,COLUMN([1]итого!EE:EE),0)</f>
        <v>8556</v>
      </c>
      <c r="BY81" s="2">
        <f t="array" ref="BY81">VLOOKUP("*Забайкальский*",[1]итого!$3:$100,COLUMN([1]итого!EF:EF),0)</f>
        <v>9170</v>
      </c>
      <c r="BZ81" s="2">
        <f t="array" ref="BZ81">VLOOKUP("*Забайкальский*",[1]итого!$3:$100,COLUMN([1]итого!EG:EG),0)</f>
        <v>10285</v>
      </c>
      <c r="CA81" s="2">
        <f t="array" ref="CA81">VLOOKUP("*Забайкальский*",[1]итого!$3:$100,COLUMN([1]итого!EH:EH),0)</f>
        <v>10012</v>
      </c>
      <c r="CB81" s="2">
        <f t="array" ref="CB81">VLOOKUP("*Забайкальский*",[1]итого!$3:$100,COLUMN([1]итого!EI:EI),0)</f>
        <v>10927</v>
      </c>
      <c r="CC81" s="2">
        <f t="array" ref="CC81">VLOOKUP("*Забайкальский*",[1]итого!$3:$100,COLUMN([1]итого!EJ:EJ),0)</f>
        <v>10393</v>
      </c>
      <c r="CD81" s="2">
        <f t="array" ref="CD81">VLOOKUP("*Забайкальский*",[1]итого!$3:$100,COLUMN([1]итого!EK:EK),0)</f>
        <v>12269</v>
      </c>
      <c r="CE81" s="2">
        <f t="array" ref="CE81">VLOOKUP("*Забайкальский*",[1]итого!$3:$100,COLUMN([1]итого!EL:EL),0)</f>
        <v>14016</v>
      </c>
      <c r="CF81" s="2">
        <f t="array" ref="CF81">VLOOKUP("*Забайкальский*",[1]итого!$3:$100,COLUMN([1]итого!EM:EM),0)</f>
        <v>14470</v>
      </c>
      <c r="CG81" s="2">
        <f t="array" ref="CG81">VLOOKUP("*Забайкальский*",[1]итого!$3:$100,COLUMN([1]итого!EN:EN),0)</f>
        <v>14722</v>
      </c>
      <c r="CH81" s="2">
        <f t="array" ref="CH81">VLOOKUP("*Забайкальский*",[1]итого!$3:$100,COLUMN([1]итого!EO:EO),0)</f>
        <v>19581</v>
      </c>
      <c r="CI81" s="2">
        <f t="array" ref="CI81">VLOOKUP("*Забайкальский*",[1]итого!$3:$100,COLUMN([1]итого!EP:EP),0)</f>
        <v>11020</v>
      </c>
      <c r="CJ81" s="2">
        <f t="array" ref="CJ81">VLOOKUP("*Забайкальский*",[1]итого!$3:$100,COLUMN([1]итого!EQ:EQ),0)</f>
        <v>11257</v>
      </c>
      <c r="CK81" s="2">
        <f t="array" ref="CK81">VLOOKUP("*Забайкальский*",[1]итого!$3:$100,COLUMN([1]итого!ER:ER),0)</f>
        <v>11691</v>
      </c>
      <c r="CL81" s="2">
        <f t="array" ref="CL81">VLOOKUP("*Забайкальский*",[1]итого!$3:$100,COLUMN([1]итого!ES:ES),0)</f>
        <v>10697</v>
      </c>
      <c r="CM81" s="2">
        <f t="array" ref="CM81">VLOOKUP("*Забайкальский*",[1]итого!$3:$100,COLUMN([1]итого!ET:ET),0)</f>
        <v>11296</v>
      </c>
      <c r="CN81" s="2">
        <f t="array" ref="CN81">VLOOKUP("*Забайкальский*",[1]итого!$3:$100,COLUMN([1]итого!EU:EU),0)</f>
        <v>10960</v>
      </c>
      <c r="CO81" s="2">
        <f t="array" ref="CO81">VLOOKUP("*Забайкальский*",[1]итого!$3:$100,COLUMN([1]итого!EV:EV),0)</f>
        <v>11246</v>
      </c>
      <c r="CP81" s="2">
        <f t="array" ref="CP81">VLOOKUP("*Забайкальский*",[1]итого!$3:$100,COLUMN([1]итого!EW:EW),0)</f>
        <v>15899</v>
      </c>
      <c r="CQ81" s="2">
        <f t="array" ref="CQ81">VLOOKUP("*Забайкальский*",[1]итого!$3:$100,COLUMN([1]итого!EX:EX),0)</f>
        <v>16006</v>
      </c>
      <c r="CR81" s="2">
        <f t="array" ref="CR81">VLOOKUP("*Забайкальский*",[1]итого!$3:$100,COLUMN([1]итого!EY:EY),0)</f>
        <v>17788</v>
      </c>
      <c r="CS81" s="2">
        <f t="array" ref="CS81">VLOOKUP("*Забайкальский*",[1]итого!$3:$100,COLUMN([1]итого!EZ:EZ),0)</f>
        <v>22408</v>
      </c>
      <c r="CT81" s="2">
        <f t="array" ref="CT81">VLOOKUP("*Забайкальский*",[1]итого!$3:$100,COLUMN([1]итого!FA:FA),0)</f>
        <v>20084</v>
      </c>
      <c r="CU81" s="2">
        <f t="array" ref="CU81">VLOOKUP("*Забайкальский*",[1]итого!$3:$100,COLUMN([1]итого!FB:FB),0)</f>
        <v>17685</v>
      </c>
      <c r="CV81" s="2">
        <f t="array" ref="CV81">VLOOKUP("*Забайкальский*",[1]итого!$3:$100,COLUMN([1]итого!FC:FC),0)</f>
        <v>16532</v>
      </c>
      <c r="CW81" s="2">
        <f t="array" ref="CW81">VLOOKUP("*Забайкальский*",[1]итого!$3:$100,COLUMN([1]итого!FD:FD),0)</f>
        <v>17114</v>
      </c>
      <c r="CX81" s="2">
        <f t="array" ref="CX81">VLOOKUP("*Забайкальский*",[1]итого!$3:$100,COLUMN([1]итого!FE:FE),0)</f>
        <v>17499</v>
      </c>
      <c r="CY81" s="2">
        <f t="array" ref="CY81">VLOOKUP("*Забайкальский*",[1]итого!$3:$100,COLUMN([1]итого!FF:FF),0)</f>
        <v>16914</v>
      </c>
      <c r="CZ81" s="2">
        <f t="array" ref="CZ81">VLOOKUP("*Забайкальский*",[1]итого!$3:$100,COLUMN([1]итого!FG:FG),0)</f>
        <v>15925</v>
      </c>
      <c r="DA81" s="2">
        <f t="array" ref="DA81">VLOOKUP("*Забайкальский*",[1]итого!$3:$100,COLUMN([1]итого!FH:FH),0)</f>
        <v>19768</v>
      </c>
      <c r="DB81" s="2">
        <f t="array" ref="DB81">VLOOKUP("*Забайкальский*",[1]итого!$3:$100,COLUMN([1]итого!FI:FI),0)</f>
        <v>21813</v>
      </c>
      <c r="DC81" s="2">
        <f t="array" ref="DC81">VLOOKUP("*Забайкальский*",[1]итого!$3:$100,COLUMN([1]итого!FJ:FJ),0)</f>
        <v>22647</v>
      </c>
      <c r="DD81" s="2">
        <f t="array" ref="DD81">VLOOKUP("*Забайкальский*",[1]итого!$3:$100,COLUMN([1]итого!FK:FK),0)</f>
        <v>22522</v>
      </c>
      <c r="DE81" s="2">
        <f t="array" ref="DE81">VLOOKUP("*Забайкальский*",[1]итого!$3:$100,COLUMN([1]итого!FL:FL),0)</f>
        <v>22196</v>
      </c>
      <c r="DF81" s="2">
        <f t="array" ref="DF81">VLOOKUP("*Забайкальский*",[1]итого!$3:$100,COLUMN([1]итого!FM:FM),0)</f>
        <v>22705</v>
      </c>
    </row>
    <row r="82" spans="1:110" x14ac:dyDescent="0.25">
      <c r="A82" s="5" t="s">
        <v>80</v>
      </c>
      <c r="B82" s="2">
        <f t="array" ref="B82">VLOOKUP("*Камчатский*",[1]итого!$3:$100,COLUMN([1]итого!BI:BI),0)</f>
        <v>6332</v>
      </c>
      <c r="C82" s="2">
        <f t="array" ref="C82">VLOOKUP("*Камчатский*",[1]итого!$3:$100,COLUMN([1]итого!BJ:BJ),0)</f>
        <v>6666</v>
      </c>
      <c r="D82" s="2">
        <f t="array" ref="D82">VLOOKUP("*Камчатский*",[1]итого!$3:$100,COLUMN([1]итого!BK:BK),0)</f>
        <v>4848</v>
      </c>
      <c r="E82" s="2">
        <f t="array" ref="E82">VLOOKUP("*Камчатский*",[1]итого!$3:$100,COLUMN([1]итого!BL:BL),0)</f>
        <v>5981</v>
      </c>
      <c r="F82" s="2">
        <f t="array" ref="F82">VLOOKUP("*Камчатский*",[1]итого!$3:$100,COLUMN([1]итого!BM:BM),0)</f>
        <v>3841</v>
      </c>
      <c r="G82" s="2">
        <f t="array" ref="G82">VLOOKUP("*Камчатский*",[1]итого!$3:$100,COLUMN([1]итого!BN:BN),0)</f>
        <v>4155</v>
      </c>
      <c r="H82" s="2">
        <f t="array" ref="H82">VLOOKUP("*Камчатский*",[1]итого!$3:$100,COLUMN([1]итого!BO:BO),0)</f>
        <v>3362</v>
      </c>
      <c r="I82" s="2">
        <f t="array" ref="I82">VLOOKUP("*Камчатский*",[1]итого!$3:$100,COLUMN([1]итого!BP:BP),0)</f>
        <v>4147</v>
      </c>
      <c r="J82" s="2">
        <f t="array" ref="J82">VLOOKUP("*Камчатский*",[1]итого!$3:$100,COLUMN([1]итого!BQ:BQ),0)</f>
        <v>5644</v>
      </c>
      <c r="K82" s="2">
        <f t="array" ref="K82">VLOOKUP("*Камчатский*",[1]итого!$3:$100,COLUMN([1]итого!BR:BR),0)</f>
        <v>5720</v>
      </c>
      <c r="L82" s="2">
        <f t="array" ref="L82">VLOOKUP("*Камчатский*",[1]итого!$3:$100,COLUMN([1]итого!BS:BS),0)</f>
        <v>5078</v>
      </c>
      <c r="M82" s="2">
        <f t="array" ref="M82">VLOOKUP("*Камчатский*",[1]итого!$3:$100,COLUMN([1]итого!BT:BT),0)</f>
        <v>6834</v>
      </c>
      <c r="N82" s="2">
        <f t="array" ref="N82">VLOOKUP("*Камчатский*",[1]итого!$3:$100,COLUMN([1]итого!BU:BU),0)</f>
        <v>9061</v>
      </c>
      <c r="O82" s="2">
        <f t="array" ref="O82">VLOOKUP("*Камчатский*",[1]итого!$3:$100,COLUMN([1]итого!BV:BV),0)</f>
        <v>5808</v>
      </c>
      <c r="P82" s="2">
        <f t="array" ref="P82">VLOOKUP("*Камчатский*",[1]итого!$3:$100,COLUMN([1]итого!BW:BW),0)</f>
        <v>5711</v>
      </c>
      <c r="Q82" s="2">
        <f t="array" ref="Q82">VLOOKUP("*Камчатский*",[1]итого!$3:$100,COLUMN([1]итого!BX:BX),0)</f>
        <v>6082</v>
      </c>
      <c r="R82" s="2">
        <f t="array" ref="R82">VLOOKUP("*Камчатский*",[1]итого!$3:$100,COLUMN([1]итого!BY:BY),0)</f>
        <v>7195</v>
      </c>
      <c r="S82" s="2">
        <f t="array" ref="S82">VLOOKUP("*Камчатский*",[1]итого!$3:$100,COLUMN([1]итого!BZ:BZ),0)</f>
        <v>5664</v>
      </c>
      <c r="T82" s="2">
        <f t="array" ref="T82">VLOOKUP("*Камчатский*",[1]итого!$3:$100,COLUMN([1]итого!CA:CA),0)</f>
        <v>5440</v>
      </c>
      <c r="U82" s="2">
        <f t="array" ref="U82">VLOOKUP("*Камчатский*",[1]итого!$3:$100,COLUMN([1]итого!CB:CB),0)</f>
        <v>5874</v>
      </c>
      <c r="V82" s="2">
        <f t="array" ref="V82">VLOOKUP("*Камчатский*",[1]итого!$3:$100,COLUMN([1]итого!CC:CC),0)</f>
        <v>5218</v>
      </c>
      <c r="W82" s="2">
        <f t="array" ref="W82">VLOOKUP("*Камчатский*",[1]итого!$3:$100,COLUMN([1]итого!CD:CD),0)</f>
        <v>4171</v>
      </c>
      <c r="X82" s="2">
        <f t="array" ref="X82">VLOOKUP("*Камчатский*",[1]итого!$3:$100,COLUMN([1]итого!CE:CE),0)</f>
        <v>6221</v>
      </c>
      <c r="Y82" s="2">
        <f t="array" ref="Y82">VLOOKUP("*Камчатский*",[1]итого!$3:$100,COLUMN([1]итого!CF:CF),0)</f>
        <v>8057</v>
      </c>
      <c r="Z82" s="2">
        <f t="array" ref="Z82">VLOOKUP("*Камчатский*",[1]итого!$3:$100,COLUMN([1]итого!CG:CG),0)</f>
        <v>12622</v>
      </c>
      <c r="AA82" s="2">
        <f t="array" ref="AA82">VLOOKUP("*Камчатский*",[1]итого!$3:$100,COLUMN([1]итого!CH:CH),0)</f>
        <v>9356</v>
      </c>
      <c r="AB82" s="2">
        <f t="array" ref="AB82">VLOOKUP("*Камчатский*",[1]итого!$3:$100,COLUMN([1]итого!CI:CI),0)</f>
        <v>9091</v>
      </c>
      <c r="AC82" s="2">
        <f t="array" ref="AC82">VLOOKUP("*Камчатский*",[1]итого!$3:$100,COLUMN([1]итого!CJ:CJ),0)</f>
        <v>7911</v>
      </c>
      <c r="AD82" s="2">
        <f t="array" ref="AD82">VLOOKUP("*Камчатский*",[1]итого!$3:$100,COLUMN([1]итого!CK:CK),0)</f>
        <v>9201</v>
      </c>
      <c r="AE82" s="2">
        <f t="array" ref="AE82">VLOOKUP("*Камчатский*",[1]итого!$3:$100,COLUMN([1]итого!CL:CL),0)</f>
        <v>6400</v>
      </c>
      <c r="AF82" s="2">
        <f t="array" ref="AF82">VLOOKUP("*Камчатский*",[1]итого!$3:$100,COLUMN([1]итого!CM:CM),0)</f>
        <v>5495</v>
      </c>
      <c r="AG82" s="2">
        <f t="array" ref="AG82">VLOOKUP("*Камчатский*",[1]итого!$3:$100,COLUMN([1]итого!CN:CN),0)</f>
        <v>6465</v>
      </c>
      <c r="AH82" s="2">
        <f t="array" ref="AH82">VLOOKUP("*Камчатский*",[1]итого!$3:$100,COLUMN([1]итого!CO:CO),0)</f>
        <v>9350</v>
      </c>
      <c r="AI82" s="2">
        <f t="array" ref="AI82">VLOOKUP("*Камчатский*",[1]итого!$3:$100,COLUMN([1]итого!CP:CP),0)</f>
        <v>8156</v>
      </c>
      <c r="AJ82" s="2">
        <f t="array" ref="AJ82">VLOOKUP("*Камчатский*",[1]итого!$3:$100,COLUMN([1]итого!CQ:CQ),0)</f>
        <v>9362</v>
      </c>
      <c r="AK82" s="2">
        <f t="array" ref="AK82">VLOOKUP("*Камчатский*",[1]итого!$3:$100,COLUMN([1]итого!CR:CR),0)</f>
        <v>11000</v>
      </c>
      <c r="AL82" s="2">
        <f t="array" ref="AL82">VLOOKUP("*Камчатский*",[1]итого!$3:$100,COLUMN([1]итого!CS:CS),0)</f>
        <v>15821</v>
      </c>
      <c r="AM82" s="2">
        <f t="array" ref="AM82">VLOOKUP("*Камчатский*",[1]итого!$3:$100,COLUMN([1]итого!CT:CT),0)</f>
        <v>11676</v>
      </c>
      <c r="AN82" s="2">
        <f t="array" ref="AN82">VLOOKUP("*Камчатский*",[1]итого!$3:$100,COLUMN([1]итого!CU:CU),0)</f>
        <v>12769</v>
      </c>
      <c r="AO82" s="2">
        <f t="array" ref="AO82">VLOOKUP("*Камчатский*",[1]итого!$3:$100,COLUMN([1]итого!CV:CV),0)</f>
        <v>9668</v>
      </c>
      <c r="AP82" s="2">
        <f t="array" ref="AP82">VLOOKUP("*Камчатский*",[1]итого!$3:$100,COLUMN([1]итого!CW:CW),0)</f>
        <v>8767</v>
      </c>
      <c r="AQ82" s="2">
        <f t="array" ref="AQ82">VLOOKUP("*Камчатский*",[1]итого!$3:$100,COLUMN([1]итого!CX:CX),0)</f>
        <v>9287</v>
      </c>
      <c r="AR82" s="2">
        <f t="array" ref="AR82">VLOOKUP("*Камчатский*",[1]итого!$3:$100,COLUMN([1]итого!CY:CY),0)</f>
        <v>7382</v>
      </c>
      <c r="AS82" s="2">
        <f t="array" ref="AS82">VLOOKUP("*Камчатский*",[1]итого!$3:$100,COLUMN([1]итого!CZ:CZ),0)</f>
        <v>8028</v>
      </c>
      <c r="AT82" s="2">
        <f t="array" ref="AT82">VLOOKUP("*Камчатский*",[1]итого!$3:$100,COLUMN([1]итого!DA:DA),0)</f>
        <v>7271</v>
      </c>
      <c r="AU82" s="2">
        <f t="array" ref="AU82">VLOOKUP("*Камчатский*",[1]итого!$3:$100,COLUMN([1]итого!DB:DB),0)</f>
        <v>7499</v>
      </c>
      <c r="AV82" s="2">
        <f t="array" ref="AV82">VLOOKUP("*Камчатский*",[1]итого!$3:$100,COLUMN([1]итого!DC:DC),0)</f>
        <v>8141</v>
      </c>
      <c r="AW82" s="2">
        <f t="array" ref="AW82">VLOOKUP("*Камчатский*",[1]итого!$3:$100,COLUMN([1]итого!DD:DD),0)</f>
        <v>8794</v>
      </c>
      <c r="AX82" s="2">
        <f t="array" ref="AX82">VLOOKUP("*Камчатский*",[1]итого!$3:$100,COLUMN([1]итого!DE:DE),0)</f>
        <v>9437</v>
      </c>
      <c r="AY82" s="2">
        <f t="array" ref="AY82">VLOOKUP("*Камчатский*",[1]итого!$3:$100,COLUMN([1]итого!DF:DF),0)</f>
        <v>7270</v>
      </c>
      <c r="AZ82" s="2">
        <f t="array" ref="AZ82">VLOOKUP("*Камчатский*",[1]итого!$3:$100,COLUMN([1]итого!DG:DG),0)</f>
        <v>7239</v>
      </c>
      <c r="BA82" s="2">
        <f t="array" ref="BA82">VLOOKUP("*Камчатский*",[1]итого!$3:$100,COLUMN([1]итого!DH:DH),0)</f>
        <v>7638</v>
      </c>
      <c r="BB82" s="2">
        <f t="array" ref="BB82">VLOOKUP("*Камчатский*",[1]итого!$3:$100,COLUMN([1]итого!DI:DI),0)</f>
        <v>6191</v>
      </c>
      <c r="BC82" s="2">
        <f t="array" ref="BC82">VLOOKUP("*Камчатский*",[1]итого!$3:$100,COLUMN([1]итого!DJ:DJ),0)</f>
        <v>5050</v>
      </c>
      <c r="BD82" s="2">
        <f t="array" ref="BD82">VLOOKUP("*Камчатский*",[1]итого!$3:$100,COLUMN([1]итого!DK:DK),0)</f>
        <v>6738</v>
      </c>
      <c r="BE82" s="2">
        <f t="array" ref="BE82">VLOOKUP("*Камчатский*",[1]итого!$3:$100,COLUMN([1]итого!DL:DL),0)</f>
        <v>5289</v>
      </c>
      <c r="BF82" s="2">
        <f t="array" ref="BF82">VLOOKUP("*Камчатский*",[1]итого!$3:$100,COLUMN([1]итого!DM:DM),0)</f>
        <v>6049</v>
      </c>
      <c r="BG82" s="2">
        <f t="array" ref="BG82">VLOOKUP("*Камчатский*",[1]итого!$3:$100,COLUMN([1]итого!DN:DN),0)</f>
        <v>8660</v>
      </c>
      <c r="BH82" s="2">
        <f t="array" ref="BH82">VLOOKUP("*Камчатский*",[1]итого!$3:$100,COLUMN([1]итого!DO:DO),0)</f>
        <v>9046</v>
      </c>
      <c r="BI82" s="2">
        <f t="array" ref="BI82">VLOOKUP("*Камчатский*",[1]итого!$3:$100,COLUMN([1]итого!DP:DP),0)</f>
        <v>10649</v>
      </c>
      <c r="BJ82" s="2">
        <f t="array" ref="BJ82">VLOOKUP("*Камчатский*",[1]итого!$3:$100,COLUMN([1]итого!DQ:DQ),0)</f>
        <v>15131</v>
      </c>
      <c r="BK82" s="2">
        <f t="array" ref="BK82">VLOOKUP("*Камчатский*",[1]итого!$3:$100,COLUMN([1]итого!DR:DR),0)</f>
        <v>11313</v>
      </c>
      <c r="BL82" s="2">
        <f t="array" ref="BL82">VLOOKUP("*Камчатский*",[1]итого!$3:$100,COLUMN([1]итого!DS:DS),0)</f>
        <v>13278</v>
      </c>
      <c r="BM82" s="2">
        <f t="array" ref="BM82">VLOOKUP("*Камчатский*",[1]итого!$3:$100,COLUMN([1]итого!DT:DT),0)</f>
        <v>16014</v>
      </c>
      <c r="BN82" s="2">
        <f t="array" ref="BN82">VLOOKUP("*Камчатский*",[1]итого!$3:$100,COLUMN([1]итого!DU:DU),0)</f>
        <v>16425</v>
      </c>
      <c r="BO82" s="2">
        <f t="array" ref="BO82">VLOOKUP("*Камчатский*",[1]итого!$3:$100,COLUMN([1]итого!DV:DV),0)</f>
        <v>14949</v>
      </c>
      <c r="BP82" s="2">
        <f t="array" ref="BP82">VLOOKUP("*Камчатский*",[1]итого!$3:$100,COLUMN([1]итого!DW:DW),0)</f>
        <v>12944</v>
      </c>
      <c r="BQ82" s="2">
        <f t="array" ref="BQ82">VLOOKUP("*Камчатский*",[1]итого!$3:$100,COLUMN([1]итого!DX:DX),0)</f>
        <v>12665</v>
      </c>
      <c r="BR82" s="2">
        <f t="array" ref="BR82">VLOOKUP("*Камчатский*",[1]итого!$3:$100,COLUMN([1]итого!DY:DY),0)</f>
        <v>12199</v>
      </c>
      <c r="BS82" s="2">
        <f t="array" ref="BS82">VLOOKUP("*Камчатский*",[1]итого!$3:$100,COLUMN([1]итого!DZ:DZ),0)</f>
        <v>12121</v>
      </c>
      <c r="BT82" s="2">
        <f t="array" ref="BT82">VLOOKUP("*Камчатский*",[1]итого!$3:$100,COLUMN([1]итого!EA:EA),0)</f>
        <v>12768</v>
      </c>
      <c r="BU82" s="2">
        <f t="array" ref="BU82">VLOOKUP("*Камчатский*",[1]итого!$3:$100,COLUMN([1]итого!EB:EB),0)</f>
        <v>15105</v>
      </c>
      <c r="BV82" s="2">
        <f t="array" ref="BV82">VLOOKUP("*Камчатский*",[1]итого!$3:$100,COLUMN([1]итого!EC:EC),0)</f>
        <v>18124</v>
      </c>
      <c r="BW82" s="2">
        <f t="array" ref="BW82">VLOOKUP("*Камчатский*",[1]итого!$3:$100,COLUMN([1]итого!ED:ED),0)</f>
        <v>13228</v>
      </c>
      <c r="BX82" s="2">
        <f t="array" ref="BX82">VLOOKUP("*Камчатский*",[1]итого!$3:$100,COLUMN([1]итого!EE:EE),0)</f>
        <v>13430</v>
      </c>
      <c r="BY82" s="2">
        <f t="array" ref="BY82">VLOOKUP("*Камчатский*",[1]итого!$3:$100,COLUMN([1]итого!EF:EF),0)</f>
        <v>13714</v>
      </c>
      <c r="BZ82" s="2">
        <f t="array" ref="BZ82">VLOOKUP("*Камчатский*",[1]итого!$3:$100,COLUMN([1]итого!EG:EG),0)</f>
        <v>16298</v>
      </c>
      <c r="CA82" s="2">
        <f t="array" ref="CA82">VLOOKUP("*Камчатский*",[1]итого!$3:$100,COLUMN([1]итого!EH:EH),0)</f>
        <v>14556</v>
      </c>
      <c r="CB82" s="2">
        <f t="array" ref="CB82">VLOOKUP("*Камчатский*",[1]итого!$3:$100,COLUMN([1]итого!EI:EI),0)</f>
        <v>15114</v>
      </c>
      <c r="CC82" s="2">
        <f t="array" ref="CC82">VLOOKUP("*Камчатский*",[1]итого!$3:$100,COLUMN([1]итого!EJ:EJ),0)</f>
        <v>13526</v>
      </c>
      <c r="CD82" s="2">
        <f t="array" ref="CD82">VLOOKUP("*Камчатский*",[1]итого!$3:$100,COLUMN([1]итого!EK:EK),0)</f>
        <v>15561</v>
      </c>
      <c r="CE82" s="2">
        <f t="array" ref="CE82">VLOOKUP("*Камчатский*",[1]итого!$3:$100,COLUMN([1]итого!EL:EL),0)</f>
        <v>15453</v>
      </c>
      <c r="CF82" s="2">
        <f t="array" ref="CF82">VLOOKUP("*Камчатский*",[1]итого!$3:$100,COLUMN([1]итого!EM:EM),0)</f>
        <v>14076</v>
      </c>
      <c r="CG82" s="2">
        <f t="array" ref="CG82">VLOOKUP("*Камчатский*",[1]итого!$3:$100,COLUMN([1]итого!EN:EN),0)</f>
        <v>17461</v>
      </c>
      <c r="CH82" s="2">
        <f t="array" ref="CH82">VLOOKUP("*Камчатский*",[1]итого!$3:$100,COLUMN([1]итого!EO:EO),0)</f>
        <v>22808</v>
      </c>
      <c r="CI82" s="2">
        <f t="array" ref="CI82">VLOOKUP("*Камчатский*",[1]итого!$3:$100,COLUMN([1]итого!EP:EP),0)</f>
        <v>21035</v>
      </c>
      <c r="CJ82" s="2">
        <f t="array" ref="CJ82">VLOOKUP("*Камчатский*",[1]итого!$3:$100,COLUMN([1]итого!EQ:EQ),0)</f>
        <v>23840</v>
      </c>
      <c r="CK82" s="2">
        <f t="array" ref="CK82">VLOOKUP("*Камчатский*",[1]итого!$3:$100,COLUMN([1]итого!ER:ER),0)</f>
        <v>25011</v>
      </c>
      <c r="CL82" s="2">
        <f t="array" ref="CL82">VLOOKUP("*Камчатский*",[1]итого!$3:$100,COLUMN([1]итого!ES:ES),0)</f>
        <v>24870</v>
      </c>
      <c r="CM82" s="2">
        <f t="array" ref="CM82">VLOOKUP("*Камчатский*",[1]итого!$3:$100,COLUMN([1]итого!ET:ET),0)</f>
        <v>23662</v>
      </c>
      <c r="CN82" s="2">
        <f t="array" ref="CN82">VLOOKUP("*Камчатский*",[1]итого!$3:$100,COLUMN([1]итого!EU:EU),0)</f>
        <v>22301</v>
      </c>
      <c r="CO82" s="2">
        <f t="array" ref="CO82">VLOOKUP("*Камчатский*",[1]итого!$3:$100,COLUMN([1]итого!EV:EV),0)</f>
        <v>21763</v>
      </c>
      <c r="CP82" s="2">
        <f t="array" ref="CP82">VLOOKUP("*Камчатский*",[1]итого!$3:$100,COLUMN([1]итого!EW:EW),0)</f>
        <v>21352</v>
      </c>
      <c r="CQ82" s="2">
        <f t="array" ref="CQ82">VLOOKUP("*Камчатский*",[1]итого!$3:$100,COLUMN([1]итого!EX:EX),0)</f>
        <v>21637</v>
      </c>
      <c r="CR82" s="2">
        <f t="array" ref="CR82">VLOOKUP("*Камчатский*",[1]итого!$3:$100,COLUMN([1]итого!EY:EY),0)</f>
        <v>21252</v>
      </c>
      <c r="CS82" s="2">
        <f t="array" ref="CS82">VLOOKUP("*Камчатский*",[1]итого!$3:$100,COLUMN([1]итого!EZ:EZ),0)</f>
        <v>23354</v>
      </c>
      <c r="CT82" s="2">
        <f t="array" ref="CT82">VLOOKUP("*Камчатский*",[1]итого!$3:$100,COLUMN([1]итого!FA:FA),0)</f>
        <v>24123</v>
      </c>
      <c r="CU82" s="2">
        <f t="array" ref="CU82">VLOOKUP("*Камчатский*",[1]итого!$3:$100,COLUMN([1]итого!FB:FB),0)</f>
        <v>28110</v>
      </c>
      <c r="CV82" s="2">
        <f t="array" ref="CV82">VLOOKUP("*Камчатский*",[1]итого!$3:$100,COLUMN([1]итого!FC:FC),0)</f>
        <v>31428</v>
      </c>
      <c r="CW82" s="2">
        <f t="array" ref="CW82">VLOOKUP("*Камчатский*",[1]итого!$3:$100,COLUMN([1]итого!FD:FD),0)</f>
        <v>28963</v>
      </c>
      <c r="CX82" s="2">
        <f t="array" ref="CX82">VLOOKUP("*Камчатский*",[1]итого!$3:$100,COLUMN([1]итого!FE:FE),0)</f>
        <v>30139</v>
      </c>
      <c r="CY82" s="2">
        <f t="array" ref="CY82">VLOOKUP("*Камчатский*",[1]итого!$3:$100,COLUMN([1]итого!FF:FF),0)</f>
        <v>27893</v>
      </c>
      <c r="CZ82" s="2">
        <f t="array" ref="CZ82">VLOOKUP("*Камчатский*",[1]итого!$3:$100,COLUMN([1]итого!FG:FG),0)</f>
        <v>27813</v>
      </c>
      <c r="DA82" s="2">
        <f t="array" ref="DA82">VLOOKUP("*Камчатский*",[1]итого!$3:$100,COLUMN([1]итого!FH:FH),0)</f>
        <v>29661</v>
      </c>
      <c r="DB82" s="2">
        <f t="array" ref="DB82">VLOOKUP("*Камчатский*",[1]итого!$3:$100,COLUMN([1]итого!FI:FI),0)</f>
        <v>33774</v>
      </c>
      <c r="DC82" s="2">
        <f t="array" ref="DC82">VLOOKUP("*Камчатский*",[1]итого!$3:$100,COLUMN([1]итого!FJ:FJ),0)</f>
        <v>40034</v>
      </c>
      <c r="DD82" s="2">
        <f t="array" ref="DD82">VLOOKUP("*Камчатский*",[1]итого!$3:$100,COLUMN([1]итого!FK:FK),0)</f>
        <v>38846</v>
      </c>
      <c r="DE82" s="2">
        <f t="array" ref="DE82">VLOOKUP("*Камчатский*",[1]итого!$3:$100,COLUMN([1]итого!FL:FL),0)</f>
        <v>34710</v>
      </c>
      <c r="DF82" s="2">
        <f t="array" ref="DF82">VLOOKUP("*Камчатский*",[1]итого!$3:$100,COLUMN([1]итого!FM:FM),0)</f>
        <v>39916</v>
      </c>
    </row>
    <row r="83" spans="1:110" x14ac:dyDescent="0.25">
      <c r="A83" s="5" t="s">
        <v>81</v>
      </c>
      <c r="B83" s="2">
        <f t="array" ref="B83">VLOOKUP("*Приморский*",[1]итого!$3:$100,COLUMN([1]итого!BI:BI),0)</f>
        <v>28044</v>
      </c>
      <c r="C83" s="2">
        <f t="array" ref="C83">VLOOKUP("*Приморский*",[1]итого!$3:$100,COLUMN([1]итого!BJ:BJ),0)</f>
        <v>20279</v>
      </c>
      <c r="D83" s="2">
        <f t="array" ref="D83">VLOOKUP("*Приморский*",[1]итого!$3:$100,COLUMN([1]итого!BK:BK),0)</f>
        <v>21046</v>
      </c>
      <c r="E83" s="2">
        <f t="array" ref="E83">VLOOKUP("*Приморский*",[1]итого!$3:$100,COLUMN([1]итого!BL:BL),0)</f>
        <v>21921</v>
      </c>
      <c r="F83" s="2">
        <f t="array" ref="F83">VLOOKUP("*Приморский*",[1]итого!$3:$100,COLUMN([1]итого!BM:BM),0)</f>
        <v>25529</v>
      </c>
      <c r="G83" s="2">
        <f t="array" ref="G83">VLOOKUP("*Приморский*",[1]итого!$3:$100,COLUMN([1]итого!BN:BN),0)</f>
        <v>28617</v>
      </c>
      <c r="H83" s="2">
        <f t="array" ref="H83">VLOOKUP("*Приморский*",[1]итого!$3:$100,COLUMN([1]итого!BO:BO),0)</f>
        <v>33085</v>
      </c>
      <c r="I83" s="2">
        <f t="array" ref="I83">VLOOKUP("*Приморский*",[1]итого!$3:$100,COLUMN([1]итого!BP:BP),0)</f>
        <v>22187</v>
      </c>
      <c r="J83" s="2">
        <f t="array" ref="J83">VLOOKUP("*Приморский*",[1]итого!$3:$100,COLUMN([1]итого!BQ:BQ),0)</f>
        <v>25864</v>
      </c>
      <c r="K83" s="2">
        <f t="array" ref="K83">VLOOKUP("*Приморский*",[1]итого!$3:$100,COLUMN([1]итого!BR:BR),0)</f>
        <v>23631</v>
      </c>
      <c r="L83" s="2">
        <f t="array" ref="L83">VLOOKUP("*Приморский*",[1]итого!$3:$100,COLUMN([1]итого!BS:BS),0)</f>
        <v>37183</v>
      </c>
      <c r="M83" s="2">
        <f t="array" ref="M83">VLOOKUP("*Приморский*",[1]итого!$3:$100,COLUMN([1]итого!BT:BT),0)</f>
        <v>38355</v>
      </c>
      <c r="N83" s="2">
        <f t="array" ref="N83">VLOOKUP("*Приморский*",[1]итого!$3:$100,COLUMN([1]итого!BU:BU),0)</f>
        <v>45247</v>
      </c>
      <c r="O83" s="2">
        <f t="array" ref="O83">VLOOKUP("*Приморский*",[1]итого!$3:$100,COLUMN([1]итого!BV:BV),0)</f>
        <v>39900</v>
      </c>
      <c r="P83" s="2">
        <f t="array" ref="P83">VLOOKUP("*Приморский*",[1]итого!$3:$100,COLUMN([1]итого!BW:BW),0)</f>
        <v>40721</v>
      </c>
      <c r="Q83" s="2">
        <f t="array" ref="Q83">VLOOKUP("*Приморский*",[1]итого!$3:$100,COLUMN([1]итого!BX:BX),0)</f>
        <v>43260</v>
      </c>
      <c r="R83" s="2">
        <f t="array" ref="R83">VLOOKUP("*Приморский*",[1]итого!$3:$100,COLUMN([1]итого!BY:BY),0)</f>
        <v>50898</v>
      </c>
      <c r="S83" s="2">
        <f t="array" ref="S83">VLOOKUP("*Приморский*",[1]итого!$3:$100,COLUMN([1]итого!BZ:BZ),0)</f>
        <v>51935</v>
      </c>
      <c r="T83" s="2">
        <f t="array" ref="T83">VLOOKUP("*Приморский*",[1]итого!$3:$100,COLUMN([1]итого!CA:CA),0)</f>
        <v>53973</v>
      </c>
      <c r="U83" s="2">
        <f t="array" ref="U83">VLOOKUP("*Приморский*",[1]итого!$3:$100,COLUMN([1]итого!CB:CB),0)</f>
        <v>42923</v>
      </c>
      <c r="V83" s="2">
        <f t="array" ref="V83">VLOOKUP("*Приморский*",[1]итого!$3:$100,COLUMN([1]итого!CC:CC),0)</f>
        <v>55687</v>
      </c>
      <c r="W83" s="2">
        <f t="array" ref="W83">VLOOKUP("*Приморский*",[1]итого!$3:$100,COLUMN([1]итого!CD:CD),0)</f>
        <v>58140</v>
      </c>
      <c r="X83" s="2">
        <f t="array" ref="X83">VLOOKUP("*Приморский*",[1]итого!$3:$100,COLUMN([1]итого!CE:CE),0)</f>
        <v>54941</v>
      </c>
      <c r="Y83" s="2">
        <f t="array" ref="Y83">VLOOKUP("*Приморский*",[1]итого!$3:$100,COLUMN([1]итого!CF:CF),0)</f>
        <v>53006</v>
      </c>
      <c r="Z83" s="2">
        <f t="array" ref="Z83">VLOOKUP("*Приморский*",[1]итого!$3:$100,COLUMN([1]итого!CG:CG),0)</f>
        <v>62520</v>
      </c>
      <c r="AA83" s="2">
        <f t="array" ref="AA83">VLOOKUP("*Приморский*",[1]итого!$3:$100,COLUMN([1]итого!CH:CH),0)</f>
        <v>71126</v>
      </c>
      <c r="AB83" s="2">
        <f t="array" ref="AB83">VLOOKUP("*Приморский*",[1]итого!$3:$100,COLUMN([1]итого!CI:CI),0)</f>
        <v>69696</v>
      </c>
      <c r="AC83" s="2">
        <f t="array" ref="AC83">VLOOKUP("*Приморский*",[1]итого!$3:$100,COLUMN([1]итого!CJ:CJ),0)</f>
        <v>65087</v>
      </c>
      <c r="AD83" s="2">
        <f t="array" ref="AD83">VLOOKUP("*Приморский*",[1]итого!$3:$100,COLUMN([1]итого!CK:CK),0)</f>
        <v>65199</v>
      </c>
      <c r="AE83" s="2">
        <f t="array" ref="AE83">VLOOKUP("*Приморский*",[1]итого!$3:$100,COLUMN([1]итого!CL:CL),0)</f>
        <v>63284</v>
      </c>
      <c r="AF83" s="2">
        <f t="array" ref="AF83">VLOOKUP("*Приморский*",[1]итого!$3:$100,COLUMN([1]итого!CM:CM),0)</f>
        <v>41527</v>
      </c>
      <c r="AG83" s="2">
        <f t="array" ref="AG83">VLOOKUP("*Приморский*",[1]итого!$3:$100,COLUMN([1]итого!CN:CN),0)</f>
        <v>39137</v>
      </c>
      <c r="AH83" s="2">
        <f t="array" ref="AH83">VLOOKUP("*Приморский*",[1]итого!$3:$100,COLUMN([1]итого!CO:CO),0)</f>
        <v>42795</v>
      </c>
      <c r="AI83" s="2">
        <f t="array" ref="AI83">VLOOKUP("*Приморский*",[1]итого!$3:$100,COLUMN([1]итого!CP:CP),0)</f>
        <v>44427</v>
      </c>
      <c r="AJ83" s="2">
        <f t="array" ref="AJ83">VLOOKUP("*Приморский*",[1]итого!$3:$100,COLUMN([1]итого!CQ:CQ),0)</f>
        <v>51776</v>
      </c>
      <c r="AK83" s="2">
        <f t="array" ref="AK83">VLOOKUP("*Приморский*",[1]итого!$3:$100,COLUMN([1]итого!CR:CR),0)</f>
        <v>51841</v>
      </c>
      <c r="AL83" s="2">
        <f t="array" ref="AL83">VLOOKUP("*Приморский*",[1]итого!$3:$100,COLUMN([1]итого!CS:CS),0)</f>
        <v>58147</v>
      </c>
      <c r="AM83" s="2">
        <f t="array" ref="AM83">VLOOKUP("*Приморский*",[1]итого!$3:$100,COLUMN([1]итого!CT:CT),0)</f>
        <v>58583</v>
      </c>
      <c r="AN83" s="2">
        <f t="array" ref="AN83">VLOOKUP("*Приморский*",[1]итого!$3:$100,COLUMN([1]итого!CU:CU),0)</f>
        <v>62449</v>
      </c>
      <c r="AO83" s="2">
        <f t="array" ref="AO83">VLOOKUP("*Приморский*",[1]итого!$3:$100,COLUMN([1]итого!CV:CV),0)</f>
        <v>67176</v>
      </c>
      <c r="AP83" s="2">
        <f t="array" ref="AP83">VLOOKUP("*Приморский*",[1]итого!$3:$100,COLUMN([1]итого!CW:CW),0)</f>
        <v>78096</v>
      </c>
      <c r="AQ83" s="2">
        <f t="array" ref="AQ83">VLOOKUP("*Приморский*",[1]итого!$3:$100,COLUMN([1]итого!CX:CX),0)</f>
        <v>81652</v>
      </c>
      <c r="AR83" s="2">
        <f t="array" ref="AR83">VLOOKUP("*Приморский*",[1]итого!$3:$100,COLUMN([1]итого!CY:CY),0)</f>
        <v>107009</v>
      </c>
      <c r="AS83" s="2">
        <f t="array" ref="AS83">VLOOKUP("*Приморский*",[1]итого!$3:$100,COLUMN([1]итого!CZ:CZ),0)</f>
        <v>141429</v>
      </c>
      <c r="AT83" s="2">
        <f t="array" ref="AT83">VLOOKUP("*Приморский*",[1]итого!$3:$100,COLUMN([1]итого!DA:DA),0)</f>
        <v>106907</v>
      </c>
      <c r="AU83" s="2">
        <f t="array" ref="AU83">VLOOKUP("*Приморский*",[1]итого!$3:$100,COLUMN([1]итого!DB:DB),0)</f>
        <v>100707</v>
      </c>
      <c r="AV83" s="2">
        <f t="array" ref="AV83">VLOOKUP("*Приморский*",[1]итого!$3:$100,COLUMN([1]итого!DC:DC),0)</f>
        <v>109289</v>
      </c>
      <c r="AW83" s="2">
        <f t="array" ref="AW83">VLOOKUP("*Приморский*",[1]итого!$3:$100,COLUMN([1]итого!DD:DD),0)</f>
        <v>98236</v>
      </c>
      <c r="AX83" s="2">
        <f t="array" ref="AX83">VLOOKUP("*Приморский*",[1]итого!$3:$100,COLUMN([1]итого!DE:DE),0)</f>
        <v>103170</v>
      </c>
      <c r="AY83" s="2">
        <f t="array" ref="AY83">VLOOKUP("*Приморский*",[1]итого!$3:$100,COLUMN([1]итого!DF:DF),0)</f>
        <v>97605</v>
      </c>
      <c r="AZ83" s="2">
        <f t="array" ref="AZ83">VLOOKUP("*Приморский*",[1]итого!$3:$100,COLUMN([1]итого!DG:DG),0)</f>
        <v>91870</v>
      </c>
      <c r="BA83" s="2">
        <f t="array" ref="BA83">VLOOKUP("*Приморский*",[1]итого!$3:$100,COLUMN([1]итого!DH:DH),0)</f>
        <v>94014</v>
      </c>
      <c r="BB83" s="2">
        <f t="array" ref="BB83">VLOOKUP("*Приморский*",[1]итого!$3:$100,COLUMN([1]итого!DI:DI),0)</f>
        <v>78308</v>
      </c>
      <c r="BC83" s="2">
        <f t="array" ref="BC83">VLOOKUP("*Приморский*",[1]итого!$3:$100,COLUMN([1]итого!DJ:DJ),0)</f>
        <v>68737</v>
      </c>
      <c r="BD83" s="2">
        <f t="array" ref="BD83">VLOOKUP("*Приморский*",[1]итого!$3:$100,COLUMN([1]итого!DK:DK),0)</f>
        <v>50014</v>
      </c>
      <c r="BE83" s="2">
        <f t="array" ref="BE83">VLOOKUP("*Приморский*",[1]итого!$3:$100,COLUMN([1]итого!DL:DL),0)</f>
        <v>60341</v>
      </c>
      <c r="BF83" s="2">
        <f t="array" ref="BF83">VLOOKUP("*Приморский*",[1]итого!$3:$100,COLUMN([1]итого!DM:DM),0)</f>
        <v>58664</v>
      </c>
      <c r="BG83" s="2">
        <f t="array" ref="BG83">VLOOKUP("*Приморский*",[1]итого!$3:$100,COLUMN([1]итого!DN:DN),0)</f>
        <v>49587</v>
      </c>
      <c r="BH83" s="2">
        <f t="array" ref="BH83">VLOOKUP("*Приморский*",[1]итого!$3:$100,COLUMN([1]итого!DO:DO),0)</f>
        <v>67459</v>
      </c>
      <c r="BI83" s="2">
        <f t="array" ref="BI83">VLOOKUP("*Приморский*",[1]итого!$3:$100,COLUMN([1]итого!DP:DP),0)</f>
        <v>61108</v>
      </c>
      <c r="BJ83" s="2">
        <f t="array" ref="BJ83">VLOOKUP("*Приморский*",[1]итого!$3:$100,COLUMN([1]итого!DQ:DQ),0)</f>
        <v>64357</v>
      </c>
      <c r="BK83" s="2">
        <f t="array" ref="BK83">VLOOKUP("*Приморский*",[1]итого!$3:$100,COLUMN([1]итого!DR:DR),0)</f>
        <v>68903</v>
      </c>
      <c r="BL83" s="2">
        <f t="array" ref="BL83">VLOOKUP("*Приморский*",[1]итого!$3:$100,COLUMN([1]итого!DS:DS),0)</f>
        <v>70389</v>
      </c>
      <c r="BM83" s="2">
        <f t="array" ref="BM83">VLOOKUP("*Приморский*",[1]итого!$3:$100,COLUMN([1]итого!DT:DT),0)</f>
        <v>65308</v>
      </c>
      <c r="BN83" s="2">
        <f t="array" ref="BN83">VLOOKUP("*Приморский*",[1]итого!$3:$100,COLUMN([1]итого!DU:DU),0)</f>
        <v>63716</v>
      </c>
      <c r="BO83" s="2">
        <f t="array" ref="BO83">VLOOKUP("*Приморский*",[1]итого!$3:$100,COLUMN([1]итого!DV:DV),0)</f>
        <v>64255</v>
      </c>
      <c r="BP83" s="2">
        <f t="array" ref="BP83">VLOOKUP("*Приморский*",[1]итого!$3:$100,COLUMN([1]итого!DW:DW),0)</f>
        <v>61877</v>
      </c>
      <c r="BQ83" s="2">
        <f t="array" ref="BQ83">VLOOKUP("*Приморский*",[1]итого!$3:$100,COLUMN([1]итого!DX:DX),0)</f>
        <v>83223</v>
      </c>
      <c r="BR83" s="2">
        <f t="array" ref="BR83">VLOOKUP("*Приморский*",[1]итого!$3:$100,COLUMN([1]итого!DY:DY),0)</f>
        <v>68568</v>
      </c>
      <c r="BS83" s="2">
        <f t="array" ref="BS83">VLOOKUP("*Приморский*",[1]итого!$3:$100,COLUMN([1]итого!DZ:DZ),0)</f>
        <v>101080</v>
      </c>
      <c r="BT83" s="2">
        <f t="array" ref="BT83">VLOOKUP("*Приморский*",[1]итого!$3:$100,COLUMN([1]итого!EA:EA),0)</f>
        <v>71153</v>
      </c>
      <c r="BU83" s="2">
        <f t="array" ref="BU83">VLOOKUP("*Приморский*",[1]итого!$3:$100,COLUMN([1]итого!EB:EB),0)</f>
        <v>74536</v>
      </c>
      <c r="BV83" s="2">
        <f t="array" ref="BV83">VLOOKUP("*Приморский*",[1]итого!$3:$100,COLUMN([1]итого!EC:EC),0)</f>
        <v>76514</v>
      </c>
      <c r="BW83" s="2">
        <f t="array" ref="BW83">VLOOKUP("*Приморский*",[1]итого!$3:$100,COLUMN([1]итого!ED:ED),0)</f>
        <v>71082</v>
      </c>
      <c r="BX83" s="2">
        <f t="array" ref="BX83">VLOOKUP("*Приморский*",[1]итого!$3:$100,COLUMN([1]итого!EE:EE),0)</f>
        <v>83670</v>
      </c>
      <c r="BY83" s="2">
        <f t="array" ref="BY83">VLOOKUP("*Приморский*",[1]итого!$3:$100,COLUMN([1]итого!EF:EF),0)</f>
        <v>322856</v>
      </c>
      <c r="BZ83" s="2">
        <f t="array" ref="BZ83">VLOOKUP("*Приморский*",[1]итого!$3:$100,COLUMN([1]итого!EG:EG),0)</f>
        <v>352918</v>
      </c>
      <c r="CA83" s="2">
        <f t="array" ref="CA83">VLOOKUP("*Приморский*",[1]итого!$3:$100,COLUMN([1]итого!EH:EH),0)</f>
        <v>370793</v>
      </c>
      <c r="CB83" s="2">
        <f t="array" ref="CB83">VLOOKUP("*Приморский*",[1]итого!$3:$100,COLUMN([1]итого!EI:EI),0)</f>
        <v>423829</v>
      </c>
      <c r="CC83" s="2">
        <f t="array" ref="CC83">VLOOKUP("*Приморский*",[1]итого!$3:$100,COLUMN([1]итого!EJ:EJ),0)</f>
        <v>480470</v>
      </c>
      <c r="CD83" s="2">
        <f t="array" ref="CD83">VLOOKUP("*Приморский*",[1]итого!$3:$100,COLUMN([1]итого!EK:EK),0)</f>
        <v>511123</v>
      </c>
      <c r="CE83" s="2">
        <f t="array" ref="CE83">VLOOKUP("*Приморский*",[1]итого!$3:$100,COLUMN([1]итого!EL:EL),0)</f>
        <v>489330</v>
      </c>
      <c r="CF83" s="2">
        <f t="array" ref="CF83">VLOOKUP("*Приморский*",[1]итого!$3:$100,COLUMN([1]итого!EM:EM),0)</f>
        <v>443203</v>
      </c>
      <c r="CG83" s="2">
        <f t="array" ref="CG83">VLOOKUP("*Приморский*",[1]итого!$3:$100,COLUMN([1]итого!EN:EN),0)</f>
        <v>536194</v>
      </c>
      <c r="CH83" s="2">
        <f t="array" ref="CH83">VLOOKUP("*Приморский*",[1]итого!$3:$100,COLUMN([1]итого!EO:EO),0)</f>
        <v>550175</v>
      </c>
      <c r="CI83" s="2">
        <f t="array" ref="CI83">VLOOKUP("*Приморский*",[1]итого!$3:$100,COLUMN([1]итого!EP:EP),0)</f>
        <v>601941</v>
      </c>
      <c r="CJ83" s="2">
        <f t="array" ref="CJ83">VLOOKUP("*Приморский*",[1]итого!$3:$100,COLUMN([1]итого!EQ:EQ),0)</f>
        <v>686615</v>
      </c>
      <c r="CK83" s="2">
        <f t="array" ref="CK83">VLOOKUP("*Приморский*",[1]итого!$3:$100,COLUMN([1]итого!ER:ER),0)</f>
        <v>402986</v>
      </c>
      <c r="CL83" s="2">
        <f t="array" ref="CL83">VLOOKUP("*Приморский*",[1]итого!$3:$100,COLUMN([1]итого!ES:ES),0)</f>
        <v>313671</v>
      </c>
      <c r="CM83" s="2">
        <f t="array" ref="CM83">VLOOKUP("*Приморский*",[1]итого!$3:$100,COLUMN([1]итого!ET:ET),0)</f>
        <v>123608</v>
      </c>
      <c r="CN83" s="2">
        <f t="array" ref="CN83">VLOOKUP("*Приморский*",[1]итого!$3:$100,COLUMN([1]итого!EU:EU),0)</f>
        <v>129839</v>
      </c>
      <c r="CO83" s="2">
        <f t="array" ref="CO83">VLOOKUP("*Приморский*",[1]итого!$3:$100,COLUMN([1]итого!EV:EV),0)</f>
        <v>116465</v>
      </c>
      <c r="CP83" s="2">
        <f t="array" ref="CP83">VLOOKUP("*Приморский*",[1]итого!$3:$100,COLUMN([1]итого!EW:EW),0)</f>
        <v>121148</v>
      </c>
      <c r="CQ83" s="2">
        <f t="array" ref="CQ83">VLOOKUP("*Приморский*",[1]итого!$3:$100,COLUMN([1]итого!EX:EX),0)</f>
        <v>125045</v>
      </c>
      <c r="CR83" s="2">
        <f t="array" ref="CR83">VLOOKUP("*Приморский*",[1]итого!$3:$100,COLUMN([1]итого!EY:EY),0)</f>
        <v>135523</v>
      </c>
      <c r="CS83" s="2">
        <f t="array" ref="CS83">VLOOKUP("*Приморский*",[1]итого!$3:$100,COLUMN([1]итого!EZ:EZ),0)</f>
        <v>146365</v>
      </c>
      <c r="CT83" s="2">
        <f t="array" ref="CT83">VLOOKUP("*Приморский*",[1]итого!$3:$100,COLUMN([1]итого!FA:FA),0)</f>
        <v>150019</v>
      </c>
      <c r="CU83" s="2">
        <f t="array" ref="CU83">VLOOKUP("*Приморский*",[1]итого!$3:$100,COLUMN([1]итого!FB:FB),0)</f>
        <v>176725</v>
      </c>
      <c r="CV83" s="2">
        <f t="array" ref="CV83">VLOOKUP("*Приморский*",[1]итого!$3:$100,COLUMN([1]итого!FC:FC),0)</f>
        <v>173693</v>
      </c>
      <c r="CW83" s="2">
        <f t="array" ref="CW83">VLOOKUP("*Приморский*",[1]итого!$3:$100,COLUMN([1]итого!FD:FD),0)</f>
        <v>161287</v>
      </c>
      <c r="CX83" s="2">
        <f t="array" ref="CX83">VLOOKUP("*Приморский*",[1]итого!$3:$100,COLUMN([1]итого!FE:FE),0)</f>
        <v>158478</v>
      </c>
      <c r="CY83" s="2">
        <f t="array" ref="CY83">VLOOKUP("*Приморский*",[1]итого!$3:$100,COLUMN([1]итого!FF:FF),0)</f>
        <v>152691</v>
      </c>
      <c r="CZ83" s="2">
        <f t="array" ref="CZ83">VLOOKUP("*Приморский*",[1]итого!$3:$100,COLUMN([1]итого!FG:FG),0)</f>
        <v>161300</v>
      </c>
      <c r="DA83" s="2">
        <f t="array" ref="DA83">VLOOKUP("*Приморский*",[1]итого!$3:$100,COLUMN([1]итого!FH:FH),0)</f>
        <v>170351</v>
      </c>
      <c r="DB83" s="2">
        <f t="array" ref="DB83">VLOOKUP("*Приморский*",[1]итого!$3:$100,COLUMN([1]итого!FI:FI),0)</f>
        <v>151680</v>
      </c>
      <c r="DC83" s="2">
        <f t="array" ref="DC83">VLOOKUP("*Приморский*",[1]итого!$3:$100,COLUMN([1]итого!FJ:FJ),0)</f>
        <v>141675</v>
      </c>
      <c r="DD83" s="2">
        <f t="array" ref="DD83">VLOOKUP("*Приморский*",[1]итого!$3:$100,COLUMN([1]итого!FK:FK),0)</f>
        <v>149265</v>
      </c>
      <c r="DE83" s="2">
        <f t="array" ref="DE83">VLOOKUP("*Приморский*",[1]итого!$3:$100,COLUMN([1]итого!FL:FL),0)</f>
        <v>150336</v>
      </c>
      <c r="DF83" s="2">
        <f t="array" ref="DF83">VLOOKUP("*Приморский*",[1]итого!$3:$100,COLUMN([1]итого!FM:FM),0)</f>
        <v>142886</v>
      </c>
    </row>
    <row r="84" spans="1:110" x14ac:dyDescent="0.25">
      <c r="A84" s="5" t="s">
        <v>82</v>
      </c>
      <c r="B84" s="2">
        <f t="array" ref="B84">VLOOKUP("*Хабаровский*",[1]итого!$3:$100,COLUMN([1]итого!BI:BI),0)</f>
        <v>104338</v>
      </c>
      <c r="C84" s="2">
        <f t="array" ref="C84">VLOOKUP("*Хабаровский*",[1]итого!$3:$100,COLUMN([1]итого!BJ:BJ),0)</f>
        <v>98674</v>
      </c>
      <c r="D84" s="2">
        <f t="array" ref="D84">VLOOKUP("*Хабаровский*",[1]итого!$3:$100,COLUMN([1]итого!BK:BK),0)</f>
        <v>86258</v>
      </c>
      <c r="E84" s="2">
        <f t="array" ref="E84">VLOOKUP("*Хабаровский*",[1]итого!$3:$100,COLUMN([1]итого!BL:BL),0)</f>
        <v>87093</v>
      </c>
      <c r="F84" s="2">
        <f t="array" ref="F84">VLOOKUP("*Хабаровский*",[1]итого!$3:$100,COLUMN([1]итого!BM:BM),0)</f>
        <v>85567</v>
      </c>
      <c r="G84" s="2">
        <f t="array" ref="G84">VLOOKUP("*Хабаровский*",[1]итого!$3:$100,COLUMN([1]итого!BN:BN),0)</f>
        <v>74389</v>
      </c>
      <c r="H84" s="2">
        <f t="array" ref="H84">VLOOKUP("*Хабаровский*",[1]итого!$3:$100,COLUMN([1]итого!BO:BO),0)</f>
        <v>70909</v>
      </c>
      <c r="I84" s="2">
        <f t="array" ref="I84">VLOOKUP("*Хабаровский*",[1]итого!$3:$100,COLUMN([1]итого!BP:BP),0)</f>
        <v>69383</v>
      </c>
      <c r="J84" s="2">
        <f t="array" ref="J84">VLOOKUP("*Хабаровский*",[1]итого!$3:$100,COLUMN([1]итого!BQ:BQ),0)</f>
        <v>69208</v>
      </c>
      <c r="K84" s="2">
        <f t="array" ref="K84">VLOOKUP("*Хабаровский*",[1]итого!$3:$100,COLUMN([1]итого!BR:BR),0)</f>
        <v>49158</v>
      </c>
      <c r="L84" s="2">
        <f t="array" ref="L84">VLOOKUP("*Хабаровский*",[1]итого!$3:$100,COLUMN([1]итого!BS:BS),0)</f>
        <v>37862</v>
      </c>
      <c r="M84" s="2">
        <f t="array" ref="M84">VLOOKUP("*Хабаровский*",[1]итого!$3:$100,COLUMN([1]итого!BT:BT),0)</f>
        <v>34580</v>
      </c>
      <c r="N84" s="2">
        <f t="array" ref="N84">VLOOKUP("*Хабаровский*",[1]итого!$3:$100,COLUMN([1]итого!BU:BU),0)</f>
        <v>37326</v>
      </c>
      <c r="O84" s="2">
        <f t="array" ref="O84">VLOOKUP("*Хабаровский*",[1]итого!$3:$100,COLUMN([1]итого!BV:BV),0)</f>
        <v>31732</v>
      </c>
      <c r="P84" s="2">
        <f t="array" ref="P84">VLOOKUP("*Хабаровский*",[1]итого!$3:$100,COLUMN([1]итого!BW:BW),0)</f>
        <v>36287</v>
      </c>
      <c r="Q84" s="2">
        <f t="array" ref="Q84">VLOOKUP("*Хабаровский*",[1]итого!$3:$100,COLUMN([1]итого!BX:BX),0)</f>
        <v>35901</v>
      </c>
      <c r="R84" s="2">
        <f t="array" ref="R84">VLOOKUP("*Хабаровский*",[1]итого!$3:$100,COLUMN([1]итого!BY:BY),0)</f>
        <v>36573</v>
      </c>
      <c r="S84" s="2">
        <f t="array" ref="S84">VLOOKUP("*Хабаровский*",[1]итого!$3:$100,COLUMN([1]итого!BZ:BZ),0)</f>
        <v>35288</v>
      </c>
      <c r="T84" s="2">
        <f t="array" ref="T84">VLOOKUP("*Хабаровский*",[1]итого!$3:$100,COLUMN([1]итого!CA:CA),0)</f>
        <v>76092</v>
      </c>
      <c r="U84" s="2">
        <f t="array" ref="U84">VLOOKUP("*Хабаровский*",[1]итого!$3:$100,COLUMN([1]итого!CB:CB),0)</f>
        <v>73730</v>
      </c>
      <c r="V84" s="2">
        <f t="array" ref="V84">VLOOKUP("*Хабаровский*",[1]итого!$3:$100,COLUMN([1]итого!CC:CC),0)</f>
        <v>60036</v>
      </c>
      <c r="W84" s="2">
        <f t="array" ref="W84">VLOOKUP("*Хабаровский*",[1]итого!$3:$100,COLUMN([1]итого!CD:CD),0)</f>
        <v>34851</v>
      </c>
      <c r="X84" s="2">
        <f t="array" ref="X84">VLOOKUP("*Хабаровский*",[1]итого!$3:$100,COLUMN([1]итого!CE:CE),0)</f>
        <v>32545</v>
      </c>
      <c r="Y84" s="2">
        <f t="array" ref="Y84">VLOOKUP("*Хабаровский*",[1]итого!$3:$100,COLUMN([1]итого!CF:CF),0)</f>
        <v>30991</v>
      </c>
      <c r="Z84" s="2">
        <f t="array" ref="Z84">VLOOKUP("*Хабаровский*",[1]итого!$3:$100,COLUMN([1]итого!CG:CG),0)</f>
        <v>21851</v>
      </c>
      <c r="AA84" s="2">
        <f t="array" ref="AA84">VLOOKUP("*Хабаровский*",[1]итого!$3:$100,COLUMN([1]итого!CH:CH),0)</f>
        <v>22438</v>
      </c>
      <c r="AB84" s="2">
        <f t="array" ref="AB84">VLOOKUP("*Хабаровский*",[1]итого!$3:$100,COLUMN([1]итого!CI:CI),0)</f>
        <v>19484</v>
      </c>
      <c r="AC84" s="2">
        <f t="array" ref="AC84">VLOOKUP("*Хабаровский*",[1]итого!$3:$100,COLUMN([1]итого!CJ:CJ),0)</f>
        <v>20174</v>
      </c>
      <c r="AD84" s="2">
        <f t="array" ref="AD84">VLOOKUP("*Хабаровский*",[1]итого!$3:$100,COLUMN([1]итого!CK:CK),0)</f>
        <v>19935</v>
      </c>
      <c r="AE84" s="2">
        <f t="array" ref="AE84">VLOOKUP("*Хабаровский*",[1]итого!$3:$100,COLUMN([1]итого!CL:CL),0)</f>
        <v>22030</v>
      </c>
      <c r="AF84" s="2">
        <f t="array" ref="AF84">VLOOKUP("*Хабаровский*",[1]итого!$3:$100,COLUMN([1]итого!CM:CM),0)</f>
        <v>28032</v>
      </c>
      <c r="AG84" s="2">
        <f t="array" ref="AG84">VLOOKUP("*Хабаровский*",[1]итого!$3:$100,COLUMN([1]итого!CN:CN),0)</f>
        <v>26144</v>
      </c>
      <c r="AH84" s="2">
        <f t="array" ref="AH84">VLOOKUP("*Хабаровский*",[1]итого!$3:$100,COLUMN([1]итого!CO:CO),0)</f>
        <v>27030</v>
      </c>
      <c r="AI84" s="2">
        <f t="array" ref="AI84">VLOOKUP("*Хабаровский*",[1]итого!$3:$100,COLUMN([1]итого!CP:CP),0)</f>
        <v>25398</v>
      </c>
      <c r="AJ84" s="2">
        <f t="array" ref="AJ84">VLOOKUP("*Хабаровский*",[1]итого!$3:$100,COLUMN([1]итого!CQ:CQ),0)</f>
        <v>26190</v>
      </c>
      <c r="AK84" s="2">
        <f t="array" ref="AK84">VLOOKUP("*Хабаровский*",[1]итого!$3:$100,COLUMN([1]итого!CR:CR),0)</f>
        <v>24503</v>
      </c>
      <c r="AL84" s="2">
        <f t="array" ref="AL84">VLOOKUP("*Хабаровский*",[1]итого!$3:$100,COLUMN([1]итого!CS:CS),0)</f>
        <v>26148</v>
      </c>
      <c r="AM84" s="2">
        <f t="array" ref="AM84">VLOOKUP("*Хабаровский*",[1]итого!$3:$100,COLUMN([1]итого!CT:CT),0)</f>
        <v>22831</v>
      </c>
      <c r="AN84" s="2">
        <f t="array" ref="AN84">VLOOKUP("*Хабаровский*",[1]итого!$3:$100,COLUMN([1]итого!CU:CU),0)</f>
        <v>20070</v>
      </c>
      <c r="AO84" s="2">
        <f t="array" ref="AO84">VLOOKUP("*Хабаровский*",[1]итого!$3:$100,COLUMN([1]итого!CV:CV),0)</f>
        <v>23139</v>
      </c>
      <c r="AP84" s="2">
        <f t="array" ref="AP84">VLOOKUP("*Хабаровский*",[1]итого!$3:$100,COLUMN([1]итого!CW:CW),0)</f>
        <v>24871</v>
      </c>
      <c r="AQ84" s="2">
        <f t="array" ref="AQ84">VLOOKUP("*Хабаровский*",[1]итого!$3:$100,COLUMN([1]итого!CX:CX),0)</f>
        <v>28113</v>
      </c>
      <c r="AR84" s="2">
        <f t="array" ref="AR84">VLOOKUP("*Хабаровский*",[1]итого!$3:$100,COLUMN([1]итого!CY:CY),0)</f>
        <v>28068</v>
      </c>
      <c r="AS84" s="2">
        <f t="array" ref="AS84">VLOOKUP("*Хабаровский*",[1]итого!$3:$100,COLUMN([1]итого!CZ:CZ),0)</f>
        <v>31481</v>
      </c>
      <c r="AT84" s="2">
        <f t="array" ref="AT84">VLOOKUP("*Хабаровский*",[1]итого!$3:$100,COLUMN([1]итого!DA:DA),0)</f>
        <v>50076</v>
      </c>
      <c r="AU84" s="2">
        <f t="array" ref="AU84">VLOOKUP("*Хабаровский*",[1]итого!$3:$100,COLUMN([1]итого!DB:DB),0)</f>
        <v>35580</v>
      </c>
      <c r="AV84" s="2">
        <f t="array" ref="AV84">VLOOKUP("*Хабаровский*",[1]итого!$3:$100,COLUMN([1]итого!DC:DC),0)</f>
        <v>39118</v>
      </c>
      <c r="AW84" s="2">
        <f t="array" ref="AW84">VLOOKUP("*Хабаровский*",[1]итого!$3:$100,COLUMN([1]итого!DD:DD),0)</f>
        <v>47983</v>
      </c>
      <c r="AX84" s="2">
        <f t="array" ref="AX84">VLOOKUP("*Хабаровский*",[1]итого!$3:$100,COLUMN([1]итого!DE:DE),0)</f>
        <v>62680</v>
      </c>
      <c r="AY84" s="2">
        <f t="array" ref="AY84">VLOOKUP("*Хабаровский*",[1]итого!$3:$100,COLUMN([1]итого!DF:DF),0)</f>
        <v>37283</v>
      </c>
      <c r="AZ84" s="2">
        <f t="array" ref="AZ84">VLOOKUP("*Хабаровский*",[1]итого!$3:$100,COLUMN([1]итого!DG:DG),0)</f>
        <v>33949</v>
      </c>
      <c r="BA84" s="2">
        <f t="array" ref="BA84">VLOOKUP("*Хабаровский*",[1]итого!$3:$100,COLUMN([1]итого!DH:DH),0)</f>
        <v>34677</v>
      </c>
      <c r="BB84" s="2">
        <f t="array" ref="BB84">VLOOKUP("*Хабаровский*",[1]итого!$3:$100,COLUMN([1]итого!DI:DI),0)</f>
        <v>42695</v>
      </c>
      <c r="BC84" s="2">
        <f t="array" ref="BC84">VLOOKUP("*Хабаровский*",[1]итого!$3:$100,COLUMN([1]итого!DJ:DJ),0)</f>
        <v>34723</v>
      </c>
      <c r="BD84" s="2">
        <f t="array" ref="BD84">VLOOKUP("*Хабаровский*",[1]итого!$3:$100,COLUMN([1]итого!DK:DK),0)</f>
        <v>40054</v>
      </c>
      <c r="BE84" s="2">
        <f t="array" ref="BE84">VLOOKUP("*Хабаровский*",[1]итого!$3:$100,COLUMN([1]итого!DL:DL),0)</f>
        <v>36631</v>
      </c>
      <c r="BF84" s="2">
        <f t="array" ref="BF84">VLOOKUP("*Хабаровский*",[1]итого!$3:$100,COLUMN([1]итого!DM:DM),0)</f>
        <v>35216</v>
      </c>
      <c r="BG84" s="2">
        <f t="array" ref="BG84">VLOOKUP("*Хабаровский*",[1]итого!$3:$100,COLUMN([1]итого!DN:DN),0)</f>
        <v>40316</v>
      </c>
      <c r="BH84" s="2">
        <f t="array" ref="BH84">VLOOKUP("*Хабаровский*",[1]итого!$3:$100,COLUMN([1]итого!DO:DO),0)</f>
        <v>34340</v>
      </c>
      <c r="BI84" s="2">
        <f t="array" ref="BI84">VLOOKUP("*Хабаровский*",[1]итого!$3:$100,COLUMN([1]итого!DP:DP),0)</f>
        <v>40969</v>
      </c>
      <c r="BJ84" s="2">
        <f t="array" ref="BJ84">VLOOKUP("*Хабаровский*",[1]итого!$3:$100,COLUMN([1]итого!DQ:DQ),0)</f>
        <v>45540</v>
      </c>
      <c r="BK84" s="2">
        <f t="array" ref="BK84">VLOOKUP("*Хабаровский*",[1]итого!$3:$100,COLUMN([1]итого!DR:DR),0)</f>
        <v>43739</v>
      </c>
      <c r="BL84" s="2">
        <f t="array" ref="BL84">VLOOKUP("*Хабаровский*",[1]итого!$3:$100,COLUMN([1]итого!DS:DS),0)</f>
        <v>39598</v>
      </c>
      <c r="BM84" s="2">
        <f t="array" ref="BM84">VLOOKUP("*Хабаровский*",[1]итого!$3:$100,COLUMN([1]итого!DT:DT),0)</f>
        <v>52046</v>
      </c>
      <c r="BN84" s="2">
        <f t="array" ref="BN84">VLOOKUP("*Хабаровский*",[1]итого!$3:$100,COLUMN([1]итого!DU:DU),0)</f>
        <v>55246</v>
      </c>
      <c r="BO84" s="2">
        <f t="array" ref="BO84">VLOOKUP("*Хабаровский*",[1]итого!$3:$100,COLUMN([1]итого!DV:DV),0)</f>
        <v>38773</v>
      </c>
      <c r="BP84" s="2">
        <f t="array" ref="BP84">VLOOKUP("*Хабаровский*",[1]итого!$3:$100,COLUMN([1]итого!DW:DW),0)</f>
        <v>30768</v>
      </c>
      <c r="BQ84" s="2">
        <f t="array" ref="BQ84">VLOOKUP("*Хабаровский*",[1]итого!$3:$100,COLUMN([1]итого!DX:DX),0)</f>
        <v>31625</v>
      </c>
      <c r="BR84" s="2">
        <f t="array" ref="BR84">VLOOKUP("*Хабаровский*",[1]итого!$3:$100,COLUMN([1]итого!DY:DY),0)</f>
        <v>35613</v>
      </c>
      <c r="BS84" s="2">
        <f t="array" ref="BS84">VLOOKUP("*Хабаровский*",[1]итого!$3:$100,COLUMN([1]итого!DZ:DZ),0)</f>
        <v>35279</v>
      </c>
      <c r="BT84" s="2">
        <f t="array" ref="BT84">VLOOKUP("*Хабаровский*",[1]итого!$3:$100,COLUMN([1]итого!EA:EA),0)</f>
        <v>32822</v>
      </c>
      <c r="BU84" s="2">
        <f t="array" ref="BU84">VLOOKUP("*Хабаровский*",[1]итого!$3:$100,COLUMN([1]итого!EB:EB),0)</f>
        <v>30632</v>
      </c>
      <c r="BV84" s="2">
        <f t="array" ref="BV84">VLOOKUP("*Хабаровский*",[1]итого!$3:$100,COLUMN([1]итого!EC:EC),0)</f>
        <v>34330</v>
      </c>
      <c r="BW84" s="2">
        <f t="array" ref="BW84">VLOOKUP("*Хабаровский*",[1]итого!$3:$100,COLUMN([1]итого!ED:ED),0)</f>
        <v>32374</v>
      </c>
      <c r="BX84" s="2">
        <f t="array" ref="BX84">VLOOKUP("*Хабаровский*",[1]итого!$3:$100,COLUMN([1]итого!EE:EE),0)</f>
        <v>33659</v>
      </c>
      <c r="BY84" s="2">
        <f t="array" ref="BY84">VLOOKUP("*Хабаровский*",[1]итого!$3:$100,COLUMN([1]итого!EF:EF),0)</f>
        <v>34580</v>
      </c>
      <c r="BZ84" s="2">
        <f t="array" ref="BZ84">VLOOKUP("*Хабаровский*",[1]итого!$3:$100,COLUMN([1]итого!EG:EG),0)</f>
        <v>33983</v>
      </c>
      <c r="CA84" s="2">
        <f t="array" ref="CA84">VLOOKUP("*Хабаровский*",[1]итого!$3:$100,COLUMN([1]итого!EH:EH),0)</f>
        <v>33705</v>
      </c>
      <c r="CB84" s="2">
        <f t="array" ref="CB84">VLOOKUP("*Хабаровский*",[1]итого!$3:$100,COLUMN([1]итого!EI:EI),0)</f>
        <v>33258</v>
      </c>
      <c r="CC84" s="2">
        <f t="array" ref="CC84">VLOOKUP("*Хабаровский*",[1]итого!$3:$100,COLUMN([1]итого!EJ:EJ),0)</f>
        <v>38746</v>
      </c>
      <c r="CD84" s="2">
        <f t="array" ref="CD84">VLOOKUP("*Хабаровский*",[1]итого!$3:$100,COLUMN([1]итого!EK:EK),0)</f>
        <v>39443</v>
      </c>
      <c r="CE84" s="2">
        <f t="array" ref="CE84">VLOOKUP("*Хабаровский*",[1]итого!$3:$100,COLUMN([1]итого!EL:EL),0)</f>
        <v>41004</v>
      </c>
      <c r="CF84" s="2">
        <f t="array" ref="CF84">VLOOKUP("*Хабаровский*",[1]итого!$3:$100,COLUMN([1]итого!EM:EM),0)</f>
        <v>47550</v>
      </c>
      <c r="CG84" s="2">
        <f t="array" ref="CG84">VLOOKUP("*Хабаровский*",[1]итого!$3:$100,COLUMN([1]итого!EN:EN),0)</f>
        <v>44312</v>
      </c>
      <c r="CH84" s="2">
        <f t="array" ref="CH84">VLOOKUP("*Хабаровский*",[1]итого!$3:$100,COLUMN([1]итого!EO:EO),0)</f>
        <v>56951</v>
      </c>
      <c r="CI84" s="2">
        <f t="array" ref="CI84">VLOOKUP("*Хабаровский*",[1]итого!$3:$100,COLUMN([1]итого!EP:EP),0)</f>
        <v>48226</v>
      </c>
      <c r="CJ84" s="2">
        <f t="array" ref="CJ84">VLOOKUP("*Хабаровский*",[1]итого!$3:$100,COLUMN([1]итого!EQ:EQ),0)</f>
        <v>46848</v>
      </c>
      <c r="CK84" s="2">
        <f t="array" ref="CK84">VLOOKUP("*Хабаровский*",[1]итого!$3:$100,COLUMN([1]итого!ER:ER),0)</f>
        <v>48370</v>
      </c>
      <c r="CL84" s="2">
        <f t="array" ref="CL84">VLOOKUP("*Хабаровский*",[1]итого!$3:$100,COLUMN([1]итого!ES:ES),0)</f>
        <v>52484</v>
      </c>
      <c r="CM84" s="2">
        <f t="array" ref="CM84">VLOOKUP("*Хабаровский*",[1]итого!$3:$100,COLUMN([1]итого!ET:ET),0)</f>
        <v>51842</v>
      </c>
      <c r="CN84" s="2">
        <f t="array" ref="CN84">VLOOKUP("*Хабаровский*",[1]итого!$3:$100,COLUMN([1]итого!EU:EU),0)</f>
        <v>51153</v>
      </c>
      <c r="CO84" s="2">
        <f t="array" ref="CO84">VLOOKUP("*Хабаровский*",[1]итого!$3:$100,COLUMN([1]итого!EV:EV),0)</f>
        <v>51902</v>
      </c>
      <c r="CP84" s="2">
        <f t="array" ref="CP84">VLOOKUP("*Хабаровский*",[1]итого!$3:$100,COLUMN([1]итого!EW:EW),0)</f>
        <v>55762</v>
      </c>
      <c r="CQ84" s="2">
        <f t="array" ref="CQ84">VLOOKUP("*Хабаровский*",[1]итого!$3:$100,COLUMN([1]итого!EX:EX),0)</f>
        <v>58427</v>
      </c>
      <c r="CR84" s="2">
        <f t="array" ref="CR84">VLOOKUP("*Хабаровский*",[1]итого!$3:$100,COLUMN([1]итого!EY:EY),0)</f>
        <v>62592</v>
      </c>
      <c r="CS84" s="2">
        <f t="array" ref="CS84">VLOOKUP("*Хабаровский*",[1]итого!$3:$100,COLUMN([1]итого!EZ:EZ),0)</f>
        <v>59423</v>
      </c>
      <c r="CT84" s="2">
        <f t="array" ref="CT84">VLOOKUP("*Хабаровский*",[1]итого!$3:$100,COLUMN([1]итого!FA:FA),0)</f>
        <v>68655</v>
      </c>
      <c r="CU84" s="2">
        <f t="array" ref="CU84">VLOOKUP("*Хабаровский*",[1]итого!$3:$100,COLUMN([1]итого!FB:FB),0)</f>
        <v>60276</v>
      </c>
      <c r="CV84" s="2">
        <f t="array" ref="CV84">VLOOKUP("*Хабаровский*",[1]итого!$3:$100,COLUMN([1]итого!FC:FC),0)</f>
        <v>64351</v>
      </c>
      <c r="CW84" s="2">
        <f t="array" ref="CW84">VLOOKUP("*Хабаровский*",[1]итого!$3:$100,COLUMN([1]итого!FD:FD),0)</f>
        <v>57086</v>
      </c>
      <c r="CX84" s="2">
        <f t="array" ref="CX84">VLOOKUP("*Хабаровский*",[1]итого!$3:$100,COLUMN([1]итого!FE:FE),0)</f>
        <v>58514</v>
      </c>
      <c r="CY84" s="2">
        <f t="array" ref="CY84">VLOOKUP("*Хабаровский*",[1]итого!$3:$100,COLUMN([1]итого!FF:FF),0)</f>
        <v>56773</v>
      </c>
      <c r="CZ84" s="2">
        <f t="array" ref="CZ84">VLOOKUP("*Хабаровский*",[1]итого!$3:$100,COLUMN([1]итого!FG:FG),0)</f>
        <v>51161</v>
      </c>
      <c r="DA84" s="2">
        <f t="array" ref="DA84">VLOOKUP("*Хабаровский*",[1]итого!$3:$100,COLUMN([1]итого!FH:FH),0)</f>
        <v>53264</v>
      </c>
      <c r="DB84" s="2">
        <f t="array" ref="DB84">VLOOKUP("*Хабаровский*",[1]итого!$3:$100,COLUMN([1]итого!FI:FI),0)</f>
        <v>61943</v>
      </c>
      <c r="DC84" s="2">
        <f t="array" ref="DC84">VLOOKUP("*Хабаровский*",[1]итого!$3:$100,COLUMN([1]итого!FJ:FJ),0)</f>
        <v>59990</v>
      </c>
      <c r="DD84" s="2">
        <f t="array" ref="DD84">VLOOKUP("*Хабаровский*",[1]итого!$3:$100,COLUMN([1]итого!FK:FK),0)</f>
        <v>65362</v>
      </c>
      <c r="DE84" s="2">
        <f t="array" ref="DE84">VLOOKUP("*Хабаровский*",[1]итого!$3:$100,COLUMN([1]итого!FL:FL),0)</f>
        <v>62803</v>
      </c>
      <c r="DF84" s="2">
        <f t="array" ref="DF84">VLOOKUP("*Хабаровский*",[1]итого!$3:$100,COLUMN([1]итого!FM:FM),0)</f>
        <v>73872</v>
      </c>
    </row>
    <row r="85" spans="1:110" x14ac:dyDescent="0.25">
      <c r="A85" s="5" t="s">
        <v>83</v>
      </c>
      <c r="B85" s="2">
        <f t="array" ref="B85">VLOOKUP("*Амурская*",[1]итого!$3:$100,COLUMN([1]итого!BI:BI),0)</f>
        <v>7032</v>
      </c>
      <c r="C85" s="2">
        <f t="array" ref="C85">VLOOKUP("*Амурская*",[1]итого!$3:$100,COLUMN([1]итого!BJ:BJ),0)</f>
        <v>6255</v>
      </c>
      <c r="D85" s="2">
        <f t="array" ref="D85">VLOOKUP("*Амурская*",[1]итого!$3:$100,COLUMN([1]итого!BK:BK),0)</f>
        <v>5646</v>
      </c>
      <c r="E85" s="2">
        <f t="array" ref="E85">VLOOKUP("*Амурская*",[1]итого!$3:$100,COLUMN([1]итого!BL:BL),0)</f>
        <v>7073</v>
      </c>
      <c r="F85" s="2">
        <f t="array" ref="F85">VLOOKUP("*Амурская*",[1]итого!$3:$100,COLUMN([1]итого!BM:BM),0)</f>
        <v>7304</v>
      </c>
      <c r="G85" s="2">
        <f t="array" ref="G85">VLOOKUP("*Амурская*",[1]итого!$3:$100,COLUMN([1]итого!BN:BN),0)</f>
        <v>6362</v>
      </c>
      <c r="H85" s="2">
        <f t="array" ref="H85">VLOOKUP("*Амурская*",[1]итого!$3:$100,COLUMN([1]итого!BO:BO),0)</f>
        <v>6248</v>
      </c>
      <c r="I85" s="2">
        <f t="array" ref="I85">VLOOKUP("*Амурская*",[1]итого!$3:$100,COLUMN([1]итого!BP:BP),0)</f>
        <v>5520</v>
      </c>
      <c r="J85" s="2">
        <f t="array" ref="J85">VLOOKUP("*Амурская*",[1]итого!$3:$100,COLUMN([1]итого!BQ:BQ),0)</f>
        <v>8672</v>
      </c>
      <c r="K85" s="2">
        <f t="array" ref="K85">VLOOKUP("*Амурская*",[1]итого!$3:$100,COLUMN([1]итого!BR:BR),0)</f>
        <v>6264</v>
      </c>
      <c r="L85" s="2">
        <f t="array" ref="L85">VLOOKUP("*Амурская*",[1]итого!$3:$100,COLUMN([1]итого!BS:BS),0)</f>
        <v>7956</v>
      </c>
      <c r="M85" s="2">
        <f t="array" ref="M85">VLOOKUP("*Амурская*",[1]итого!$3:$100,COLUMN([1]итого!BT:BT),0)</f>
        <v>10043</v>
      </c>
      <c r="N85" s="2">
        <f t="array" ref="N85">VLOOKUP("*Амурская*",[1]итого!$3:$100,COLUMN([1]итого!BU:BU),0)</f>
        <v>9890</v>
      </c>
      <c r="O85" s="2">
        <f t="array" ref="O85">VLOOKUP("*Амурская*",[1]итого!$3:$100,COLUMN([1]итого!BV:BV),0)</f>
        <v>10031</v>
      </c>
      <c r="P85" s="2">
        <f t="array" ref="P85">VLOOKUP("*Амурская*",[1]итого!$3:$100,COLUMN([1]итого!BW:BW),0)</f>
        <v>8031</v>
      </c>
      <c r="Q85" s="2">
        <f t="array" ref="Q85">VLOOKUP("*Амурская*",[1]итого!$3:$100,COLUMN([1]итого!BX:BX),0)</f>
        <v>8222</v>
      </c>
      <c r="R85" s="2">
        <f t="array" ref="R85">VLOOKUP("*Амурская*",[1]итого!$3:$100,COLUMN([1]итого!BY:BY),0)</f>
        <v>8986</v>
      </c>
      <c r="S85" s="2">
        <f t="array" ref="S85">VLOOKUP("*Амурская*",[1]итого!$3:$100,COLUMN([1]итого!BZ:BZ),0)</f>
        <v>8535</v>
      </c>
      <c r="T85" s="2">
        <f t="array" ref="T85">VLOOKUP("*Амурская*",[1]итого!$3:$100,COLUMN([1]итого!CA:CA),0)</f>
        <v>8975</v>
      </c>
      <c r="U85" s="2">
        <f t="array" ref="U85">VLOOKUP("*Амурская*",[1]итого!$3:$100,COLUMN([1]итого!CB:CB),0)</f>
        <v>8926</v>
      </c>
      <c r="V85" s="2">
        <f t="array" ref="V85">VLOOKUP("*Амурская*",[1]итого!$3:$100,COLUMN([1]итого!CC:CC),0)</f>
        <v>9220</v>
      </c>
      <c r="W85" s="2">
        <f t="array" ref="W85">VLOOKUP("*Амурская*",[1]итого!$3:$100,COLUMN([1]итого!CD:CD),0)</f>
        <v>14335</v>
      </c>
      <c r="X85" s="2">
        <f t="array" ref="X85">VLOOKUP("*Амурская*",[1]итого!$3:$100,COLUMN([1]итого!CE:CE),0)</f>
        <v>14671</v>
      </c>
      <c r="Y85" s="2">
        <f t="array" ref="Y85">VLOOKUP("*Амурская*",[1]итого!$3:$100,COLUMN([1]итого!CF:CF),0)</f>
        <v>14513</v>
      </c>
      <c r="Z85" s="2">
        <f t="array" ref="Z85">VLOOKUP("*Амурская*",[1]итого!$3:$100,COLUMN([1]итого!CG:CG),0)</f>
        <v>16404</v>
      </c>
      <c r="AA85" s="2">
        <f t="array" ref="AA85">VLOOKUP("*Амурская*",[1]итого!$3:$100,COLUMN([1]итого!CH:CH),0)</f>
        <v>14014</v>
      </c>
      <c r="AB85" s="2">
        <f t="array" ref="AB85">VLOOKUP("*Амурская*",[1]итого!$3:$100,COLUMN([1]итого!CI:CI),0)</f>
        <v>15521</v>
      </c>
      <c r="AC85" s="2">
        <f t="array" ref="AC85">VLOOKUP("*Амурская*",[1]итого!$3:$100,COLUMN([1]итого!CJ:CJ),0)</f>
        <v>16126</v>
      </c>
      <c r="AD85" s="2">
        <f t="array" ref="AD85">VLOOKUP("*Амурская*",[1]итого!$3:$100,COLUMN([1]итого!CK:CK),0)</f>
        <v>16358</v>
      </c>
      <c r="AE85" s="2">
        <f t="array" ref="AE85">VLOOKUP("*Амурская*",[1]итого!$3:$100,COLUMN([1]итого!CL:CL),0)</f>
        <v>16190</v>
      </c>
      <c r="AF85" s="2">
        <f t="array" ref="AF85">VLOOKUP("*Амурская*",[1]итого!$3:$100,COLUMN([1]итого!CM:CM),0)</f>
        <v>11270</v>
      </c>
      <c r="AG85" s="2">
        <f t="array" ref="AG85">VLOOKUP("*Амурская*",[1]итого!$3:$100,COLUMN([1]итого!CN:CN),0)</f>
        <v>11532</v>
      </c>
      <c r="AH85" s="2">
        <f t="array" ref="AH85">VLOOKUP("*Амурская*",[1]итого!$3:$100,COLUMN([1]итого!CO:CO),0)</f>
        <v>11702</v>
      </c>
      <c r="AI85" s="2">
        <f t="array" ref="AI85">VLOOKUP("*Амурская*",[1]итого!$3:$100,COLUMN([1]итого!CP:CP),0)</f>
        <v>11490</v>
      </c>
      <c r="AJ85" s="2">
        <f t="array" ref="AJ85">VLOOKUP("*Амурская*",[1]итого!$3:$100,COLUMN([1]итого!CQ:CQ),0)</f>
        <v>11648</v>
      </c>
      <c r="AK85" s="2">
        <f t="array" ref="AK85">VLOOKUP("*Амурская*",[1]итого!$3:$100,COLUMN([1]итого!CR:CR),0)</f>
        <v>11141</v>
      </c>
      <c r="AL85" s="2">
        <f t="array" ref="AL85">VLOOKUP("*Амурская*",[1]итого!$3:$100,COLUMN([1]итого!CS:CS),0)</f>
        <v>14200</v>
      </c>
      <c r="AM85" s="2">
        <f t="array" ref="AM85">VLOOKUP("*Амурская*",[1]итого!$3:$100,COLUMN([1]итого!CT:CT),0)</f>
        <v>14558</v>
      </c>
      <c r="AN85" s="2">
        <f t="array" ref="AN85">VLOOKUP("*Амурская*",[1]итого!$3:$100,COLUMN([1]итого!CU:CU),0)</f>
        <v>11159</v>
      </c>
      <c r="AO85" s="2">
        <f t="array" ref="AO85">VLOOKUP("*Амурская*",[1]итого!$3:$100,COLUMN([1]итого!CV:CV),0)</f>
        <v>11147</v>
      </c>
      <c r="AP85" s="2">
        <f t="array" ref="AP85">VLOOKUP("*Амурская*",[1]итого!$3:$100,COLUMN([1]итого!CW:CW),0)</f>
        <v>7712</v>
      </c>
      <c r="AQ85" s="2">
        <f t="array" ref="AQ85">VLOOKUP("*Амурская*",[1]итого!$3:$100,COLUMN([1]итого!CX:CX),0)</f>
        <v>10939</v>
      </c>
      <c r="AR85" s="2">
        <f t="array" ref="AR85">VLOOKUP("*Амурская*",[1]итого!$3:$100,COLUMN([1]итого!CY:CY),0)</f>
        <v>7932</v>
      </c>
      <c r="AS85" s="2">
        <f t="array" ref="AS85">VLOOKUP("*Амурская*",[1]итого!$3:$100,COLUMN([1]итого!CZ:CZ),0)</f>
        <v>10911</v>
      </c>
      <c r="AT85" s="2">
        <f t="array" ref="AT85">VLOOKUP("*Амурская*",[1]итого!$3:$100,COLUMN([1]итого!DA:DA),0)</f>
        <v>11460</v>
      </c>
      <c r="AU85" s="2">
        <f t="array" ref="AU85">VLOOKUP("*Амурская*",[1]итого!$3:$100,COLUMN([1]итого!DB:DB),0)</f>
        <v>10623</v>
      </c>
      <c r="AV85" s="2">
        <f t="array" ref="AV85">VLOOKUP("*Амурская*",[1]итого!$3:$100,COLUMN([1]итого!DC:DC),0)</f>
        <v>13654</v>
      </c>
      <c r="AW85" s="2">
        <f t="array" ref="AW85">VLOOKUP("*Амурская*",[1]итого!$3:$100,COLUMN([1]итого!DD:DD),0)</f>
        <v>13969</v>
      </c>
      <c r="AX85" s="2">
        <f t="array" ref="AX85">VLOOKUP("*Амурская*",[1]итого!$3:$100,COLUMN([1]итого!DE:DE),0)</f>
        <v>17549</v>
      </c>
      <c r="AY85" s="2">
        <f t="array" ref="AY85">VLOOKUP("*Амурская*",[1]итого!$3:$100,COLUMN([1]итого!DF:DF),0)</f>
        <v>16911</v>
      </c>
      <c r="AZ85" s="2">
        <f t="array" ref="AZ85">VLOOKUP("*Амурская*",[1]итого!$3:$100,COLUMN([1]итого!DG:DG),0)</f>
        <v>20405</v>
      </c>
      <c r="BA85" s="2">
        <f t="array" ref="BA85">VLOOKUP("*Амурская*",[1]итого!$3:$100,COLUMN([1]итого!DH:DH),0)</f>
        <v>16735</v>
      </c>
      <c r="BB85" s="2">
        <f t="array" ref="BB85">VLOOKUP("*Амурская*",[1]итого!$3:$100,COLUMN([1]итого!DI:DI),0)</f>
        <v>17348</v>
      </c>
      <c r="BC85" s="2">
        <f t="array" ref="BC85">VLOOKUP("*Амурская*",[1]итого!$3:$100,COLUMN([1]итого!DJ:DJ),0)</f>
        <v>19015</v>
      </c>
      <c r="BD85" s="2">
        <f t="array" ref="BD85">VLOOKUP("*Амурская*",[1]итого!$3:$100,COLUMN([1]итого!DK:DK),0)</f>
        <v>23422</v>
      </c>
      <c r="BE85" s="2">
        <f t="array" ref="BE85">VLOOKUP("*Амурская*",[1]итого!$3:$100,COLUMN([1]итого!DL:DL),0)</f>
        <v>22423</v>
      </c>
      <c r="BF85" s="2">
        <f t="array" ref="BF85">VLOOKUP("*Амурская*",[1]итого!$3:$100,COLUMN([1]итого!DM:DM),0)</f>
        <v>22975</v>
      </c>
      <c r="BG85" s="2">
        <f t="array" ref="BG85">VLOOKUP("*Амурская*",[1]итого!$3:$100,COLUMN([1]итого!DN:DN),0)</f>
        <v>23797</v>
      </c>
      <c r="BH85" s="2">
        <f t="array" ref="BH85">VLOOKUP("*Амурская*",[1]итого!$3:$100,COLUMN([1]итого!DO:DO),0)</f>
        <v>24754</v>
      </c>
      <c r="BI85" s="2">
        <f t="array" ref="BI85">VLOOKUP("*Амурская*",[1]итого!$3:$100,COLUMN([1]итого!DP:DP),0)</f>
        <v>23473</v>
      </c>
      <c r="BJ85" s="2">
        <f t="array" ref="BJ85">VLOOKUP("*Амурская*",[1]итого!$3:$100,COLUMN([1]итого!DQ:DQ),0)</f>
        <v>28002</v>
      </c>
      <c r="BK85" s="2">
        <f t="array" ref="BK85">VLOOKUP("*Амурская*",[1]итого!$3:$100,COLUMN([1]итого!DR:DR),0)</f>
        <v>21225</v>
      </c>
      <c r="BL85" s="2">
        <f t="array" ref="BL85">VLOOKUP("*Амурская*",[1]итого!$3:$100,COLUMN([1]итого!DS:DS),0)</f>
        <v>20903</v>
      </c>
      <c r="BM85" s="2">
        <f t="array" ref="BM85">VLOOKUP("*Амурская*",[1]итого!$3:$100,COLUMN([1]итого!DT:DT),0)</f>
        <v>24218</v>
      </c>
      <c r="BN85" s="2">
        <f t="array" ref="BN85">VLOOKUP("*Амурская*",[1]итого!$3:$100,COLUMN([1]итого!DU:DU),0)</f>
        <v>21930</v>
      </c>
      <c r="BO85" s="2">
        <f t="array" ref="BO85">VLOOKUP("*Амурская*",[1]итого!$3:$100,COLUMN([1]итого!DV:DV),0)</f>
        <v>19268</v>
      </c>
      <c r="BP85" s="2">
        <f t="array" ref="BP85">VLOOKUP("*Амурская*",[1]итого!$3:$100,COLUMN([1]итого!DW:DW),0)</f>
        <v>16723</v>
      </c>
      <c r="BQ85" s="2">
        <f t="array" ref="BQ85">VLOOKUP("*Амурская*",[1]итого!$3:$100,COLUMN([1]итого!DX:DX),0)</f>
        <v>18951</v>
      </c>
      <c r="BR85" s="2">
        <f t="array" ref="BR85">VLOOKUP("*Амурская*",[1]итого!$3:$100,COLUMN([1]итого!DY:DY),0)</f>
        <v>19131</v>
      </c>
      <c r="BS85" s="2">
        <f t="array" ref="BS85">VLOOKUP("*Амурская*",[1]итого!$3:$100,COLUMN([1]итого!DZ:DZ),0)</f>
        <v>16713</v>
      </c>
      <c r="BT85" s="2">
        <f t="array" ref="BT85">VLOOKUP("*Амурская*",[1]итого!$3:$100,COLUMN([1]итого!EA:EA),0)</f>
        <v>16370</v>
      </c>
      <c r="BU85" s="2">
        <f t="array" ref="BU85">VLOOKUP("*Амурская*",[1]итого!$3:$100,COLUMN([1]итого!EB:EB),0)</f>
        <v>16302</v>
      </c>
      <c r="BV85" s="2">
        <f t="array" ref="BV85">VLOOKUP("*Амурская*",[1]итого!$3:$100,COLUMN([1]итого!EC:EC),0)</f>
        <v>18558</v>
      </c>
      <c r="BW85" s="2">
        <f t="array" ref="BW85">VLOOKUP("*Амурская*",[1]итого!$3:$100,COLUMN([1]итого!ED:ED),0)</f>
        <v>16170</v>
      </c>
      <c r="BX85" s="2">
        <f t="array" ref="BX85">VLOOKUP("*Амурская*",[1]итого!$3:$100,COLUMN([1]итого!EE:EE),0)</f>
        <v>17312</v>
      </c>
      <c r="BY85" s="2">
        <f t="array" ref="BY85">VLOOKUP("*Амурская*",[1]итого!$3:$100,COLUMN([1]итого!EF:EF),0)</f>
        <v>18696</v>
      </c>
      <c r="BZ85" s="2">
        <f t="array" ref="BZ85">VLOOKUP("*Амурская*",[1]итого!$3:$100,COLUMN([1]итого!EG:EG),0)</f>
        <v>17246</v>
      </c>
      <c r="CA85" s="2">
        <f t="array" ref="CA85">VLOOKUP("*Амурская*",[1]итого!$3:$100,COLUMN([1]итого!EH:EH),0)</f>
        <v>18341</v>
      </c>
      <c r="CB85" s="2">
        <f t="array" ref="CB85">VLOOKUP("*Амурская*",[1]итого!$3:$100,COLUMN([1]итого!EI:EI),0)</f>
        <v>18847</v>
      </c>
      <c r="CC85" s="2">
        <f t="array" ref="CC85">VLOOKUP("*Амурская*",[1]итого!$3:$100,COLUMN([1]итого!EJ:EJ),0)</f>
        <v>19296</v>
      </c>
      <c r="CD85" s="2">
        <f t="array" ref="CD85">VLOOKUP("*Амурская*",[1]итого!$3:$100,COLUMN([1]итого!EK:EK),0)</f>
        <v>23265</v>
      </c>
      <c r="CE85" s="2">
        <f t="array" ref="CE85">VLOOKUP("*Амурская*",[1]итого!$3:$100,COLUMN([1]итого!EL:EL),0)</f>
        <v>22055</v>
      </c>
      <c r="CF85" s="2">
        <f t="array" ref="CF85">VLOOKUP("*Амурская*",[1]итого!$3:$100,COLUMN([1]итого!EM:EM),0)</f>
        <v>32535</v>
      </c>
      <c r="CG85" s="2">
        <f t="array" ref="CG85">VLOOKUP("*Амурская*",[1]итого!$3:$100,COLUMN([1]итого!EN:EN),0)</f>
        <v>28573</v>
      </c>
      <c r="CH85" s="2">
        <f t="array" ref="CH85">VLOOKUP("*Амурская*",[1]итого!$3:$100,COLUMN([1]итого!EO:EO),0)</f>
        <v>35460</v>
      </c>
      <c r="CI85" s="2">
        <f t="array" ref="CI85">VLOOKUP("*Амурская*",[1]итого!$3:$100,COLUMN([1]итого!EP:EP),0)</f>
        <v>27062</v>
      </c>
      <c r="CJ85" s="2">
        <f t="array" ref="CJ85">VLOOKUP("*Амурская*",[1]итого!$3:$100,COLUMN([1]итого!EQ:EQ),0)</f>
        <v>27988</v>
      </c>
      <c r="CK85" s="2">
        <f t="array" ref="CK85">VLOOKUP("*Амурская*",[1]итого!$3:$100,COLUMN([1]итого!ER:ER),0)</f>
        <v>27154</v>
      </c>
      <c r="CL85" s="2">
        <f t="array" ref="CL85">VLOOKUP("*Амурская*",[1]итого!$3:$100,COLUMN([1]итого!ES:ES),0)</f>
        <v>30317</v>
      </c>
      <c r="CM85" s="2">
        <f t="array" ref="CM85">VLOOKUP("*Амурская*",[1]итого!$3:$100,COLUMN([1]итого!ET:ET),0)</f>
        <v>26537</v>
      </c>
      <c r="CN85" s="2">
        <f t="array" ref="CN85">VLOOKUP("*Амурская*",[1]итого!$3:$100,COLUMN([1]итого!EU:EU),0)</f>
        <v>25292</v>
      </c>
      <c r="CO85" s="2">
        <f t="array" ref="CO85">VLOOKUP("*Амурская*",[1]итого!$3:$100,COLUMN([1]итого!EV:EV),0)</f>
        <v>28487</v>
      </c>
      <c r="CP85" s="2">
        <f t="array" ref="CP85">VLOOKUP("*Амурская*",[1]итого!$3:$100,COLUMN([1]итого!EW:EW),0)</f>
        <v>27768</v>
      </c>
      <c r="CQ85" s="2">
        <f t="array" ref="CQ85">VLOOKUP("*Амурская*",[1]итого!$3:$100,COLUMN([1]итого!EX:EX),0)</f>
        <v>29545</v>
      </c>
      <c r="CR85" s="2">
        <f t="array" ref="CR85">VLOOKUP("*Амурская*",[1]итого!$3:$100,COLUMN([1]итого!EY:EY),0)</f>
        <v>33484</v>
      </c>
      <c r="CS85" s="2">
        <f t="array" ref="CS85">VLOOKUP("*Амурская*",[1]итого!$3:$100,COLUMN([1]итого!EZ:EZ),0)</f>
        <v>37360</v>
      </c>
      <c r="CT85" s="2">
        <f t="array" ref="CT85">VLOOKUP("*Амурская*",[1]итого!$3:$100,COLUMN([1]итого!FA:FA),0)</f>
        <v>38860</v>
      </c>
      <c r="CU85" s="2">
        <f t="array" ref="CU85">VLOOKUP("*Амурская*",[1]итого!$3:$100,COLUMN([1]итого!FB:FB),0)</f>
        <v>42618</v>
      </c>
      <c r="CV85" s="2">
        <f t="array" ref="CV85">VLOOKUP("*Амурская*",[1]итого!$3:$100,COLUMN([1]итого!FC:FC),0)</f>
        <v>81815</v>
      </c>
      <c r="CW85" s="2">
        <f t="array" ref="CW85">VLOOKUP("*Амурская*",[1]итого!$3:$100,COLUMN([1]итого!FD:FD),0)</f>
        <v>39508</v>
      </c>
      <c r="CX85" s="2">
        <f t="array" ref="CX85">VLOOKUP("*Амурская*",[1]итого!$3:$100,COLUMN([1]итого!FE:FE),0)</f>
        <v>71010</v>
      </c>
      <c r="CY85" s="2">
        <f t="array" ref="CY85">VLOOKUP("*Амурская*",[1]итого!$3:$100,COLUMN([1]итого!FF:FF),0)</f>
        <v>72867</v>
      </c>
      <c r="CZ85" s="2">
        <f t="array" ref="CZ85">VLOOKUP("*Амурская*",[1]итого!$3:$100,COLUMN([1]итого!FG:FG),0)</f>
        <v>70090</v>
      </c>
      <c r="DA85" s="2">
        <f t="array" ref="DA85">VLOOKUP("*Амурская*",[1]итого!$3:$100,COLUMN([1]итого!FH:FH),0)</f>
        <v>81655</v>
      </c>
      <c r="DB85" s="2">
        <f t="array" ref="DB85">VLOOKUP("*Амурская*",[1]итого!$3:$100,COLUMN([1]итого!FI:FI),0)</f>
        <v>84656</v>
      </c>
      <c r="DC85" s="2">
        <f t="array" ref="DC85">VLOOKUP("*Амурская*",[1]итого!$3:$100,COLUMN([1]итого!FJ:FJ),0)</f>
        <v>66069</v>
      </c>
      <c r="DD85" s="2">
        <f t="array" ref="DD85">VLOOKUP("*Амурская*",[1]итого!$3:$100,COLUMN([1]итого!FK:FK),0)</f>
        <v>77958</v>
      </c>
      <c r="DE85" s="2">
        <f t="array" ref="DE85">VLOOKUP("*Амурская*",[1]итого!$3:$100,COLUMN([1]итого!FL:FL),0)</f>
        <v>80410</v>
      </c>
      <c r="DF85" s="2">
        <f t="array" ref="DF85">VLOOKUP("*Амурская*",[1]итого!$3:$100,COLUMN([1]итого!FM:FM),0)</f>
        <v>91629</v>
      </c>
    </row>
    <row r="86" spans="1:110" x14ac:dyDescent="0.25">
      <c r="A86" s="5" t="s">
        <v>84</v>
      </c>
      <c r="B86" s="2">
        <f t="array" ref="B86">VLOOKUP("*Магаданская*",[1]итого!$3:$100,COLUMN([1]итого!BI:BI),0)</f>
        <v>12427</v>
      </c>
      <c r="C86" s="2">
        <f t="array" ref="C86">VLOOKUP("*Магаданская*",[1]итого!$3:$100,COLUMN([1]итого!BJ:BJ),0)</f>
        <v>12282</v>
      </c>
      <c r="D86" s="2">
        <f t="array" ref="D86">VLOOKUP("*Магаданская*",[1]итого!$3:$100,COLUMN([1]итого!BK:BK),0)</f>
        <v>12255</v>
      </c>
      <c r="E86" s="2">
        <f t="array" ref="E86">VLOOKUP("*Магаданская*",[1]итого!$3:$100,COLUMN([1]итого!BL:BL),0)</f>
        <v>9991</v>
      </c>
      <c r="F86" s="2">
        <f t="array" ref="F86">VLOOKUP("*Магаданская*",[1]итого!$3:$100,COLUMN([1]итого!BM:BM),0)</f>
        <v>8001</v>
      </c>
      <c r="G86" s="2">
        <f t="array" ref="G86">VLOOKUP("*Магаданская*",[1]итого!$3:$100,COLUMN([1]итого!BN:BN),0)</f>
        <v>7873</v>
      </c>
      <c r="H86" s="2">
        <f t="array" ref="H86">VLOOKUP("*Магаданская*",[1]итого!$3:$100,COLUMN([1]итого!BO:BO),0)</f>
        <v>9555</v>
      </c>
      <c r="I86" s="2">
        <f t="array" ref="I86">VLOOKUP("*Магаданская*",[1]итого!$3:$100,COLUMN([1]итого!BP:BP),0)</f>
        <v>7716</v>
      </c>
      <c r="J86" s="2">
        <f t="array" ref="J86">VLOOKUP("*Магаданская*",[1]итого!$3:$100,COLUMN([1]итого!BQ:BQ),0)</f>
        <v>7861</v>
      </c>
      <c r="K86" s="2">
        <f t="array" ref="K86">VLOOKUP("*Магаданская*",[1]итого!$3:$100,COLUMN([1]итого!BR:BR),0)</f>
        <v>10203</v>
      </c>
      <c r="L86" s="2">
        <f t="array" ref="L86">VLOOKUP("*Магаданская*",[1]итого!$3:$100,COLUMN([1]итого!BS:BS),0)</f>
        <v>10904</v>
      </c>
      <c r="M86" s="2">
        <f t="array" ref="M86">VLOOKUP("*Магаданская*",[1]итого!$3:$100,COLUMN([1]итого!BT:BT),0)</f>
        <v>11208</v>
      </c>
      <c r="N86" s="2">
        <f t="array" ref="N86">VLOOKUP("*Магаданская*",[1]итого!$3:$100,COLUMN([1]итого!BU:BU),0)</f>
        <v>14894</v>
      </c>
      <c r="O86" s="2">
        <f t="array" ref="O86">VLOOKUP("*Магаданская*",[1]итого!$3:$100,COLUMN([1]итого!BV:BV),0)</f>
        <v>12453</v>
      </c>
      <c r="P86" s="2">
        <f t="array" ref="P86">VLOOKUP("*Магаданская*",[1]итого!$3:$100,COLUMN([1]итого!BW:BW),0)</f>
        <v>13706</v>
      </c>
      <c r="Q86" s="2">
        <f t="array" ref="Q86">VLOOKUP("*Магаданская*",[1]итого!$3:$100,COLUMN([1]итого!BX:BX),0)</f>
        <v>13018</v>
      </c>
      <c r="R86" s="2">
        <f t="array" ref="R86">VLOOKUP("*Магаданская*",[1]итого!$3:$100,COLUMN([1]итого!BY:BY),0)</f>
        <v>14052</v>
      </c>
      <c r="S86" s="2">
        <f t="array" ref="S86">VLOOKUP("*Магаданская*",[1]итого!$3:$100,COLUMN([1]итого!BZ:BZ),0)</f>
        <v>15153</v>
      </c>
      <c r="T86" s="2">
        <f t="array" ref="T86">VLOOKUP("*Магаданская*",[1]итого!$3:$100,COLUMN([1]итого!CA:CA),0)</f>
        <v>4826</v>
      </c>
      <c r="U86" s="2">
        <f t="array" ref="U86">VLOOKUP("*Магаданская*",[1]итого!$3:$100,COLUMN([1]итого!CB:CB),0)</f>
        <v>4712</v>
      </c>
      <c r="V86" s="2">
        <f t="array" ref="V86">VLOOKUP("*Магаданская*",[1]итого!$3:$100,COLUMN([1]итого!CC:CC),0)</f>
        <v>6323</v>
      </c>
      <c r="W86" s="2">
        <f t="array" ref="W86">VLOOKUP("*Магаданская*",[1]итого!$3:$100,COLUMN([1]итого!CD:CD),0)</f>
        <v>5766</v>
      </c>
      <c r="X86" s="2">
        <f t="array" ref="X86">VLOOKUP("*Магаданская*",[1]итого!$3:$100,COLUMN([1]итого!CE:CE),0)</f>
        <v>5756</v>
      </c>
      <c r="Y86" s="2">
        <f t="array" ref="Y86">VLOOKUP("*Магаданская*",[1]итого!$3:$100,COLUMN([1]итого!CF:CF),0)</f>
        <v>9352</v>
      </c>
      <c r="Z86" s="2">
        <f t="array" ref="Z86">VLOOKUP("*Магаданская*",[1]итого!$3:$100,COLUMN([1]итого!CG:CG),0)</f>
        <v>14979</v>
      </c>
      <c r="AA86" s="2">
        <f t="array" ref="AA86">VLOOKUP("*Магаданская*",[1]итого!$3:$100,COLUMN([1]итого!CH:CH),0)</f>
        <v>13356</v>
      </c>
      <c r="AB86" s="2">
        <f t="array" ref="AB86">VLOOKUP("*Магаданская*",[1]итого!$3:$100,COLUMN([1]итого!CI:CI),0)</f>
        <v>14986</v>
      </c>
      <c r="AC86" s="2">
        <f t="array" ref="AC86">VLOOKUP("*Магаданская*",[1]итого!$3:$100,COLUMN([1]итого!CJ:CJ),0)</f>
        <v>16493</v>
      </c>
      <c r="AD86" s="2">
        <f t="array" ref="AD86">VLOOKUP("*Магаданская*",[1]итого!$3:$100,COLUMN([1]итого!CK:CK),0)</f>
        <v>15135</v>
      </c>
      <c r="AE86" s="2">
        <f t="array" ref="AE86">VLOOKUP("*Магаданская*",[1]итого!$3:$100,COLUMN([1]итого!CL:CL),0)</f>
        <v>15507</v>
      </c>
      <c r="AF86" s="2">
        <f t="array" ref="AF86">VLOOKUP("*Магаданская*",[1]итого!$3:$100,COLUMN([1]итого!CM:CM),0)</f>
        <v>7459</v>
      </c>
      <c r="AG86" s="2">
        <f t="array" ref="AG86">VLOOKUP("*Магаданская*",[1]итого!$3:$100,COLUMN([1]итого!CN:CN),0)</f>
        <v>7277</v>
      </c>
      <c r="AH86" s="2">
        <f t="array" ref="AH86">VLOOKUP("*Магаданская*",[1]итого!$3:$100,COLUMN([1]итого!CO:CO),0)</f>
        <v>6785</v>
      </c>
      <c r="AI86" s="2">
        <f t="array" ref="AI86">VLOOKUP("*Магаданская*",[1]итого!$3:$100,COLUMN([1]итого!CP:CP),0)</f>
        <v>9439</v>
      </c>
      <c r="AJ86" s="2">
        <f t="array" ref="AJ86">VLOOKUP("*Магаданская*",[1]итого!$3:$100,COLUMN([1]итого!CQ:CQ),0)</f>
        <v>10030</v>
      </c>
      <c r="AK86" s="2">
        <f t="array" ref="AK86">VLOOKUP("*Магаданская*",[1]итого!$3:$100,COLUMN([1]итого!CR:CR),0)</f>
        <v>10538</v>
      </c>
      <c r="AL86" s="2">
        <f t="array" ref="AL86">VLOOKUP("*Магаданская*",[1]итого!$3:$100,COLUMN([1]итого!CS:CS),0)</f>
        <v>16376</v>
      </c>
      <c r="AM86" s="2">
        <f t="array" ref="AM86">VLOOKUP("*Магаданская*",[1]итого!$3:$100,COLUMN([1]итого!CT:CT),0)</f>
        <v>15894</v>
      </c>
      <c r="AN86" s="2">
        <f t="array" ref="AN86">VLOOKUP("*Магаданская*",[1]итого!$3:$100,COLUMN([1]итого!CU:CU),0)</f>
        <v>15423</v>
      </c>
      <c r="AO86" s="2">
        <f t="array" ref="AO86">VLOOKUP("*Магаданская*",[1]итого!$3:$100,COLUMN([1]итого!CV:CV),0)</f>
        <v>13998</v>
      </c>
      <c r="AP86" s="2">
        <f t="array" ref="AP86">VLOOKUP("*Магаданская*",[1]итого!$3:$100,COLUMN([1]итого!CW:CW),0)</f>
        <v>13632</v>
      </c>
      <c r="AQ86" s="2">
        <f t="array" ref="AQ86">VLOOKUP("*Магаданская*",[1]итого!$3:$100,COLUMN([1]итого!CX:CX),0)</f>
        <v>13586</v>
      </c>
      <c r="AR86" s="2">
        <f t="array" ref="AR86">VLOOKUP("*Магаданская*",[1]итого!$3:$100,COLUMN([1]итого!CY:CY),0)</f>
        <v>14794</v>
      </c>
      <c r="AS86" s="2">
        <f t="array" ref="AS86">VLOOKUP("*Магаданская*",[1]итого!$3:$100,COLUMN([1]итого!CZ:CZ),0)</f>
        <v>15261</v>
      </c>
      <c r="AT86" s="2">
        <f t="array" ref="AT86">VLOOKUP("*Магаданская*",[1]итого!$3:$100,COLUMN([1]итого!DA:DA),0)</f>
        <v>15515</v>
      </c>
      <c r="AU86" s="2">
        <f t="array" ref="AU86">VLOOKUP("*Магаданская*",[1]итого!$3:$100,COLUMN([1]итого!DB:DB),0)</f>
        <v>21427</v>
      </c>
      <c r="AV86" s="2">
        <f t="array" ref="AV86">VLOOKUP("*Магаданская*",[1]итого!$3:$100,COLUMN([1]итого!DC:DC),0)</f>
        <v>19459</v>
      </c>
      <c r="AW86" s="2">
        <f t="array" ref="AW86">VLOOKUP("*Магаданская*",[1]итого!$3:$100,COLUMN([1]итого!DD:DD),0)</f>
        <v>19708</v>
      </c>
      <c r="AX86" s="2">
        <f t="array" ref="AX86">VLOOKUP("*Магаданская*",[1]итого!$3:$100,COLUMN([1]итого!DE:DE),0)</f>
        <v>9959</v>
      </c>
      <c r="AY86" s="2">
        <f t="array" ref="AY86">VLOOKUP("*Магаданская*",[1]итого!$3:$100,COLUMN([1]итого!DF:DF),0)</f>
        <v>20997</v>
      </c>
      <c r="AZ86" s="2">
        <f t="array" ref="AZ86">VLOOKUP("*Магаданская*",[1]итого!$3:$100,COLUMN([1]итого!DG:DG),0)</f>
        <v>19729</v>
      </c>
      <c r="BA86" s="2">
        <f t="array" ref="BA86">VLOOKUP("*Магаданская*",[1]итого!$3:$100,COLUMN([1]итого!DH:DH),0)</f>
        <v>18520</v>
      </c>
      <c r="BB86" s="2">
        <f t="array" ref="BB86">VLOOKUP("*Магаданская*",[1]итого!$3:$100,COLUMN([1]итого!DI:DI),0)</f>
        <v>18726</v>
      </c>
      <c r="BC86" s="2">
        <f t="array" ref="BC86">VLOOKUP("*Магаданская*",[1]итого!$3:$100,COLUMN([1]итого!DJ:DJ),0)</f>
        <v>17224</v>
      </c>
      <c r="BD86" s="2">
        <f t="array" ref="BD86">VLOOKUP("*Магаданская*",[1]итого!$3:$100,COLUMN([1]итого!DK:DK),0)</f>
        <v>16330</v>
      </c>
      <c r="BE86" s="2">
        <f t="array" ref="BE86">VLOOKUP("*Магаданская*",[1]итого!$3:$100,COLUMN([1]итого!DL:DL),0)</f>
        <v>19707</v>
      </c>
      <c r="BF86" s="2">
        <f t="array" ref="BF86">VLOOKUP("*Магаданская*",[1]итого!$3:$100,COLUMN([1]итого!DM:DM),0)</f>
        <v>21734</v>
      </c>
      <c r="BG86" s="2">
        <f t="array" ref="BG86">VLOOKUP("*Магаданская*",[1]итого!$3:$100,COLUMN([1]итого!DN:DN),0)</f>
        <v>22555</v>
      </c>
      <c r="BH86" s="2">
        <f t="array" ref="BH86">VLOOKUP("*Магаданская*",[1]итого!$3:$100,COLUMN([1]итого!DO:DO),0)</f>
        <v>22416</v>
      </c>
      <c r="BI86" s="2">
        <f t="array" ref="BI86">VLOOKUP("*Магаданская*",[1]итого!$3:$100,COLUMN([1]итого!DP:DP),0)</f>
        <v>22582</v>
      </c>
      <c r="BJ86" s="2">
        <f t="array" ref="BJ86">VLOOKUP("*Магаданская*",[1]итого!$3:$100,COLUMN([1]итого!DQ:DQ),0)</f>
        <v>11968</v>
      </c>
      <c r="BK86" s="2">
        <f t="array" ref="BK86">VLOOKUP("*Магаданская*",[1]итого!$3:$100,COLUMN([1]итого!DR:DR),0)</f>
        <v>8439</v>
      </c>
      <c r="BL86" s="2">
        <f t="array" ref="BL86">VLOOKUP("*Магаданская*",[1]итого!$3:$100,COLUMN([1]итого!DS:DS),0)</f>
        <v>10252</v>
      </c>
      <c r="BM86" s="2">
        <f t="array" ref="BM86">VLOOKUP("*Магаданская*",[1]итого!$3:$100,COLUMN([1]итого!DT:DT),0)</f>
        <v>9687</v>
      </c>
      <c r="BN86" s="2">
        <f t="array" ref="BN86">VLOOKUP("*Магаданская*",[1]итого!$3:$100,COLUMN([1]итого!DU:DU),0)</f>
        <v>7297</v>
      </c>
      <c r="BO86" s="2">
        <f t="array" ref="BO86">VLOOKUP("*Магаданская*",[1]итого!$3:$100,COLUMN([1]итого!DV:DV),0)</f>
        <v>6384</v>
      </c>
      <c r="BP86" s="2">
        <f t="array" ref="BP86">VLOOKUP("*Магаданская*",[1]итого!$3:$100,COLUMN([1]итого!DW:DW),0)</f>
        <v>6366</v>
      </c>
      <c r="BQ86" s="2">
        <f t="array" ref="BQ86">VLOOKUP("*Магаданская*",[1]итого!$3:$100,COLUMN([1]итого!DX:DX),0)</f>
        <v>9962</v>
      </c>
      <c r="BR86" s="2">
        <f t="array" ref="BR86">VLOOKUP("*Магаданская*",[1]итого!$3:$100,COLUMN([1]итого!DY:DY),0)</f>
        <v>12010</v>
      </c>
      <c r="BS86" s="2">
        <f t="array" ref="BS86">VLOOKUP("*Магаданская*",[1]итого!$3:$100,COLUMN([1]итого!DZ:DZ),0)</f>
        <v>13367</v>
      </c>
      <c r="BT86" s="2">
        <f t="array" ref="BT86">VLOOKUP("*Магаданская*",[1]итого!$3:$100,COLUMN([1]итого!EA:EA),0)</f>
        <v>13081</v>
      </c>
      <c r="BU86" s="2">
        <f t="array" ref="BU86">VLOOKUP("*Магаданская*",[1]итого!$3:$100,COLUMN([1]итого!EB:EB),0)</f>
        <v>20676</v>
      </c>
      <c r="BV86" s="2">
        <f t="array" ref="BV86">VLOOKUP("*Магаданская*",[1]итого!$3:$100,COLUMN([1]итого!EC:EC),0)</f>
        <v>27549</v>
      </c>
      <c r="BW86" s="2">
        <f t="array" ref="BW86">VLOOKUP("*Магаданская*",[1]итого!$3:$100,COLUMN([1]итого!ED:ED),0)</f>
        <v>27739</v>
      </c>
      <c r="BX86" s="2">
        <f t="array" ref="BX86">VLOOKUP("*Магаданская*",[1]итого!$3:$100,COLUMN([1]итого!EE:EE),0)</f>
        <v>26766</v>
      </c>
      <c r="BY86" s="2">
        <f t="array" ref="BY86">VLOOKUP("*Магаданская*",[1]итого!$3:$100,COLUMN([1]итого!EF:EF),0)</f>
        <v>25993</v>
      </c>
      <c r="BZ86" s="2">
        <f t="array" ref="BZ86">VLOOKUP("*Магаданская*",[1]итого!$3:$100,COLUMN([1]итого!EG:EG),0)</f>
        <v>23662</v>
      </c>
      <c r="CA86" s="2">
        <f t="array" ref="CA86">VLOOKUP("*Магаданская*",[1]итого!$3:$100,COLUMN([1]итого!EH:EH),0)</f>
        <v>23710</v>
      </c>
      <c r="CB86" s="2">
        <f t="array" ref="CB86">VLOOKUP("*Магаданская*",[1]итого!$3:$100,COLUMN([1]итого!EI:EI),0)</f>
        <v>25484</v>
      </c>
      <c r="CC86" s="2">
        <f t="array" ref="CC86">VLOOKUP("*Магаданская*",[1]итого!$3:$100,COLUMN([1]итого!EJ:EJ),0)</f>
        <v>27551</v>
      </c>
      <c r="CD86" s="2">
        <f t="array" ref="CD86">VLOOKUP("*Магаданская*",[1]итого!$3:$100,COLUMN([1]итого!EK:EK),0)</f>
        <v>33052</v>
      </c>
      <c r="CE86" s="2">
        <f t="array" ref="CE86">VLOOKUP("*Магаданская*",[1]итого!$3:$100,COLUMN([1]итого!EL:EL),0)</f>
        <v>37562</v>
      </c>
      <c r="CF86" s="2">
        <f t="array" ref="CF86">VLOOKUP("*Магаданская*",[1]итого!$3:$100,COLUMN([1]итого!EM:EM),0)</f>
        <v>32017</v>
      </c>
      <c r="CG86" s="2">
        <f t="array" ref="CG86">VLOOKUP("*Магаданская*",[1]итого!$3:$100,COLUMN([1]итого!EN:EN),0)</f>
        <v>33432</v>
      </c>
      <c r="CH86" s="2">
        <f t="array" ref="CH86">VLOOKUP("*Магаданская*",[1]итого!$3:$100,COLUMN([1]итого!EO:EO),0)</f>
        <v>37740</v>
      </c>
      <c r="CI86" s="2">
        <f t="array" ref="CI86">VLOOKUP("*Магаданская*",[1]итого!$3:$100,COLUMN([1]итого!EP:EP),0)</f>
        <v>32786</v>
      </c>
      <c r="CJ86" s="2">
        <f t="array" ref="CJ86">VLOOKUP("*Магаданская*",[1]итого!$3:$100,COLUMN([1]итого!EQ:EQ),0)</f>
        <v>30674</v>
      </c>
      <c r="CK86" s="2">
        <f t="array" ref="CK86">VLOOKUP("*Магаданская*",[1]итого!$3:$100,COLUMN([1]итого!ER:ER),0)</f>
        <v>32166</v>
      </c>
      <c r="CL86" s="2">
        <f t="array" ref="CL86">VLOOKUP("*Магаданская*",[1]итого!$3:$100,COLUMN([1]итого!ES:ES),0)</f>
        <v>32457</v>
      </c>
      <c r="CM86" s="2">
        <f t="array" ref="CM86">VLOOKUP("*Магаданская*",[1]итого!$3:$100,COLUMN([1]итого!ET:ET),0)</f>
        <v>30700</v>
      </c>
      <c r="CN86" s="2">
        <f t="array" ref="CN86">VLOOKUP("*Магаданская*",[1]итого!$3:$100,COLUMN([1]итого!EU:EU),0)</f>
        <v>30567</v>
      </c>
      <c r="CO86" s="2">
        <f t="array" ref="CO86">VLOOKUP("*Магаданская*",[1]итого!$3:$100,COLUMN([1]итого!EV:EV),0)</f>
        <v>31058</v>
      </c>
      <c r="CP86" s="2">
        <f t="array" ref="CP86">VLOOKUP("*Магаданская*",[1]итого!$3:$100,COLUMN([1]итого!EW:EW),0)</f>
        <v>32738</v>
      </c>
      <c r="CQ86" s="2">
        <f t="array" ref="CQ86">VLOOKUP("*Магаданская*",[1]итого!$3:$100,COLUMN([1]итого!EX:EX),0)</f>
        <v>38118</v>
      </c>
      <c r="CR86" s="2">
        <f t="array" ref="CR86">VLOOKUP("*Магаданская*",[1]итого!$3:$100,COLUMN([1]итого!EY:EY),0)</f>
        <v>33754</v>
      </c>
      <c r="CS86" s="2">
        <f t="array" ref="CS86">VLOOKUP("*Магаданская*",[1]итого!$3:$100,COLUMN([1]итого!EZ:EZ),0)</f>
        <v>36798</v>
      </c>
      <c r="CT86" s="2">
        <f t="array" ref="CT86">VLOOKUP("*Магаданская*",[1]итого!$3:$100,COLUMN([1]итого!FA:FA),0)</f>
        <v>38067</v>
      </c>
      <c r="CU86" s="2">
        <f t="array" ref="CU86">VLOOKUP("*Магаданская*",[1]итого!$3:$100,COLUMN([1]итого!FB:FB),0)</f>
        <v>15876</v>
      </c>
      <c r="CV86" s="2">
        <f t="array" ref="CV86">VLOOKUP("*Магаданская*",[1]итого!$3:$100,COLUMN([1]итого!FC:FC),0)</f>
        <v>15294</v>
      </c>
      <c r="CW86" s="2">
        <f t="array" ref="CW86">VLOOKUP("*Магаданская*",[1]итого!$3:$100,COLUMN([1]итого!FD:FD),0)</f>
        <v>11703</v>
      </c>
      <c r="CX86" s="2">
        <f t="array" ref="CX86">VLOOKUP("*Магаданская*",[1]итого!$3:$100,COLUMN([1]итого!FE:FE),0)</f>
        <v>13447</v>
      </c>
      <c r="CY86" s="2">
        <f t="array" ref="CY86">VLOOKUP("*Магаданская*",[1]итого!$3:$100,COLUMN([1]итого!FF:FF),0)</f>
        <v>13380</v>
      </c>
      <c r="CZ86" s="2">
        <f t="array" ref="CZ86">VLOOKUP("*Магаданская*",[1]итого!$3:$100,COLUMN([1]итого!FG:FG),0)</f>
        <v>11065</v>
      </c>
      <c r="DA86" s="2">
        <f t="array" ref="DA86">VLOOKUP("*Магаданская*",[1]итого!$3:$100,COLUMN([1]итого!FH:FH),0)</f>
        <v>11478</v>
      </c>
      <c r="DB86" s="2">
        <f t="array" ref="DB86">VLOOKUP("*Магаданская*",[1]итого!$3:$100,COLUMN([1]итого!FI:FI),0)</f>
        <v>12520</v>
      </c>
      <c r="DC86" s="2">
        <f t="array" ref="DC86">VLOOKUP("*Магаданская*",[1]итого!$3:$100,COLUMN([1]итого!FJ:FJ),0)</f>
        <v>12072</v>
      </c>
      <c r="DD86" s="2">
        <f t="array" ref="DD86">VLOOKUP("*Магаданская*",[1]итого!$3:$100,COLUMN([1]итого!FK:FK),0)</f>
        <v>12294</v>
      </c>
      <c r="DE86" s="2">
        <f t="array" ref="DE86">VLOOKUP("*Магаданская*",[1]итого!$3:$100,COLUMN([1]итого!FL:FL),0)</f>
        <v>12422</v>
      </c>
      <c r="DF86" s="2">
        <f t="array" ref="DF86">VLOOKUP("*Магаданская*",[1]итого!$3:$100,COLUMN([1]итого!FM:FM),0)</f>
        <v>12907</v>
      </c>
    </row>
    <row r="87" spans="1:110" x14ac:dyDescent="0.25">
      <c r="A87" s="5" t="s">
        <v>85</v>
      </c>
      <c r="B87" s="2">
        <f t="array" ref="B87">VLOOKUP("*Сахалинская*",[1]итого!$3:$100,COLUMN([1]итого!BI:BI),0)</f>
        <v>81900</v>
      </c>
      <c r="C87" s="2">
        <f t="array" ref="C87">VLOOKUP("*Сахалинская*",[1]итого!$3:$100,COLUMN([1]итого!BJ:BJ),0)</f>
        <v>79357</v>
      </c>
      <c r="D87" s="2">
        <f t="array" ref="D87">VLOOKUP("*Сахалинская*",[1]итого!$3:$100,COLUMN([1]итого!BK:BK),0)</f>
        <v>64967</v>
      </c>
      <c r="E87" s="2">
        <f t="array" ref="E87">VLOOKUP("*Сахалинская*",[1]итого!$3:$100,COLUMN([1]итого!BL:BL),0)</f>
        <v>62357</v>
      </c>
      <c r="F87" s="2">
        <f t="array" ref="F87">VLOOKUP("*Сахалинская*",[1]итого!$3:$100,COLUMN([1]итого!BM:BM),0)</f>
        <v>71093</v>
      </c>
      <c r="G87" s="2">
        <f t="array" ref="G87">VLOOKUP("*Сахалинская*",[1]итого!$3:$100,COLUMN([1]итого!BN:BN),0)</f>
        <v>88126</v>
      </c>
      <c r="H87" s="2">
        <f t="array" ref="H87">VLOOKUP("*Сахалинская*",[1]итого!$3:$100,COLUMN([1]итого!BO:BO),0)</f>
        <v>95342</v>
      </c>
      <c r="I87" s="2">
        <f t="array" ref="I87">VLOOKUP("*Сахалинская*",[1]итого!$3:$100,COLUMN([1]итого!BP:BP),0)</f>
        <v>97967</v>
      </c>
      <c r="J87" s="2">
        <f t="array" ref="J87">VLOOKUP("*Сахалинская*",[1]итого!$3:$100,COLUMN([1]итого!BQ:BQ),0)</f>
        <v>93963</v>
      </c>
      <c r="K87" s="2">
        <f t="array" ref="K87">VLOOKUP("*Сахалинская*",[1]итого!$3:$100,COLUMN([1]итого!BR:BR),0)</f>
        <v>69150</v>
      </c>
      <c r="L87" s="2">
        <f t="array" ref="L87">VLOOKUP("*Сахалинская*",[1]итого!$3:$100,COLUMN([1]итого!BS:BS),0)</f>
        <v>83763</v>
      </c>
      <c r="M87" s="2">
        <f t="array" ref="M87">VLOOKUP("*Сахалинская*",[1]итого!$3:$100,COLUMN([1]итого!BT:BT),0)</f>
        <v>74321</v>
      </c>
      <c r="N87" s="2">
        <f t="array" ref="N87">VLOOKUP("*Сахалинская*",[1]итого!$3:$100,COLUMN([1]итого!BU:BU),0)</f>
        <v>53204</v>
      </c>
      <c r="O87" s="2">
        <f t="array" ref="O87">VLOOKUP("*Сахалинская*",[1]итого!$3:$100,COLUMN([1]итого!BV:BV),0)</f>
        <v>63613</v>
      </c>
      <c r="P87" s="2">
        <f t="array" ref="P87">VLOOKUP("*Сахалинская*",[1]итого!$3:$100,COLUMN([1]итого!BW:BW),0)</f>
        <v>68115</v>
      </c>
      <c r="Q87" s="2">
        <f t="array" ref="Q87">VLOOKUP("*Сахалинская*",[1]итого!$3:$100,COLUMN([1]итого!BX:BX),0)</f>
        <v>69286</v>
      </c>
      <c r="R87" s="2">
        <f t="array" ref="R87">VLOOKUP("*Сахалинская*",[1]итого!$3:$100,COLUMN([1]итого!BY:BY),0)</f>
        <v>115566</v>
      </c>
      <c r="S87" s="2">
        <f t="array" ref="S87">VLOOKUP("*Сахалинская*",[1]итого!$3:$100,COLUMN([1]итого!BZ:BZ),0)</f>
        <v>107134</v>
      </c>
      <c r="T87" s="2">
        <f t="array" ref="T87">VLOOKUP("*Сахалинская*",[1]итого!$3:$100,COLUMN([1]итого!CA:CA),0)</f>
        <v>67512</v>
      </c>
      <c r="U87" s="2">
        <f t="array" ref="U87">VLOOKUP("*Сахалинская*",[1]итого!$3:$100,COLUMN([1]итого!CB:CB),0)</f>
        <v>57490</v>
      </c>
      <c r="V87" s="2">
        <f t="array" ref="V87">VLOOKUP("*Сахалинская*",[1]итого!$3:$100,COLUMN([1]итого!CC:CC),0)</f>
        <v>67471</v>
      </c>
      <c r="W87" s="2">
        <f t="array" ref="W87">VLOOKUP("*Сахалинская*",[1]итого!$3:$100,COLUMN([1]итого!CD:CD),0)</f>
        <v>88531</v>
      </c>
      <c r="X87" s="2">
        <f t="array" ref="X87">VLOOKUP("*Сахалинская*",[1]итого!$3:$100,COLUMN([1]итого!CE:CE),0)</f>
        <v>100567</v>
      </c>
      <c r="Y87" s="2">
        <f t="array" ref="Y87">VLOOKUP("*Сахалинская*",[1]итого!$3:$100,COLUMN([1]итого!CF:CF),0)</f>
        <v>86761</v>
      </c>
      <c r="Z87" s="2">
        <f t="array" ref="Z87">VLOOKUP("*Сахалинская*",[1]итого!$3:$100,COLUMN([1]итого!CG:CG),0)</f>
        <v>76940</v>
      </c>
      <c r="AA87" s="2">
        <f t="array" ref="AA87">VLOOKUP("*Сахалинская*",[1]итого!$3:$100,COLUMN([1]итого!CH:CH),0)</f>
        <v>63426</v>
      </c>
      <c r="AB87" s="2">
        <f t="array" ref="AB87">VLOOKUP("*Сахалинская*",[1]итого!$3:$100,COLUMN([1]итого!CI:CI),0)</f>
        <v>69485</v>
      </c>
      <c r="AC87" s="2">
        <f t="array" ref="AC87">VLOOKUP("*Сахалинская*",[1]итого!$3:$100,COLUMN([1]итого!CJ:CJ),0)</f>
        <v>54374</v>
      </c>
      <c r="AD87" s="2">
        <f t="array" ref="AD87">VLOOKUP("*Сахалинская*",[1]итого!$3:$100,COLUMN([1]итого!CK:CK),0)</f>
        <v>107124</v>
      </c>
      <c r="AE87" s="2">
        <f t="array" ref="AE87">VLOOKUP("*Сахалинская*",[1]итого!$3:$100,COLUMN([1]итого!CL:CL),0)</f>
        <v>125511</v>
      </c>
      <c r="AF87" s="2">
        <f t="array" ref="AF87">VLOOKUP("*Сахалинская*",[1]итого!$3:$100,COLUMN([1]итого!CM:CM),0)</f>
        <v>128472</v>
      </c>
      <c r="AG87" s="2">
        <f t="array" ref="AG87">VLOOKUP("*Сахалинская*",[1]итого!$3:$100,COLUMN([1]итого!CN:CN),0)</f>
        <v>108696</v>
      </c>
      <c r="AH87" s="2">
        <f t="array" ref="AH87">VLOOKUP("*Сахалинская*",[1]итого!$3:$100,COLUMN([1]итого!CO:CO),0)</f>
        <v>103725</v>
      </c>
      <c r="AI87" s="2">
        <f t="array" ref="AI87">VLOOKUP("*Сахалинская*",[1]итого!$3:$100,COLUMN([1]итого!CP:CP),0)</f>
        <v>100023</v>
      </c>
      <c r="AJ87" s="2">
        <f t="array" ref="AJ87">VLOOKUP("*Сахалинская*",[1]итого!$3:$100,COLUMN([1]итого!CQ:CQ),0)</f>
        <v>95904</v>
      </c>
      <c r="AK87" s="2">
        <f t="array" ref="AK87">VLOOKUP("*Сахалинская*",[1]итого!$3:$100,COLUMN([1]итого!CR:CR),0)</f>
        <v>81185</v>
      </c>
      <c r="AL87" s="2">
        <f t="array" ref="AL87">VLOOKUP("*Сахалинская*",[1]итого!$3:$100,COLUMN([1]итого!CS:CS),0)</f>
        <v>60402</v>
      </c>
      <c r="AM87" s="2">
        <f t="array" ref="AM87">VLOOKUP("*Сахалинская*",[1]итого!$3:$100,COLUMN([1]итого!CT:CT),0)</f>
        <v>54491</v>
      </c>
      <c r="AN87" s="2">
        <f t="array" ref="AN87">VLOOKUP("*Сахалинская*",[1]итого!$3:$100,COLUMN([1]итого!CU:CU),0)</f>
        <v>54970</v>
      </c>
      <c r="AO87" s="2">
        <f t="array" ref="AO87">VLOOKUP("*Сахалинская*",[1]итого!$3:$100,COLUMN([1]итого!CV:CV),0)</f>
        <v>37730</v>
      </c>
      <c r="AP87" s="2">
        <f t="array" ref="AP87">VLOOKUP("*Сахалинская*",[1]итого!$3:$100,COLUMN([1]итого!CW:CW),0)</f>
        <v>75718</v>
      </c>
      <c r="AQ87" s="2">
        <f t="array" ref="AQ87">VLOOKUP("*Сахалинская*",[1]итого!$3:$100,COLUMN([1]итого!CX:CX),0)</f>
        <v>82588</v>
      </c>
      <c r="AR87" s="2">
        <f t="array" ref="AR87">VLOOKUP("*Сахалинская*",[1]итого!$3:$100,COLUMN([1]итого!CY:CY),0)</f>
        <v>55604</v>
      </c>
      <c r="AS87" s="2">
        <f t="array" ref="AS87">VLOOKUP("*Сахалинская*",[1]итого!$3:$100,COLUMN([1]итого!CZ:CZ),0)</f>
        <v>22744</v>
      </c>
      <c r="AT87" s="2">
        <f t="array" ref="AT87">VLOOKUP("*Сахалинская*",[1]итого!$3:$100,COLUMN([1]итого!DA:DA),0)</f>
        <v>19484</v>
      </c>
      <c r="AU87" s="2">
        <f t="array" ref="AU87">VLOOKUP("*Сахалинская*",[1]итого!$3:$100,COLUMN([1]итого!DB:DB),0)</f>
        <v>26747</v>
      </c>
      <c r="AV87" s="2">
        <f t="array" ref="AV87">VLOOKUP("*Сахалинская*",[1]итого!$3:$100,COLUMN([1]итого!DC:DC),0)</f>
        <v>19567</v>
      </c>
      <c r="AW87" s="2">
        <f t="array" ref="AW87">VLOOKUP("*Сахалинская*",[1]итого!$3:$100,COLUMN([1]итого!DD:DD),0)</f>
        <v>11004</v>
      </c>
      <c r="AX87" s="2">
        <f t="array" ref="AX87">VLOOKUP("*Сахалинская*",[1]итого!$3:$100,COLUMN([1]итого!DE:DE),0)</f>
        <v>20432</v>
      </c>
      <c r="AY87" s="2">
        <f t="array" ref="AY87">VLOOKUP("*Сахалинская*",[1]итого!$3:$100,COLUMN([1]итого!DF:DF),0)</f>
        <v>18396</v>
      </c>
      <c r="AZ87" s="2">
        <f t="array" ref="AZ87">VLOOKUP("*Сахалинская*",[1]итого!$3:$100,COLUMN([1]итого!DG:DG),0)</f>
        <v>22478</v>
      </c>
      <c r="BA87" s="2">
        <f t="array" ref="BA87">VLOOKUP("*Сахалинская*",[1]итого!$3:$100,COLUMN([1]итого!DH:DH),0)</f>
        <v>18802</v>
      </c>
      <c r="BB87" s="2">
        <f t="array" ref="BB87">VLOOKUP("*Сахалинская*",[1]итого!$3:$100,COLUMN([1]итого!DI:DI),0)</f>
        <v>38672</v>
      </c>
      <c r="BC87" s="2">
        <f t="array" ref="BC87">VLOOKUP("*Сахалинская*",[1]итого!$3:$100,COLUMN([1]итого!DJ:DJ),0)</f>
        <v>65691</v>
      </c>
      <c r="BD87" s="2">
        <f t="array" ref="BD87">VLOOKUP("*Сахалинская*",[1]итого!$3:$100,COLUMN([1]итого!DK:DK),0)</f>
        <v>57270</v>
      </c>
      <c r="BE87" s="2">
        <f t="array" ref="BE87">VLOOKUP("*Сахалинская*",[1]итого!$3:$100,COLUMN([1]итого!DL:DL),0)</f>
        <v>60185</v>
      </c>
      <c r="BF87" s="2">
        <f t="array" ref="BF87">VLOOKUP("*Сахалинская*",[1]итого!$3:$100,COLUMN([1]итого!DM:DM),0)</f>
        <v>55552</v>
      </c>
      <c r="BG87" s="2">
        <f t="array" ref="BG87">VLOOKUP("*Сахалинская*",[1]итого!$3:$100,COLUMN([1]итого!DN:DN),0)</f>
        <v>49684</v>
      </c>
      <c r="BH87" s="2">
        <f t="array" ref="BH87">VLOOKUP("*Сахалинская*",[1]итого!$3:$100,COLUMN([1]итого!DO:DO),0)</f>
        <v>46157</v>
      </c>
      <c r="BI87" s="2">
        <f t="array" ref="BI87">VLOOKUP("*Сахалинская*",[1]итого!$3:$100,COLUMN([1]итого!DP:DP),0)</f>
        <v>43714</v>
      </c>
      <c r="BJ87" s="2">
        <f t="array" ref="BJ87">VLOOKUP("*Сахалинская*",[1]итого!$3:$100,COLUMN([1]итого!DQ:DQ),0)</f>
        <v>42158</v>
      </c>
      <c r="BK87" s="2">
        <f t="array" ref="BK87">VLOOKUP("*Сахалинская*",[1]итого!$3:$100,COLUMN([1]итого!DR:DR),0)</f>
        <v>45883</v>
      </c>
      <c r="BL87" s="2">
        <f t="array" ref="BL87">VLOOKUP("*Сахалинская*",[1]итого!$3:$100,COLUMN([1]итого!DS:DS),0)</f>
        <v>31608</v>
      </c>
      <c r="BM87" s="2">
        <f t="array" ref="BM87">VLOOKUP("*Сахалинская*",[1]итого!$3:$100,COLUMN([1]итого!DT:DT),0)</f>
        <v>145920</v>
      </c>
      <c r="BN87" s="2">
        <f t="array" ref="BN87">VLOOKUP("*Сахалинская*",[1]итого!$3:$100,COLUMN([1]итого!DU:DU),0)</f>
        <v>26063</v>
      </c>
      <c r="BO87" s="2">
        <f t="array" ref="BO87">VLOOKUP("*Сахалинская*",[1]итого!$3:$100,COLUMN([1]итого!DV:DV),0)</f>
        <v>32558</v>
      </c>
      <c r="BP87" s="2">
        <f t="array" ref="BP87">VLOOKUP("*Сахалинская*",[1]итого!$3:$100,COLUMN([1]итого!DW:DW),0)</f>
        <v>32910</v>
      </c>
      <c r="BQ87" s="2">
        <f t="array" ref="BQ87">VLOOKUP("*Сахалинская*",[1]итого!$3:$100,COLUMN([1]итого!DX:DX),0)</f>
        <v>34821</v>
      </c>
      <c r="BR87" s="2">
        <f t="array" ref="BR87">VLOOKUP("*Сахалинская*",[1]итого!$3:$100,COLUMN([1]итого!DY:DY),0)</f>
        <v>34195</v>
      </c>
      <c r="BS87" s="2">
        <f t="array" ref="BS87">VLOOKUP("*Сахалинская*",[1]итого!$3:$100,COLUMN([1]итого!DZ:DZ),0)</f>
        <v>36118</v>
      </c>
      <c r="BT87" s="2">
        <f t="array" ref="BT87">VLOOKUP("*Сахалинская*",[1]итого!$3:$100,COLUMN([1]итого!EA:EA),0)</f>
        <v>68722</v>
      </c>
      <c r="BU87" s="2">
        <f t="array" ref="BU87">VLOOKUP("*Сахалинская*",[1]итого!$3:$100,COLUMN([1]итого!EB:EB),0)</f>
        <v>76539</v>
      </c>
      <c r="BV87" s="2">
        <f t="array" ref="BV87">VLOOKUP("*Сахалинская*",[1]итого!$3:$100,COLUMN([1]итого!EC:EC),0)</f>
        <v>83705</v>
      </c>
      <c r="BW87" s="2">
        <f t="array" ref="BW87">VLOOKUP("*Сахалинская*",[1]итого!$3:$100,COLUMN([1]итого!ED:ED),0)</f>
        <v>34610</v>
      </c>
      <c r="BX87" s="2">
        <f t="array" ref="BX87">VLOOKUP("*Сахалинская*",[1]итого!$3:$100,COLUMN([1]итого!EE:EE),0)</f>
        <v>28115</v>
      </c>
      <c r="BY87" s="2">
        <f t="array" ref="BY87">VLOOKUP("*Сахалинская*",[1]итого!$3:$100,COLUMN([1]итого!EF:EF),0)</f>
        <v>26342</v>
      </c>
      <c r="BZ87" s="2">
        <f t="array" ref="BZ87">VLOOKUP("*Сахалинская*",[1]итого!$3:$100,COLUMN([1]итого!EG:EG),0)</f>
        <v>42934</v>
      </c>
      <c r="CA87" s="2">
        <f t="array" ref="CA87">VLOOKUP("*Сахалинская*",[1]итого!$3:$100,COLUMN([1]итого!EH:EH),0)</f>
        <v>36479</v>
      </c>
      <c r="CB87" s="2">
        <f t="array" ref="CB87">VLOOKUP("*Сахалинская*",[1]итого!$3:$100,COLUMN([1]итого!EI:EI),0)</f>
        <v>54958</v>
      </c>
      <c r="CC87" s="2">
        <f t="array" ref="CC87">VLOOKUP("*Сахалинская*",[1]итого!$3:$100,COLUMN([1]итого!EJ:EJ),0)</f>
        <v>45566</v>
      </c>
      <c r="CD87" s="2">
        <f t="array" ref="CD87">VLOOKUP("*Сахалинская*",[1]итого!$3:$100,COLUMN([1]итого!EK:EK),0)</f>
        <v>53891</v>
      </c>
      <c r="CE87" s="2">
        <f t="array" ref="CE87">VLOOKUP("*Сахалинская*",[1]итого!$3:$100,COLUMN([1]итого!EL:EL),0)</f>
        <v>57564</v>
      </c>
      <c r="CF87" s="2">
        <f t="array" ref="CF87">VLOOKUP("*Сахалинская*",[1]итого!$3:$100,COLUMN([1]итого!EM:EM),0)</f>
        <v>61515</v>
      </c>
      <c r="CG87" s="2">
        <f t="array" ref="CG87">VLOOKUP("*Сахалинская*",[1]итого!$3:$100,COLUMN([1]итого!EN:EN),0)</f>
        <v>37186</v>
      </c>
      <c r="CH87" s="2">
        <f t="array" ref="CH87">VLOOKUP("*Сахалинская*",[1]итого!$3:$100,COLUMN([1]итого!EO:EO),0)</f>
        <v>45587</v>
      </c>
      <c r="CI87" s="2">
        <f t="array" ref="CI87">VLOOKUP("*Сахалинская*",[1]итого!$3:$100,COLUMN([1]итого!EP:EP),0)</f>
        <v>47142</v>
      </c>
      <c r="CJ87" s="2">
        <f t="array" ref="CJ87">VLOOKUP("*Сахалинская*",[1]итого!$3:$100,COLUMN([1]итого!EQ:EQ),0)</f>
        <v>52928</v>
      </c>
      <c r="CK87" s="2">
        <f t="array" ref="CK87">VLOOKUP("*Сахалинская*",[1]итого!$3:$100,COLUMN([1]итого!ER:ER),0)</f>
        <v>51751</v>
      </c>
      <c r="CL87" s="2">
        <f t="array" ref="CL87">VLOOKUP("*Сахалинская*",[1]итого!$3:$100,COLUMN([1]итого!ES:ES),0)</f>
        <v>52400</v>
      </c>
      <c r="CM87" s="2">
        <f t="array" ref="CM87">VLOOKUP("*Сахалинская*",[1]итого!$3:$100,COLUMN([1]итого!ET:ET),0)</f>
        <v>236171</v>
      </c>
      <c r="CN87" s="2">
        <f t="array" ref="CN87">VLOOKUP("*Сахалинская*",[1]итого!$3:$100,COLUMN([1]итого!EU:EU),0)</f>
        <v>190212</v>
      </c>
      <c r="CO87" s="2">
        <f t="array" ref="CO87">VLOOKUP("*Сахалинская*",[1]итого!$3:$100,COLUMN([1]итого!EV:EV),0)</f>
        <v>142378</v>
      </c>
      <c r="CP87" s="2">
        <f t="array" ref="CP87">VLOOKUP("*Сахалинская*",[1]итого!$3:$100,COLUMN([1]итого!EW:EW),0)</f>
        <v>113707</v>
      </c>
      <c r="CQ87" s="2">
        <f t="array" ref="CQ87">VLOOKUP("*Сахалинская*",[1]итого!$3:$100,COLUMN([1]итого!EX:EX),0)</f>
        <v>60852</v>
      </c>
      <c r="CR87" s="2">
        <f t="array" ref="CR87">VLOOKUP("*Сахалинская*",[1]итого!$3:$100,COLUMN([1]итого!EY:EY),0)</f>
        <v>126354</v>
      </c>
      <c r="CS87" s="2">
        <f t="array" ref="CS87">VLOOKUP("*Сахалинская*",[1]итого!$3:$100,COLUMN([1]итого!EZ:EZ),0)</f>
        <v>67859</v>
      </c>
      <c r="CT87" s="2">
        <f t="array" ref="CT87">VLOOKUP("*Сахалинская*",[1]итого!$3:$100,COLUMN([1]итого!FA:FA),0)</f>
        <v>67457</v>
      </c>
      <c r="CU87" s="2">
        <f t="array" ref="CU87">VLOOKUP("*Сахалинская*",[1]итого!$3:$100,COLUMN([1]итого!FB:FB),0)</f>
        <v>60399</v>
      </c>
      <c r="CV87" s="2">
        <f t="array" ref="CV87">VLOOKUP("*Сахалинская*",[1]итого!$3:$100,COLUMN([1]итого!FC:FC),0)</f>
        <v>63066</v>
      </c>
      <c r="CW87" s="2">
        <f t="array" ref="CW87">VLOOKUP("*Сахалинская*",[1]итого!$3:$100,COLUMN([1]итого!FD:FD),0)</f>
        <v>40025</v>
      </c>
      <c r="CX87" s="2">
        <f t="array" ref="CX87">VLOOKUP("*Сахалинская*",[1]итого!$3:$100,COLUMN([1]итого!FE:FE),0)</f>
        <v>48451</v>
      </c>
      <c r="CY87" s="2">
        <f t="array" ref="CY87">VLOOKUP("*Сахалинская*",[1]итого!$3:$100,COLUMN([1]итого!FF:FF),0)</f>
        <v>47178</v>
      </c>
      <c r="CZ87" s="2">
        <f t="array" ref="CZ87">VLOOKUP("*Сахалинская*",[1]итого!$3:$100,COLUMN([1]итого!FG:FG),0)</f>
        <v>58453</v>
      </c>
      <c r="DA87" s="2">
        <f t="array" ref="DA87">VLOOKUP("*Сахалинская*",[1]итого!$3:$100,COLUMN([1]итого!FH:FH),0)</f>
        <v>39370</v>
      </c>
      <c r="DB87" s="2">
        <f t="array" ref="DB87">VLOOKUP("*Сахалинская*",[1]итого!$3:$100,COLUMN([1]итого!FI:FI),0)</f>
        <v>41009</v>
      </c>
      <c r="DC87" s="2">
        <f t="array" ref="DC87">VLOOKUP("*Сахалинская*",[1]итого!$3:$100,COLUMN([1]итого!FJ:FJ),0)</f>
        <v>39860</v>
      </c>
      <c r="DD87" s="2">
        <f t="array" ref="DD87">VLOOKUP("*Сахалинская*",[1]итого!$3:$100,COLUMN([1]итого!FK:FK),0)</f>
        <v>39929</v>
      </c>
      <c r="DE87" s="2">
        <f t="array" ref="DE87">VLOOKUP("*Сахалинская*",[1]итого!$3:$100,COLUMN([1]итого!FL:FL),0)</f>
        <v>40719</v>
      </c>
      <c r="DF87" s="2">
        <f t="array" ref="DF87">VLOOKUP("*Сахалинская*",[1]итого!$3:$100,COLUMN([1]итого!FM:FM),0)</f>
        <v>52405</v>
      </c>
    </row>
    <row r="88" spans="1:110" x14ac:dyDescent="0.25">
      <c r="A88" s="5" t="s">
        <v>86</v>
      </c>
      <c r="B88" s="2">
        <f t="array" ref="B88">VLOOKUP("*Еврейская*",[1]итого!$3:$100,COLUMN([1]итого!BI:BI),0)</f>
        <v>493</v>
      </c>
      <c r="C88" s="2">
        <f t="array" ref="C88">VLOOKUP("*Еврейская*",[1]итого!$3:$100,COLUMN([1]итого!BJ:BJ),0)</f>
        <v>366</v>
      </c>
      <c r="D88" s="2">
        <f t="array" ref="D88">VLOOKUP("*Еврейская*",[1]итого!$3:$100,COLUMN([1]итого!BK:BK),0)</f>
        <v>418</v>
      </c>
      <c r="E88" s="2">
        <f t="array" ref="E88">VLOOKUP("*Еврейская*",[1]итого!$3:$100,COLUMN([1]итого!BL:BL),0)</f>
        <v>364</v>
      </c>
      <c r="F88" s="2">
        <f t="array" ref="F88">VLOOKUP("*Еврейская*",[1]итого!$3:$100,COLUMN([1]итого!BM:BM),0)</f>
        <v>334</v>
      </c>
      <c r="G88" s="2">
        <f t="array" ref="G88">VLOOKUP("*Еврейская*",[1]итого!$3:$100,COLUMN([1]итого!BN:BN),0)</f>
        <v>309</v>
      </c>
      <c r="H88" s="2">
        <f t="array" ref="H88">VLOOKUP("*Еврейская*",[1]итого!$3:$100,COLUMN([1]итого!BO:BO),0)</f>
        <v>319</v>
      </c>
      <c r="I88" s="2">
        <f t="array" ref="I88">VLOOKUP("*Еврейская*",[1]итого!$3:$100,COLUMN([1]итого!BP:BP),0)</f>
        <v>384</v>
      </c>
      <c r="J88" s="2">
        <f t="array" ref="J88">VLOOKUP("*Еврейская*",[1]итого!$3:$100,COLUMN([1]итого!BQ:BQ),0)</f>
        <v>376</v>
      </c>
      <c r="K88" s="2">
        <f t="array" ref="K88">VLOOKUP("*Еврейская*",[1]итого!$3:$100,COLUMN([1]итого!BR:BR),0)</f>
        <v>351</v>
      </c>
      <c r="L88" s="2">
        <f t="array" ref="L88">VLOOKUP("*Еврейская*",[1]итого!$3:$100,COLUMN([1]итого!BS:BS),0)</f>
        <v>384</v>
      </c>
      <c r="M88" s="2">
        <f t="array" ref="M88">VLOOKUP("*Еврейская*",[1]итого!$3:$100,COLUMN([1]итого!BT:BT),0)</f>
        <v>369</v>
      </c>
      <c r="N88" s="2">
        <f t="array" ref="N88">VLOOKUP("*Еврейская*",[1]итого!$3:$100,COLUMN([1]итого!BU:BU),0)</f>
        <v>427</v>
      </c>
      <c r="O88" s="2">
        <f t="array" ref="O88">VLOOKUP("*Еврейская*",[1]итого!$3:$100,COLUMN([1]итого!BV:BV),0)</f>
        <v>292</v>
      </c>
      <c r="P88" s="2">
        <f t="array" ref="P88">VLOOKUP("*Еврейская*",[1]итого!$3:$100,COLUMN([1]итого!BW:BW),0)</f>
        <v>348</v>
      </c>
      <c r="Q88" s="2">
        <f t="array" ref="Q88">VLOOKUP("*Еврейская*",[1]итого!$3:$100,COLUMN([1]итого!BX:BX),0)</f>
        <v>353</v>
      </c>
      <c r="R88" s="2">
        <f t="array" ref="R88">VLOOKUP("*Еврейская*",[1]итого!$3:$100,COLUMN([1]итого!BY:BY),0)</f>
        <v>391</v>
      </c>
      <c r="S88" s="2">
        <f t="array" ref="S88">VLOOKUP("*Еврейская*",[1]итого!$3:$100,COLUMN([1]итого!BZ:BZ),0)</f>
        <v>378</v>
      </c>
      <c r="T88" s="2">
        <f t="array" ref="T88">VLOOKUP("*Еврейская*",[1]итого!$3:$100,COLUMN([1]итого!CA:CA),0)</f>
        <v>400</v>
      </c>
      <c r="U88" s="2">
        <f t="array" ref="U88">VLOOKUP("*Еврейская*",[1]итого!$3:$100,COLUMN([1]итого!CB:CB),0)</f>
        <v>405</v>
      </c>
      <c r="V88" s="2">
        <f t="array" ref="V88">VLOOKUP("*Еврейская*",[1]итого!$3:$100,COLUMN([1]итого!CC:CC),0)</f>
        <v>339</v>
      </c>
      <c r="W88" s="2">
        <f t="array" ref="W88">VLOOKUP("*Еврейская*",[1]итого!$3:$100,COLUMN([1]итого!CD:CD),0)</f>
        <v>453</v>
      </c>
      <c r="X88" s="2">
        <f t="array" ref="X88">VLOOKUP("*Еврейская*",[1]итого!$3:$100,COLUMN([1]итого!CE:CE),0)</f>
        <v>440</v>
      </c>
      <c r="Y88" s="2">
        <f t="array" ref="Y88">VLOOKUP("*Еврейская*",[1]итого!$3:$100,COLUMN([1]итого!CF:CF),0)</f>
        <v>438</v>
      </c>
      <c r="Z88" s="2">
        <f t="array" ref="Z88">VLOOKUP("*Еврейская*",[1]итого!$3:$100,COLUMN([1]итого!CG:CG),0)</f>
        <v>564</v>
      </c>
      <c r="AA88" s="2">
        <f t="array" ref="AA88">VLOOKUP("*Еврейская*",[1]итого!$3:$100,COLUMN([1]итого!CH:CH),0)</f>
        <v>514</v>
      </c>
      <c r="AB88" s="2">
        <f t="array" ref="AB88">VLOOKUP("*Еврейская*",[1]итого!$3:$100,COLUMN([1]итого!CI:CI),0)</f>
        <v>506</v>
      </c>
      <c r="AC88" s="2">
        <f t="array" ref="AC88">VLOOKUP("*Еврейская*",[1]итого!$3:$100,COLUMN([1]итого!CJ:CJ),0)</f>
        <v>543</v>
      </c>
      <c r="AD88" s="2">
        <f t="array" ref="AD88">VLOOKUP("*Еврейская*",[1]итого!$3:$100,COLUMN([1]итого!CK:CK),0)</f>
        <v>591</v>
      </c>
      <c r="AE88" s="2">
        <f t="array" ref="AE88">VLOOKUP("*Еврейская*",[1]итого!$3:$100,COLUMN([1]итого!CL:CL),0)</f>
        <v>577</v>
      </c>
      <c r="AF88" s="2">
        <f t="array" ref="AF88">VLOOKUP("*Еврейская*",[1]итого!$3:$100,COLUMN([1]итого!CM:CM),0)</f>
        <v>559</v>
      </c>
      <c r="AG88" s="2">
        <f t="array" ref="AG88">VLOOKUP("*Еврейская*",[1]итого!$3:$100,COLUMN([1]итого!CN:CN),0)</f>
        <v>564</v>
      </c>
      <c r="AH88" s="2">
        <f t="array" ref="AH88">VLOOKUP("*Еврейская*",[1]итого!$3:$100,COLUMN([1]итого!CO:CO),0)</f>
        <v>569</v>
      </c>
      <c r="AI88" s="2">
        <f t="array" ref="AI88">VLOOKUP("*Еврейская*",[1]итого!$3:$100,COLUMN([1]итого!CP:CP),0)</f>
        <v>566</v>
      </c>
      <c r="AJ88" s="2">
        <f t="array" ref="AJ88">VLOOKUP("*Еврейская*",[1]итого!$3:$100,COLUMN([1]итого!CQ:CQ),0)</f>
        <v>645</v>
      </c>
      <c r="AK88" s="2">
        <f t="array" ref="AK88">VLOOKUP("*Еврейская*",[1]итого!$3:$100,COLUMN([1]итого!CR:CR),0)</f>
        <v>595</v>
      </c>
      <c r="AL88" s="2">
        <f t="array" ref="AL88">VLOOKUP("*Еврейская*",[1]итого!$3:$100,COLUMN([1]итого!CS:CS),0)</f>
        <v>651</v>
      </c>
      <c r="AM88" s="2">
        <f t="array" ref="AM88">VLOOKUP("*Еврейская*",[1]итого!$3:$100,COLUMN([1]итого!CT:CT),0)</f>
        <v>306</v>
      </c>
      <c r="AN88" s="2">
        <f t="array" ref="AN88">VLOOKUP("*Еврейская*",[1]итого!$3:$100,COLUMN([1]итого!CU:CU),0)</f>
        <v>335</v>
      </c>
      <c r="AO88" s="2">
        <f t="array" ref="AO88">VLOOKUP("*Еврейская*",[1]итого!$3:$100,COLUMN([1]итого!CV:CV),0)</f>
        <v>315</v>
      </c>
      <c r="AP88" s="2">
        <f t="array" ref="AP88">VLOOKUP("*Еврейская*",[1]итого!$3:$100,COLUMN([1]итого!CW:CW),0)</f>
        <v>309</v>
      </c>
      <c r="AQ88" s="2">
        <f t="array" ref="AQ88">VLOOKUP("*Еврейская*",[1]итого!$3:$100,COLUMN([1]итого!CX:CX),0)</f>
        <v>205</v>
      </c>
      <c r="AR88" s="2">
        <f t="array" ref="AR88">VLOOKUP("*Еврейская*",[1]итого!$3:$100,COLUMN([1]итого!CY:CY),0)</f>
        <v>225</v>
      </c>
      <c r="AS88" s="2">
        <f t="array" ref="AS88">VLOOKUP("*Еврейская*",[1]итого!$3:$100,COLUMN([1]итого!CZ:CZ),0)</f>
        <v>243</v>
      </c>
      <c r="AT88" s="2">
        <f t="array" ref="AT88">VLOOKUP("*Еврейская*",[1]итого!$3:$100,COLUMN([1]итого!DA:DA),0)</f>
        <v>147</v>
      </c>
      <c r="AU88" s="2">
        <f t="array" ref="AU88">VLOOKUP("*Еврейская*",[1]итого!$3:$100,COLUMN([1]итого!DB:DB),0)</f>
        <v>264</v>
      </c>
      <c r="AV88" s="2">
        <f t="array" ref="AV88">VLOOKUP("*Еврейская*",[1]итого!$3:$100,COLUMN([1]итого!DC:DC),0)</f>
        <v>385</v>
      </c>
      <c r="AW88" s="2">
        <f t="array" ref="AW88">VLOOKUP("*Еврейская*",[1]итого!$3:$100,COLUMN([1]итого!DD:DD),0)</f>
        <v>226</v>
      </c>
      <c r="AX88" s="2">
        <f t="array" ref="AX88">VLOOKUP("*Еврейская*",[1]итого!$3:$100,COLUMN([1]итого!DE:DE),0)</f>
        <v>412</v>
      </c>
      <c r="AY88" s="2">
        <f t="array" ref="AY88">VLOOKUP("*Еврейская*",[1]итого!$3:$100,COLUMN([1]итого!DF:DF),0)</f>
        <v>155</v>
      </c>
      <c r="AZ88" s="2">
        <f t="array" ref="AZ88">VLOOKUP("*Еврейская*",[1]итого!$3:$100,COLUMN([1]итого!DG:DG),0)</f>
        <v>249</v>
      </c>
      <c r="BA88" s="2">
        <f t="array" ref="BA88">VLOOKUP("*Еврейская*",[1]итого!$3:$100,COLUMN([1]итого!DH:DH),0)</f>
        <v>302</v>
      </c>
      <c r="BB88" s="2">
        <f t="array" ref="BB88">VLOOKUP("*Еврейская*",[1]итого!$3:$100,COLUMN([1]итого!DI:DI),0)</f>
        <v>462</v>
      </c>
      <c r="BC88" s="2">
        <f t="array" ref="BC88">VLOOKUP("*Еврейская*",[1]итого!$3:$100,COLUMN([1]итого!DJ:DJ),0)</f>
        <v>466</v>
      </c>
      <c r="BD88" s="2">
        <f t="array" ref="BD88">VLOOKUP("*Еврейская*",[1]итого!$3:$100,COLUMN([1]итого!DK:DK),0)</f>
        <v>1150</v>
      </c>
      <c r="BE88" s="2">
        <f t="array" ref="BE88">VLOOKUP("*Еврейская*",[1]итого!$3:$100,COLUMN([1]итого!DL:DL),0)</f>
        <v>1109</v>
      </c>
      <c r="BF88" s="2">
        <f t="array" ref="BF88">VLOOKUP("*Еврейская*",[1]итого!$3:$100,COLUMN([1]итого!DM:DM),0)</f>
        <v>1200</v>
      </c>
      <c r="BG88" s="2">
        <f t="array" ref="BG88">VLOOKUP("*Еврейская*",[1]итого!$3:$100,COLUMN([1]итого!DN:DN),0)</f>
        <v>1109</v>
      </c>
      <c r="BH88" s="2">
        <f t="array" ref="BH88">VLOOKUP("*Еврейская*",[1]итого!$3:$100,COLUMN([1]итого!DO:DO),0)</f>
        <v>1139</v>
      </c>
      <c r="BI88" s="2">
        <f t="array" ref="BI88">VLOOKUP("*Еврейская*",[1]итого!$3:$100,COLUMN([1]итого!DP:DP),0)</f>
        <v>1045</v>
      </c>
      <c r="BJ88" s="2">
        <f t="array" ref="BJ88">VLOOKUP("*Еврейская*",[1]итого!$3:$100,COLUMN([1]итого!DQ:DQ),0)</f>
        <v>1160</v>
      </c>
      <c r="BK88" s="2">
        <f t="array" ref="BK88">VLOOKUP("*Еврейская*",[1]итого!$3:$100,COLUMN([1]итого!DR:DR),0)</f>
        <v>935</v>
      </c>
      <c r="BL88" s="2">
        <f t="array" ref="BL88">VLOOKUP("*Еврейская*",[1]итого!$3:$100,COLUMN([1]итого!DS:DS),0)</f>
        <v>980</v>
      </c>
      <c r="BM88" s="2">
        <f t="array" ref="BM88">VLOOKUP("*Еврейская*",[1]итого!$3:$100,COLUMN([1]итого!DT:DT),0)</f>
        <v>1194</v>
      </c>
      <c r="BN88" s="2">
        <f t="array" ref="BN88">VLOOKUP("*Еврейская*",[1]итого!$3:$100,COLUMN([1]итого!DU:DU),0)</f>
        <v>1119</v>
      </c>
      <c r="BO88" s="2">
        <f t="array" ref="BO88">VLOOKUP("*Еврейская*",[1]итого!$3:$100,COLUMN([1]итого!DV:DV),0)</f>
        <v>946</v>
      </c>
      <c r="BP88" s="2">
        <f t="array" ref="BP88">VLOOKUP("*Еврейская*",[1]итого!$3:$100,COLUMN([1]итого!DW:DW),0)</f>
        <v>896</v>
      </c>
      <c r="BQ88" s="2">
        <f t="array" ref="BQ88">VLOOKUP("*Еврейская*",[1]итого!$3:$100,COLUMN([1]итого!DX:DX),0)</f>
        <v>1004</v>
      </c>
      <c r="BR88" s="2">
        <f t="array" ref="BR88">VLOOKUP("*Еврейская*",[1]итого!$3:$100,COLUMN([1]итого!DY:DY),0)</f>
        <v>1020</v>
      </c>
      <c r="BS88" s="2">
        <f t="array" ref="BS88">VLOOKUP("*Еврейская*",[1]итого!$3:$100,COLUMN([1]итого!DZ:DZ),0)</f>
        <v>912</v>
      </c>
      <c r="BT88" s="2">
        <f t="array" ref="BT88">VLOOKUP("*Еврейская*",[1]итого!$3:$100,COLUMN([1]итого!EA:EA),0)</f>
        <v>288</v>
      </c>
      <c r="BU88" s="2">
        <f t="array" ref="BU88">VLOOKUP("*Еврейская*",[1]итого!$3:$100,COLUMN([1]итого!EB:EB),0)</f>
        <v>926</v>
      </c>
      <c r="BV88" s="2">
        <f t="array" ref="BV88">VLOOKUP("*Еврейская*",[1]итого!$3:$100,COLUMN([1]итого!EC:EC),0)</f>
        <v>1050</v>
      </c>
      <c r="BW88" s="2">
        <f t="array" ref="BW88">VLOOKUP("*Еврейская*",[1]итого!$3:$100,COLUMN([1]итого!ED:ED),0)</f>
        <v>1097</v>
      </c>
      <c r="BX88" s="2">
        <f t="array" ref="BX88">VLOOKUP("*Еврейская*",[1]итого!$3:$100,COLUMN([1]итого!EE:EE),0)</f>
        <v>373</v>
      </c>
      <c r="BY88" s="2">
        <f t="array" ref="BY88">VLOOKUP("*Еврейская*",[1]итого!$3:$100,COLUMN([1]итого!EF:EF),0)</f>
        <v>1137</v>
      </c>
      <c r="BZ88" s="2">
        <f t="array" ref="BZ88">VLOOKUP("*Еврейская*",[1]итого!$3:$100,COLUMN([1]итого!EG:EG),0)</f>
        <v>1198</v>
      </c>
      <c r="CA88" s="2">
        <f t="array" ref="CA88">VLOOKUP("*Еврейская*",[1]итого!$3:$100,COLUMN([1]итого!EH:EH),0)</f>
        <v>1151</v>
      </c>
      <c r="CB88" s="2">
        <f t="array" ref="CB88">VLOOKUP("*Еврейская*",[1]итого!$3:$100,COLUMN([1]итого!EI:EI),0)</f>
        <v>610</v>
      </c>
      <c r="CC88" s="2">
        <f t="array" ref="CC88">VLOOKUP("*Еврейская*",[1]итого!$3:$100,COLUMN([1]итого!EJ:EJ),0)</f>
        <v>1345</v>
      </c>
      <c r="CD88" s="2">
        <f t="array" ref="CD88">VLOOKUP("*Еврейская*",[1]итого!$3:$100,COLUMN([1]итого!EK:EK),0)</f>
        <v>1282</v>
      </c>
      <c r="CE88" s="2">
        <f t="array" ref="CE88">VLOOKUP("*Еврейская*",[1]итого!$3:$100,COLUMN([1]итого!EL:EL),0)</f>
        <v>1371</v>
      </c>
      <c r="CF88" s="2">
        <f t="array" ref="CF88">VLOOKUP("*Еврейская*",[1]итого!$3:$100,COLUMN([1]итого!EM:EM),0)</f>
        <v>1417</v>
      </c>
      <c r="CG88" s="2">
        <f t="array" ref="CG88">VLOOKUP("*Еврейская*",[1]итого!$3:$100,COLUMN([1]итого!EN:EN),0)</f>
        <v>1449</v>
      </c>
      <c r="CH88" s="2">
        <f t="array" ref="CH88">VLOOKUP("*Еврейская*",[1]итого!$3:$100,COLUMN([1]итого!EO:EO),0)</f>
        <v>1009</v>
      </c>
      <c r="CI88" s="2">
        <f t="array" ref="CI88">VLOOKUP("*Еврейская*",[1]итого!$3:$100,COLUMN([1]итого!EP:EP),0)</f>
        <v>1017</v>
      </c>
      <c r="CJ88" s="2">
        <f t="array" ref="CJ88">VLOOKUP("*Еврейская*",[1]итого!$3:$100,COLUMN([1]итого!EQ:EQ),0)</f>
        <v>1136</v>
      </c>
      <c r="CK88" s="2">
        <f t="array" ref="CK88">VLOOKUP("*Еврейская*",[1]итого!$3:$100,COLUMN([1]итого!ER:ER),0)</f>
        <v>1061</v>
      </c>
      <c r="CL88" s="2">
        <f t="array" ref="CL88">VLOOKUP("*Еврейская*",[1]итого!$3:$100,COLUMN([1]итого!ES:ES),0)</f>
        <v>1251</v>
      </c>
      <c r="CM88" s="2">
        <f t="array" ref="CM88">VLOOKUP("*Еврейская*",[1]итого!$3:$100,COLUMN([1]итого!ET:ET),0)</f>
        <v>1337</v>
      </c>
      <c r="CN88" s="2">
        <f t="array" ref="CN88">VLOOKUP("*Еврейская*",[1]итого!$3:$100,COLUMN([1]итого!EU:EU),0)</f>
        <v>1388</v>
      </c>
      <c r="CO88" s="2">
        <f t="array" ref="CO88">VLOOKUP("*Еврейская*",[1]итого!$3:$100,COLUMN([1]итого!EV:EV),0)</f>
        <v>1309</v>
      </c>
      <c r="CP88" s="2">
        <f t="array" ref="CP88">VLOOKUP("*Еврейская*",[1]итого!$3:$100,COLUMN([1]итого!EW:EW),0)</f>
        <v>1346</v>
      </c>
      <c r="CQ88" s="2">
        <f t="array" ref="CQ88">VLOOKUP("*Еврейская*",[1]итого!$3:$100,COLUMN([1]итого!EX:EX),0)</f>
        <v>1220</v>
      </c>
      <c r="CR88" s="2">
        <f t="array" ref="CR88">VLOOKUP("*Еврейская*",[1]итого!$3:$100,COLUMN([1]итого!EY:EY),0)</f>
        <v>1633</v>
      </c>
      <c r="CS88" s="2">
        <f t="array" ref="CS88">VLOOKUP("*Еврейская*",[1]итого!$3:$100,COLUMN([1]итого!EZ:EZ),0)</f>
        <v>1635</v>
      </c>
      <c r="CT88" s="2">
        <f t="array" ref="CT88">VLOOKUP("*Еврейская*",[1]итого!$3:$100,COLUMN([1]итого!FA:FA),0)</f>
        <v>1960</v>
      </c>
      <c r="CU88" s="2">
        <f t="array" ref="CU88">VLOOKUP("*Еврейская*",[1]итого!$3:$100,COLUMN([1]итого!FB:FB),0)</f>
        <v>1988</v>
      </c>
      <c r="CV88" s="2">
        <f t="array" ref="CV88">VLOOKUP("*Еврейская*",[1]итого!$3:$100,COLUMN([1]итого!FC:FC),0)</f>
        <v>1678</v>
      </c>
      <c r="CW88" s="2">
        <f t="array" ref="CW88">VLOOKUP("*Еврейская*",[1]итого!$3:$100,COLUMN([1]итого!FD:FD),0)</f>
        <v>1499</v>
      </c>
      <c r="CX88" s="2">
        <f t="array" ref="CX88">VLOOKUP("*Еврейская*",[1]итого!$3:$100,COLUMN([1]итого!FE:FE),0)</f>
        <v>1867</v>
      </c>
      <c r="CY88" s="2">
        <f t="array" ref="CY88">VLOOKUP("*Еврейская*",[1]итого!$3:$100,COLUMN([1]итого!FF:FF),0)</f>
        <v>1647</v>
      </c>
      <c r="CZ88" s="2">
        <f t="array" ref="CZ88">VLOOKUP("*Еврейская*",[1]итого!$3:$100,COLUMN([1]итого!FG:FG),0)</f>
        <v>1810</v>
      </c>
      <c r="DA88" s="2">
        <f t="array" ref="DA88">VLOOKUP("*Еврейская*",[1]итого!$3:$100,COLUMN([1]итого!FH:FH),0)</f>
        <v>1839</v>
      </c>
      <c r="DB88" s="2">
        <f t="array" ref="DB88">VLOOKUP("*Еврейская*",[1]итого!$3:$100,COLUMN([1]итого!FI:FI),0)</f>
        <v>2019</v>
      </c>
      <c r="DC88" s="2">
        <f t="array" ref="DC88">VLOOKUP("*Еврейская*",[1]итого!$3:$100,COLUMN([1]итого!FJ:FJ),0)</f>
        <v>2002</v>
      </c>
      <c r="DD88" s="2">
        <f t="array" ref="DD88">VLOOKUP("*Еврейская*",[1]итого!$3:$100,COLUMN([1]итого!FK:FK),0)</f>
        <v>1966</v>
      </c>
      <c r="DE88" s="2">
        <f t="array" ref="DE88">VLOOKUP("*Еврейская*",[1]итого!$3:$100,COLUMN([1]итого!FL:FL),0)</f>
        <v>1956</v>
      </c>
      <c r="DF88" s="2">
        <f t="array" ref="DF88">VLOOKUP("*Еврейская*",[1]итого!$3:$100,COLUMN([1]итого!FM:FM),0)</f>
        <v>2101</v>
      </c>
    </row>
    <row r="89" spans="1:110" x14ac:dyDescent="0.25">
      <c r="A89" s="5" t="s">
        <v>87</v>
      </c>
      <c r="B89" s="2">
        <f t="array" ref="B89">VLOOKUP("*Чукотский*",[1]итого!$3:$100,COLUMN([1]итого!BI:BI),0)</f>
        <v>1509</v>
      </c>
      <c r="C89" s="2">
        <f t="array" ref="C89">VLOOKUP("*Чукотский*",[1]итого!$3:$100,COLUMN([1]итого!BJ:BJ),0)</f>
        <v>1241</v>
      </c>
      <c r="D89" s="2">
        <f t="array" ref="D89">VLOOKUP("*Чукотский*",[1]итого!$3:$100,COLUMN([1]итого!BK:BK),0)</f>
        <v>1247</v>
      </c>
      <c r="E89" s="2">
        <f t="array" ref="E89">VLOOKUP("*Чукотский*",[1]итого!$3:$100,COLUMN([1]итого!BL:BL),0)</f>
        <v>1321</v>
      </c>
      <c r="F89" s="2">
        <f t="array" ref="F89">VLOOKUP("*Чукотский*",[1]итого!$3:$100,COLUMN([1]итого!BM:BM),0)</f>
        <v>1348</v>
      </c>
      <c r="G89" s="2">
        <f t="array" ref="G89">VLOOKUP("*Чукотский*",[1]итого!$3:$100,COLUMN([1]итого!BN:BN),0)</f>
        <v>1205</v>
      </c>
      <c r="H89" s="2">
        <f t="array" ref="H89">VLOOKUP("*Чукотский*",[1]итого!$3:$100,COLUMN([1]итого!BO:BO),0)</f>
        <v>1094</v>
      </c>
      <c r="I89" s="2">
        <f t="array" ref="I89">VLOOKUP("*Чукотский*",[1]итого!$3:$100,COLUMN([1]итого!BP:BP),0)</f>
        <v>882</v>
      </c>
      <c r="J89" s="2">
        <f t="array" ref="J89">VLOOKUP("*Чукотский*",[1]итого!$3:$100,COLUMN([1]итого!BQ:BQ),0)</f>
        <v>848</v>
      </c>
      <c r="K89" s="2">
        <f t="array" ref="K89">VLOOKUP("*Чукотский*",[1]итого!$3:$100,COLUMN([1]итого!BR:BR),0)</f>
        <v>620</v>
      </c>
      <c r="L89" s="2">
        <f t="array" ref="L89">VLOOKUP("*Чукотский*",[1]итого!$3:$100,COLUMN([1]итого!BS:BS),0)</f>
        <v>644</v>
      </c>
      <c r="M89" s="2">
        <f t="array" ref="M89">VLOOKUP("*Чукотский*",[1]итого!$3:$100,COLUMN([1]итого!BT:BT),0)</f>
        <v>834</v>
      </c>
      <c r="N89" s="2">
        <f t="array" ref="N89">VLOOKUP("*Чукотский*",[1]итого!$3:$100,COLUMN([1]итого!BU:BU),0)</f>
        <v>1351</v>
      </c>
      <c r="O89" s="2">
        <f t="array" ref="O89">VLOOKUP("*Чукотский*",[1]итого!$3:$100,COLUMN([1]итого!BV:BV),0)</f>
        <v>1280</v>
      </c>
      <c r="P89" s="2">
        <f t="array" ref="P89">VLOOKUP("*Чукотский*",[1]итого!$3:$100,COLUMN([1]итого!BW:BW),0)</f>
        <v>1186</v>
      </c>
      <c r="Q89" s="2">
        <f t="array" ref="Q89">VLOOKUP("*Чукотский*",[1]итого!$3:$100,COLUMN([1]итого!BX:BX),0)</f>
        <v>1226</v>
      </c>
      <c r="R89" s="2">
        <f t="array" ref="R89">VLOOKUP("*Чукотский*",[1]итого!$3:$100,COLUMN([1]итого!BY:BY),0)</f>
        <v>1007</v>
      </c>
      <c r="S89" s="2">
        <f t="array" ref="S89">VLOOKUP("*Чукотский*",[1]итого!$3:$100,COLUMN([1]итого!BZ:BZ),0)</f>
        <v>1041</v>
      </c>
      <c r="T89" s="2">
        <f t="array" ref="T89">VLOOKUP("*Чукотский*",[1]итого!$3:$100,COLUMN([1]итого!CA:CA),0)</f>
        <v>802</v>
      </c>
      <c r="U89" s="2">
        <f t="array" ref="U89">VLOOKUP("*Чукотский*",[1]итого!$3:$100,COLUMN([1]итого!CB:CB),0)</f>
        <v>779</v>
      </c>
      <c r="V89" s="2">
        <f t="array" ref="V89">VLOOKUP("*Чукотский*",[1]итого!$3:$100,COLUMN([1]итого!CC:CC),0)</f>
        <v>904</v>
      </c>
      <c r="W89" s="2">
        <f t="array" ref="W89">VLOOKUP("*Чукотский*",[1]итого!$3:$100,COLUMN([1]итого!CD:CD),0)</f>
        <v>683</v>
      </c>
      <c r="X89" s="2">
        <f t="array" ref="X89">VLOOKUP("*Чукотский*",[1]итого!$3:$100,COLUMN([1]итого!CE:CE),0)</f>
        <v>710</v>
      </c>
      <c r="Y89" s="2">
        <f t="array" ref="Y89">VLOOKUP("*Чукотский*",[1]итого!$3:$100,COLUMN([1]итого!CF:CF),0)</f>
        <v>612</v>
      </c>
      <c r="Z89" s="2">
        <f t="array" ref="Z89">VLOOKUP("*Чукотский*",[1]итого!$3:$100,COLUMN([1]итого!CG:CG),0)</f>
        <v>771</v>
      </c>
      <c r="AA89" s="2">
        <f t="array" ref="AA89">VLOOKUP("*Чукотский*",[1]итого!$3:$100,COLUMN([1]итого!CH:CH),0)</f>
        <v>764</v>
      </c>
      <c r="AB89" s="2">
        <f t="array" ref="AB89">VLOOKUP("*Чукотский*",[1]итого!$3:$100,COLUMN([1]итого!CI:CI),0)</f>
        <v>856</v>
      </c>
      <c r="AC89" s="2">
        <f t="array" ref="AC89">VLOOKUP("*Чукотский*",[1]итого!$3:$100,COLUMN([1]итого!CJ:CJ),0)</f>
        <v>882</v>
      </c>
      <c r="AD89" s="2">
        <f t="array" ref="AD89">VLOOKUP("*Чукотский*",[1]итого!$3:$100,COLUMN([1]итого!CK:CK),0)</f>
        <v>772</v>
      </c>
      <c r="AE89" s="2">
        <f t="array" ref="AE89">VLOOKUP("*Чукотский*",[1]итого!$3:$100,COLUMN([1]итого!CL:CL),0)</f>
        <v>685</v>
      </c>
      <c r="AF89" s="2">
        <f t="array" ref="AF89">VLOOKUP("*Чукотский*",[1]итого!$3:$100,COLUMN([1]итого!CM:CM),0)</f>
        <v>1012</v>
      </c>
      <c r="AG89" s="2">
        <f t="array" ref="AG89">VLOOKUP("*Чукотский*",[1]итого!$3:$100,COLUMN([1]итого!CN:CN),0)</f>
        <v>744</v>
      </c>
      <c r="AH89" s="2">
        <f t="array" ref="AH89">VLOOKUP("*Чукотский*",[1]итого!$3:$100,COLUMN([1]итого!CO:CO),0)</f>
        <v>694</v>
      </c>
      <c r="AI89" s="2">
        <f t="array" ref="AI89">VLOOKUP("*Чукотский*",[1]итого!$3:$100,COLUMN([1]итого!CP:CP),0)</f>
        <v>835</v>
      </c>
      <c r="AJ89" s="2">
        <f t="array" ref="AJ89">VLOOKUP("*Чукотский*",[1]итого!$3:$100,COLUMN([1]итого!CQ:CQ),0)</f>
        <v>1025</v>
      </c>
      <c r="AK89" s="2">
        <f t="array" ref="AK89">VLOOKUP("*Чукотский*",[1]итого!$3:$100,COLUMN([1]итого!CR:CR),0)</f>
        <v>960</v>
      </c>
      <c r="AL89" s="2">
        <f t="array" ref="AL89">VLOOKUP("*Чукотский*",[1]итого!$3:$100,COLUMN([1]итого!CS:CS),0)</f>
        <v>688</v>
      </c>
      <c r="AM89" s="2">
        <f t="array" ref="AM89">VLOOKUP("*Чукотский*",[1]итого!$3:$100,COLUMN([1]итого!CT:CT),0)</f>
        <v>927</v>
      </c>
      <c r="AN89" s="2">
        <f t="array" ref="AN89">VLOOKUP("*Чукотский*",[1]итого!$3:$100,COLUMN([1]итого!CU:CU),0)</f>
        <v>1139</v>
      </c>
      <c r="AO89" s="2">
        <f t="array" ref="AO89">VLOOKUP("*Чукотский*",[1]итого!$3:$100,COLUMN([1]итого!CV:CV),0)</f>
        <v>879</v>
      </c>
      <c r="AP89" s="2">
        <f t="array" ref="AP89">VLOOKUP("*Чукотский*",[1]итого!$3:$100,COLUMN([1]итого!CW:CW),0)</f>
        <v>984</v>
      </c>
      <c r="AQ89" s="2">
        <f t="array" ref="AQ89">VLOOKUP("*Чукотский*",[1]итого!$3:$100,COLUMN([1]итого!CX:CX),0)</f>
        <v>989</v>
      </c>
      <c r="AR89" s="2">
        <f t="array" ref="AR89">VLOOKUP("*Чукотский*",[1]итого!$3:$100,COLUMN([1]итого!CY:CY),0)</f>
        <v>916</v>
      </c>
      <c r="AS89" s="2">
        <f t="array" ref="AS89">VLOOKUP("*Чукотский*",[1]итого!$3:$100,COLUMN([1]итого!CZ:CZ),0)</f>
        <v>982</v>
      </c>
      <c r="AT89" s="2">
        <f t="array" ref="AT89">VLOOKUP("*Чукотский*",[1]итого!$3:$100,COLUMN([1]итого!DA:DA),0)</f>
        <v>989</v>
      </c>
      <c r="AU89" s="2">
        <f t="array" ref="AU89">VLOOKUP("*Чукотский*",[1]итого!$3:$100,COLUMN([1]итого!DB:DB),0)</f>
        <v>834</v>
      </c>
      <c r="AV89" s="2">
        <f t="array" ref="AV89">VLOOKUP("*Чукотский*",[1]итого!$3:$100,COLUMN([1]итого!DC:DC),0)</f>
        <v>687</v>
      </c>
      <c r="AW89" s="2">
        <f t="array" ref="AW89">VLOOKUP("*Чукотский*",[1]итого!$3:$100,COLUMN([1]итого!DD:DD),0)</f>
        <v>621</v>
      </c>
      <c r="AX89" s="2">
        <f t="array" ref="AX89">VLOOKUP("*Чукотский*",[1]итого!$3:$100,COLUMN([1]итого!DE:DE),0)</f>
        <v>1696</v>
      </c>
      <c r="AY89" s="2">
        <f t="array" ref="AY89">VLOOKUP("*Чукотский*",[1]итого!$3:$100,COLUMN([1]итого!DF:DF),0)</f>
        <v>1317</v>
      </c>
      <c r="AZ89" s="2">
        <f t="array" ref="AZ89">VLOOKUP("*Чукотский*",[1]итого!$3:$100,COLUMN([1]итого!DG:DG),0)</f>
        <v>1337</v>
      </c>
      <c r="BA89" s="2">
        <f t="array" ref="BA89">VLOOKUP("*Чукотский*",[1]итого!$3:$100,COLUMN([1]итого!DH:DH),0)</f>
        <v>1254</v>
      </c>
      <c r="BB89" s="2">
        <f t="array" ref="BB89">VLOOKUP("*Чукотский*",[1]итого!$3:$100,COLUMN([1]итого!DI:DI),0)</f>
        <v>1423</v>
      </c>
      <c r="BC89" s="2">
        <f t="array" ref="BC89">VLOOKUP("*Чукотский*",[1]итого!$3:$100,COLUMN([1]итого!DJ:DJ),0)</f>
        <v>572</v>
      </c>
      <c r="BD89" s="2">
        <f t="array" ref="BD89">VLOOKUP("*Чукотский*",[1]итого!$3:$100,COLUMN([1]итого!DK:DK),0)</f>
        <v>607</v>
      </c>
      <c r="BE89" s="2">
        <f t="array" ref="BE89">VLOOKUP("*Чукотский*",[1]итого!$3:$100,COLUMN([1]итого!DL:DL),0)</f>
        <v>661</v>
      </c>
      <c r="BF89" s="2">
        <f t="array" ref="BF89">VLOOKUP("*Чукотский*",[1]итого!$3:$100,COLUMN([1]итого!DM:DM),0)</f>
        <v>886</v>
      </c>
      <c r="BG89" s="2">
        <f t="array" ref="BG89">VLOOKUP("*Чукотский*",[1]итого!$3:$100,COLUMN([1]итого!DN:DN),0)</f>
        <v>603</v>
      </c>
      <c r="BH89" s="2">
        <f t="array" ref="BH89">VLOOKUP("*Чукотский*",[1]итого!$3:$100,COLUMN([1]итого!DO:DO),0)</f>
        <v>545</v>
      </c>
      <c r="BI89" s="2">
        <f t="array" ref="BI89">VLOOKUP("*Чукотский*",[1]итого!$3:$100,COLUMN([1]итого!DP:DP),0)</f>
        <v>748</v>
      </c>
      <c r="BJ89" s="2">
        <f t="array" ref="BJ89">VLOOKUP("*Чукотский*",[1]итого!$3:$100,COLUMN([1]итого!DQ:DQ),0)</f>
        <v>1184</v>
      </c>
      <c r="BK89" s="2">
        <f t="array" ref="BK89">VLOOKUP("*Чукотский*",[1]итого!$3:$100,COLUMN([1]итого!DR:DR),0)</f>
        <v>922</v>
      </c>
      <c r="BL89" s="2">
        <f t="array" ref="BL89">VLOOKUP("*Чукотский*",[1]итого!$3:$100,COLUMN([1]итого!DS:DS),0)</f>
        <v>694</v>
      </c>
      <c r="BM89" s="2">
        <f t="array" ref="BM89">VLOOKUP("*Чукотский*",[1]итого!$3:$100,COLUMN([1]итого!DT:DT),0)</f>
        <v>1020</v>
      </c>
      <c r="BN89" s="2">
        <f t="array" ref="BN89">VLOOKUP("*Чукотский*",[1]итого!$3:$100,COLUMN([1]итого!DU:DU),0)</f>
        <v>1215</v>
      </c>
      <c r="BO89" s="2">
        <f t="array" ref="BO89">VLOOKUP("*Чукотский*",[1]итого!$3:$100,COLUMN([1]итого!DV:DV),0)</f>
        <v>1271</v>
      </c>
      <c r="BP89" s="2">
        <f t="array" ref="BP89">VLOOKUP("*Чукотский*",[1]итого!$3:$100,COLUMN([1]итого!DW:DW),0)</f>
        <v>868</v>
      </c>
      <c r="BQ89" s="2">
        <f t="array" ref="BQ89">VLOOKUP("*Чукотский*",[1]итого!$3:$100,COLUMN([1]итого!DX:DX),0)</f>
        <v>957</v>
      </c>
      <c r="BR89" s="2">
        <f t="array" ref="BR89">VLOOKUP("*Чукотский*",[1]итого!$3:$100,COLUMN([1]итого!DY:DY),0)</f>
        <v>830</v>
      </c>
      <c r="BS89" s="2">
        <f t="array" ref="BS89">VLOOKUP("*Чукотский*",[1]итого!$3:$100,COLUMN([1]итого!DZ:DZ),0)</f>
        <v>1089</v>
      </c>
      <c r="BT89" s="2">
        <f t="array" ref="BT89">VLOOKUP("*Чукотский*",[1]итого!$3:$100,COLUMN([1]итого!EA:EA),0)</f>
        <v>1416</v>
      </c>
      <c r="BU89" s="2">
        <f t="array" ref="BU89">VLOOKUP("*Чукотский*",[1]итого!$3:$100,COLUMN([1]итого!EB:EB),0)</f>
        <v>1547</v>
      </c>
      <c r="BV89" s="2">
        <f t="array" ref="BV89">VLOOKUP("*Чукотский*",[1]итого!$3:$100,COLUMN([1]итого!EC:EC),0)</f>
        <v>2130</v>
      </c>
      <c r="BW89" s="2">
        <f t="array" ref="BW89">VLOOKUP("*Чукотский*",[1]итого!$3:$100,COLUMN([1]итого!ED:ED),0)</f>
        <v>1910</v>
      </c>
      <c r="BX89" s="2">
        <f t="array" ref="BX89">VLOOKUP("*Чукотский*",[1]итого!$3:$100,COLUMN([1]итого!EE:EE),0)</f>
        <v>2578</v>
      </c>
      <c r="BY89" s="2">
        <f t="array" ref="BY89">VLOOKUP("*Чукотский*",[1]итого!$3:$100,COLUMN([1]итого!EF:EF),0)</f>
        <v>2593</v>
      </c>
      <c r="BZ89" s="2">
        <f t="array" ref="BZ89">VLOOKUP("*Чукотский*",[1]итого!$3:$100,COLUMN([1]итого!EG:EG),0)</f>
        <v>1235</v>
      </c>
      <c r="CA89" s="2">
        <f t="array" ref="CA89">VLOOKUP("*Чукотский*",[1]итого!$3:$100,COLUMN([1]итого!EH:EH),0)</f>
        <v>1211</v>
      </c>
      <c r="CB89" s="2">
        <f t="array" ref="CB89">VLOOKUP("*Чукотский*",[1]итого!$3:$100,COLUMN([1]итого!EI:EI),0)</f>
        <v>1079</v>
      </c>
      <c r="CC89" s="2">
        <f t="array" ref="CC89">VLOOKUP("*Чукотский*",[1]итого!$3:$100,COLUMN([1]итого!EJ:EJ),0)</f>
        <v>1190</v>
      </c>
      <c r="CD89" s="2">
        <f t="array" ref="CD89">VLOOKUP("*Чукотский*",[1]итого!$3:$100,COLUMN([1]итого!EK:EK),0)</f>
        <v>1226</v>
      </c>
      <c r="CE89" s="2">
        <f t="array" ref="CE89">VLOOKUP("*Чукотский*",[1]итого!$3:$100,COLUMN([1]итого!EL:EL),0)</f>
        <v>1224</v>
      </c>
      <c r="CF89" s="2">
        <f t="array" ref="CF89">VLOOKUP("*Чукотский*",[1]итого!$3:$100,COLUMN([1]итого!EM:EM),0)</f>
        <v>1267</v>
      </c>
      <c r="CG89" s="2">
        <f t="array" ref="CG89">VLOOKUP("*Чукотский*",[1]итого!$3:$100,COLUMN([1]итого!EN:EN),0)</f>
        <v>899</v>
      </c>
      <c r="CH89" s="2">
        <f t="array" ref="CH89">VLOOKUP("*Чукотский*",[1]итого!$3:$100,COLUMN([1]итого!EO:EO),0)</f>
        <v>1980</v>
      </c>
      <c r="CI89" s="2">
        <f t="array" ref="CI89">VLOOKUP("*Чукотский*",[1]итого!$3:$100,COLUMN([1]итого!EP:EP),0)</f>
        <v>1381</v>
      </c>
      <c r="CJ89" s="2">
        <f t="array" ref="CJ89">VLOOKUP("*Чукотский*",[1]итого!$3:$100,COLUMN([1]итого!EQ:EQ),0)</f>
        <v>1241</v>
      </c>
      <c r="CK89" s="2">
        <f t="array" ref="CK89">VLOOKUP("*Чукотский*",[1]итого!$3:$100,COLUMN([1]итого!ER:ER),0)</f>
        <v>1563</v>
      </c>
      <c r="CL89" s="2">
        <f t="array" ref="CL89">VLOOKUP("*Чукотский*",[1]итого!$3:$100,COLUMN([1]итого!ES:ES),0)</f>
        <v>1769</v>
      </c>
      <c r="CM89" s="2">
        <f t="array" ref="CM89">VLOOKUP("*Чукотский*",[1]итого!$3:$100,COLUMN([1]итого!ET:ET),0)</f>
        <v>1576</v>
      </c>
      <c r="CN89" s="2">
        <f t="array" ref="CN89">VLOOKUP("*Чукотский*",[1]итого!$3:$100,COLUMN([1]итого!EU:EU),0)</f>
        <v>1055</v>
      </c>
      <c r="CO89" s="2">
        <f t="array" ref="CO89">VLOOKUP("*Чукотский*",[1]итого!$3:$100,COLUMN([1]итого!EV:EV),0)</f>
        <v>1303</v>
      </c>
      <c r="CP89" s="2">
        <f t="array" ref="CP89">VLOOKUP("*Чукотский*",[1]итого!$3:$100,COLUMN([1]итого!EW:EW),0)</f>
        <v>1334</v>
      </c>
      <c r="CQ89" s="2">
        <f t="array" ref="CQ89">VLOOKUP("*Чукотский*",[1]итого!$3:$100,COLUMN([1]итого!EX:EX),0)</f>
        <v>1241</v>
      </c>
      <c r="CR89" s="2">
        <f t="array" ref="CR89">VLOOKUP("*Чукотский*",[1]итого!$3:$100,COLUMN([1]итого!EY:EY),0)</f>
        <v>1246</v>
      </c>
      <c r="CS89" s="2">
        <f t="array" ref="CS89">VLOOKUP("*Чукотский*",[1]итого!$3:$100,COLUMN([1]итого!EZ:EZ),0)</f>
        <v>1530</v>
      </c>
      <c r="CT89" s="2">
        <f t="array" ref="CT89">VLOOKUP("*Чукотский*",[1]итого!$3:$100,COLUMN([1]итого!FA:FA),0)</f>
        <v>1440</v>
      </c>
      <c r="CU89" s="2">
        <f t="array" ref="CU89">VLOOKUP("*Чукотский*",[1]итого!$3:$100,COLUMN([1]итого!FB:FB),0)</f>
        <v>1561</v>
      </c>
      <c r="CV89" s="2">
        <f t="array" ref="CV89">VLOOKUP("*Чукотский*",[1]итого!$3:$100,COLUMN([1]итого!FC:FC),0)</f>
        <v>1252</v>
      </c>
      <c r="CW89" s="2">
        <f t="array" ref="CW89">VLOOKUP("*Чукотский*",[1]итого!$3:$100,COLUMN([1]итого!FD:FD),0)</f>
        <v>1197</v>
      </c>
      <c r="CX89" s="2">
        <f t="array" ref="CX89">VLOOKUP("*Чукотский*",[1]итого!$3:$100,COLUMN([1]итого!FE:FE),0)</f>
        <v>1242</v>
      </c>
      <c r="CY89" s="2">
        <f t="array" ref="CY89">VLOOKUP("*Чукотский*",[1]итого!$3:$100,COLUMN([1]итого!FF:FF),0)</f>
        <v>1011</v>
      </c>
      <c r="CZ89" s="2">
        <f t="array" ref="CZ89">VLOOKUP("*Чукотский*",[1]итого!$3:$100,COLUMN([1]итого!FG:FG),0)</f>
        <v>785</v>
      </c>
      <c r="DA89" s="2">
        <f t="array" ref="DA89">VLOOKUP("*Чукотский*",[1]итого!$3:$100,COLUMN([1]итого!FH:FH),0)</f>
        <v>1223</v>
      </c>
      <c r="DB89" s="2">
        <f t="array" ref="DB89">VLOOKUP("*Чукотский*",[1]итого!$3:$100,COLUMN([1]итого!FI:FI),0)</f>
        <v>853</v>
      </c>
      <c r="DC89" s="2">
        <f t="array" ref="DC89">VLOOKUP("*Чукотский*",[1]итого!$3:$100,COLUMN([1]итого!FJ:FJ),0)</f>
        <v>697</v>
      </c>
      <c r="DD89" s="2">
        <f t="array" ref="DD89">VLOOKUP("*Чукотский*",[1]итого!$3:$100,COLUMN([1]итого!FK:FK),0)</f>
        <v>723</v>
      </c>
      <c r="DE89" s="2">
        <f t="array" ref="DE89">VLOOKUP("*Чукотский*",[1]итого!$3:$100,COLUMN([1]итого!FL:FL),0)</f>
        <v>1516</v>
      </c>
      <c r="DF89" s="2">
        <f t="array" ref="DF89">VLOOKUP("*Чукотский*",[1]итого!$3:$100,COLUMN([1]итого!FM:FM),0)</f>
        <v>1869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T91"/>
  <sheetViews>
    <sheetView tabSelected="1" topLeftCell="CC1" workbookViewId="0">
      <selection activeCell="CV25" sqref="CV25"/>
    </sheetView>
  </sheetViews>
  <sheetFormatPr defaultColWidth="12.7109375" defaultRowHeight="15.75" x14ac:dyDescent="0.25"/>
  <cols>
    <col min="1" max="1" width="26.140625" style="3" customWidth="1"/>
    <col min="2" max="2" width="12.7109375" style="9" customWidth="1"/>
    <col min="3" max="89" width="12.7109375" style="3" customWidth="1"/>
    <col min="90" max="16384" width="12.7109375" style="3"/>
  </cols>
  <sheetData>
    <row r="1" spans="1:98" ht="25.5" customHeight="1" x14ac:dyDescent="0.35">
      <c r="A1" s="17" t="s">
        <v>90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</row>
    <row r="2" spans="1:98" x14ac:dyDescent="0.25">
      <c r="A2" s="11" t="s">
        <v>88</v>
      </c>
      <c r="B2" s="10">
        <v>43101</v>
      </c>
      <c r="C2" s="10">
        <v>43132</v>
      </c>
      <c r="D2" s="10">
        <v>43160</v>
      </c>
      <c r="E2" s="10">
        <v>43191</v>
      </c>
      <c r="F2" s="10">
        <v>43221</v>
      </c>
      <c r="G2" s="10">
        <v>43252</v>
      </c>
      <c r="H2" s="10">
        <v>43282</v>
      </c>
      <c r="I2" s="10">
        <v>43313</v>
      </c>
      <c r="J2" s="10">
        <v>43344</v>
      </c>
      <c r="K2" s="10">
        <v>43374</v>
      </c>
      <c r="L2" s="10">
        <v>43405</v>
      </c>
      <c r="M2" s="10">
        <v>43435</v>
      </c>
      <c r="N2" s="10">
        <v>43466</v>
      </c>
      <c r="O2" s="10">
        <v>43497</v>
      </c>
      <c r="P2" s="10">
        <v>43525</v>
      </c>
      <c r="Q2" s="10">
        <v>43556</v>
      </c>
      <c r="R2" s="10">
        <v>43586</v>
      </c>
      <c r="S2" s="10">
        <v>43617</v>
      </c>
      <c r="T2" s="10">
        <v>43647</v>
      </c>
      <c r="U2" s="10">
        <v>43678</v>
      </c>
      <c r="V2" s="10">
        <v>43709</v>
      </c>
      <c r="W2" s="10">
        <v>43739</v>
      </c>
      <c r="X2" s="10">
        <v>43770</v>
      </c>
      <c r="Y2" s="10">
        <v>43800</v>
      </c>
      <c r="Z2" s="10">
        <v>43831</v>
      </c>
      <c r="AA2" s="10">
        <v>43862</v>
      </c>
      <c r="AB2" s="10">
        <v>43891</v>
      </c>
      <c r="AC2" s="10">
        <v>43922</v>
      </c>
      <c r="AD2" s="10">
        <v>43952</v>
      </c>
      <c r="AE2" s="10">
        <v>43983</v>
      </c>
      <c r="AF2" s="10">
        <v>44013</v>
      </c>
      <c r="AG2" s="10">
        <v>44044</v>
      </c>
      <c r="AH2" s="10">
        <v>44075</v>
      </c>
      <c r="AI2" s="10">
        <v>44105</v>
      </c>
      <c r="AJ2" s="10">
        <v>44136</v>
      </c>
      <c r="AK2" s="10">
        <v>44166</v>
      </c>
      <c r="AL2" s="10">
        <v>44197</v>
      </c>
      <c r="AM2" s="10">
        <v>44228</v>
      </c>
      <c r="AN2" s="10">
        <v>44256</v>
      </c>
      <c r="AO2" s="10">
        <v>44287</v>
      </c>
      <c r="AP2" s="10">
        <v>44317</v>
      </c>
      <c r="AQ2" s="10">
        <v>44348</v>
      </c>
      <c r="AR2" s="10">
        <v>44378</v>
      </c>
      <c r="AS2" s="10">
        <v>44409</v>
      </c>
      <c r="AT2" s="10">
        <v>44440</v>
      </c>
      <c r="AU2" s="10">
        <v>44470</v>
      </c>
      <c r="AV2" s="10">
        <v>44501</v>
      </c>
      <c r="AW2" s="10">
        <v>44531</v>
      </c>
      <c r="AX2" s="10">
        <v>44562</v>
      </c>
      <c r="AY2" s="10">
        <v>44593</v>
      </c>
      <c r="AZ2" s="10">
        <v>44621</v>
      </c>
      <c r="BA2" s="10">
        <v>44652</v>
      </c>
      <c r="BB2" s="10">
        <v>44682</v>
      </c>
      <c r="BC2" s="10">
        <v>44713</v>
      </c>
      <c r="BD2" s="10">
        <v>44743</v>
      </c>
      <c r="BE2" s="10">
        <v>44774</v>
      </c>
      <c r="BF2" s="10">
        <v>44805</v>
      </c>
      <c r="BG2" s="10">
        <v>44835</v>
      </c>
      <c r="BH2" s="10">
        <v>44866</v>
      </c>
      <c r="BI2" s="10">
        <v>44896</v>
      </c>
      <c r="BJ2" s="10">
        <v>44927</v>
      </c>
      <c r="BK2" s="10">
        <v>44958</v>
      </c>
      <c r="BL2" s="10">
        <v>44986</v>
      </c>
      <c r="BM2" s="10">
        <v>45017</v>
      </c>
      <c r="BN2" s="10">
        <v>45047</v>
      </c>
      <c r="BO2" s="10">
        <v>45078</v>
      </c>
      <c r="BP2" s="10">
        <v>45108</v>
      </c>
      <c r="BQ2" s="10">
        <v>45139</v>
      </c>
      <c r="BR2" s="10">
        <v>45170</v>
      </c>
      <c r="BS2" s="10">
        <v>45200</v>
      </c>
      <c r="BT2" s="10">
        <v>45231</v>
      </c>
      <c r="BU2" s="10">
        <v>45261</v>
      </c>
      <c r="BV2" s="10">
        <v>45292</v>
      </c>
      <c r="BW2" s="10">
        <v>45323</v>
      </c>
      <c r="BX2" s="10">
        <v>45352</v>
      </c>
      <c r="BY2" s="10">
        <v>45383</v>
      </c>
      <c r="BZ2" s="10">
        <v>45413</v>
      </c>
      <c r="CA2" s="10">
        <v>45444</v>
      </c>
      <c r="CB2" s="10">
        <v>45474</v>
      </c>
      <c r="CC2" s="10">
        <v>45505</v>
      </c>
      <c r="CD2" s="10">
        <v>45536</v>
      </c>
      <c r="CE2" s="10">
        <v>45566</v>
      </c>
      <c r="CF2" s="10">
        <v>45597</v>
      </c>
      <c r="CG2" s="10">
        <v>45627</v>
      </c>
      <c r="CH2" s="10">
        <v>45658</v>
      </c>
      <c r="CI2" s="10">
        <v>45689</v>
      </c>
      <c r="CJ2" s="10">
        <v>45717</v>
      </c>
      <c r="CK2" s="10">
        <v>45748</v>
      </c>
      <c r="CL2" s="10">
        <v>45778</v>
      </c>
      <c r="CM2" s="10">
        <v>45809</v>
      </c>
      <c r="CN2" s="10">
        <v>45839</v>
      </c>
      <c r="CO2" s="10">
        <v>45870</v>
      </c>
      <c r="CP2" s="10">
        <v>45901</v>
      </c>
      <c r="CQ2" s="10">
        <v>45931</v>
      </c>
      <c r="CR2" s="10">
        <v>45962</v>
      </c>
      <c r="CS2" s="10">
        <v>45992</v>
      </c>
      <c r="CT2" s="10">
        <v>46023</v>
      </c>
    </row>
    <row r="3" spans="1:98" ht="31.5" x14ac:dyDescent="0.25">
      <c r="A3" s="4" t="s">
        <v>0</v>
      </c>
      <c r="B3" s="12">
        <f>'в абс. значениях'!N2*100/'в абс. значениях'!B2-100</f>
        <v>18.168662104619685</v>
      </c>
      <c r="C3" s="12">
        <f>'в абс. значениях'!O2*100/'в абс. значениях'!C2-100</f>
        <v>15.899032601367466</v>
      </c>
      <c r="D3" s="12">
        <f>'в абс. значениях'!P2*100/'в абс. значениях'!D2-100</f>
        <v>13.690706506827411</v>
      </c>
      <c r="E3" s="12">
        <f>'в абс. значениях'!Q2*100/'в абс. значениях'!E2-100</f>
        <v>14.706513031243901</v>
      </c>
      <c r="F3" s="12">
        <f>'в абс. значениях'!R2*100/'в абс. значениях'!F2-100</f>
        <v>16.730871403017304</v>
      </c>
      <c r="G3" s="12">
        <f>'в абс. значениях'!S2*100/'в абс. значениях'!G2-100</f>
        <v>17.704343027375131</v>
      </c>
      <c r="H3" s="12">
        <f>'в абс. значениях'!T2*100/'в абс. значениях'!H2-100</f>
        <v>17.406654436226717</v>
      </c>
      <c r="I3" s="12">
        <f>'в абс. значениях'!U2*100/'в абс. значениях'!I2-100</f>
        <v>16.813437349464763</v>
      </c>
      <c r="J3" s="12">
        <f>'в абс. значениях'!V2*100/'в абс. значениях'!J2-100</f>
        <v>22.782728315356763</v>
      </c>
      <c r="K3" s="12">
        <f>'в абс. значениях'!W2*100/'в абс. значениях'!K2-100</f>
        <v>20.319522327513965</v>
      </c>
      <c r="L3" s="12">
        <f>'в абс. значениях'!X2*100/'в абс. значениях'!L2-100</f>
        <v>27.055988747644875</v>
      </c>
      <c r="M3" s="12">
        <f>'в абс. значениях'!Y2*100/'в абс. значениях'!M2-100</f>
        <v>29.08450469699406</v>
      </c>
      <c r="N3" s="12">
        <f>'в абс. значениях'!Z2*100/'в абс. значениях'!N2-100</f>
        <v>29.328558011582601</v>
      </c>
      <c r="O3" s="12">
        <f>'в абс. значениях'!AA2*100/'в абс. значениях'!O2-100</f>
        <v>26.799289778304754</v>
      </c>
      <c r="P3" s="12">
        <f>'в абс. значениях'!AB2*100/'в абс. значениях'!P2-100</f>
        <v>22.815988040811106</v>
      </c>
      <c r="Q3" s="12">
        <f>'в абс. значениях'!AC2*100/'в абс. значениях'!Q2-100</f>
        <v>18.110739859455606</v>
      </c>
      <c r="R3" s="12">
        <f>'в абс. значениях'!AD2*100/'в абс. значениях'!R2-100</f>
        <v>14.962437424974354</v>
      </c>
      <c r="S3" s="12">
        <f>'в абс. значениях'!AE2*100/'в абс. значениях'!S2-100</f>
        <v>18.577491402176051</v>
      </c>
      <c r="T3" s="12">
        <f>'в абс. значениях'!AF2*100/'в абс. значениях'!T2-100</f>
        <v>14.483640340383019</v>
      </c>
      <c r="U3" s="12">
        <f>'в абс. значениях'!AG2*100/'в абс. значениях'!U2-100</f>
        <v>22.15750741853121</v>
      </c>
      <c r="V3" s="12">
        <f>'в абс. значениях'!AH2*100/'в абс. значениях'!V2-100</f>
        <v>18.394342026638725</v>
      </c>
      <c r="W3" s="12">
        <f>'в абс. значениях'!AI2*100/'в абс. значениях'!W2-100</f>
        <v>18.676332866930949</v>
      </c>
      <c r="X3" s="12">
        <f>'в абс. значениях'!AJ2*100/'в абс. значениях'!X2-100</f>
        <v>13.230714971467918</v>
      </c>
      <c r="Y3" s="12">
        <f>'в абс. значениях'!AK2*100/'в абс. значениях'!Y2-100</f>
        <v>12.379134988232281</v>
      </c>
      <c r="Z3" s="12">
        <f>'в абс. значениях'!AL2*100/'в абс. значениях'!Z2-100</f>
        <v>4.5970062671171377</v>
      </c>
      <c r="AA3" s="12">
        <f>'в абс. значениях'!AM2*100/'в абс. значениях'!AA2-100</f>
        <v>6.2665677140517602</v>
      </c>
      <c r="AB3" s="12">
        <f>'в абс. значениях'!AN2*100/'в абс. значениях'!AB2-100</f>
        <v>7.0515863689151672</v>
      </c>
      <c r="AC3" s="12">
        <f>'в абс. значениях'!AO2*100/'в абс. значениях'!AC2-100</f>
        <v>13.426734946856442</v>
      </c>
      <c r="AD3" s="12">
        <f>'в абс. значениях'!AP2*100/'в абс. значениях'!AD2-100</f>
        <v>9.4843020964170535</v>
      </c>
      <c r="AE3" s="12">
        <f>'в абс. значениях'!AQ2*100/'в абс. значениях'!AE2-100</f>
        <v>3.530419626404921</v>
      </c>
      <c r="AF3" s="12">
        <f>'в абс. значениях'!AR2*100/'в абс. значениях'!AF2-100</f>
        <v>2.3989762133973755</v>
      </c>
      <c r="AG3" s="12">
        <f>'в абс. значениях'!AS2*100/'в абс. значениях'!AG2-100</f>
        <v>-0.12877745205557289</v>
      </c>
      <c r="AH3" s="12">
        <f>'в абс. значениях'!AT2*100/'в абс. значениях'!AH2-100</f>
        <v>-0.88226010384161668</v>
      </c>
      <c r="AI3" s="12">
        <f>'в абс. значениях'!AU2*100/'в абс. значениях'!AI2-100</f>
        <v>2.2063957983217222</v>
      </c>
      <c r="AJ3" s="12">
        <f>'в абс. значениях'!AV2*100/'в абс. значениях'!AJ2-100</f>
        <v>8.7303044626802375</v>
      </c>
      <c r="AK3" s="12">
        <f>'в абс. значениях'!AW2*100/'в абс. значениях'!AK2-100</f>
        <v>6.6571555683844252</v>
      </c>
      <c r="AL3" s="12">
        <f>'в абс. значениях'!AX2*100/'в абс. значениях'!AL2-100</f>
        <v>8.5582225934514469</v>
      </c>
      <c r="AM3" s="12">
        <f>'в абс. значениях'!AY2*100/'в абс. значениях'!AM2-100</f>
        <v>4.0406673402948456</v>
      </c>
      <c r="AN3" s="12">
        <f>'в абс. значениях'!AZ2*100/'в абс. значениях'!AN2-100</f>
        <v>8.1864780117256117</v>
      </c>
      <c r="AO3" s="12">
        <f>'в абс. значениях'!BA2*100/'в абс. значениях'!AO2-100</f>
        <v>4.9151149713868421</v>
      </c>
      <c r="AP3" s="12">
        <f>'в абс. значениях'!BB2*100/'в абс. значениях'!AP2-100</f>
        <v>16.037063840821446</v>
      </c>
      <c r="AQ3" s="12">
        <f>'в абс. значениях'!BC2*100/'в абс. значениях'!AQ2-100</f>
        <v>20.528812222293425</v>
      </c>
      <c r="AR3" s="12">
        <f>'в абс. значениях'!BD2*100/'в абс. значениях'!AR2-100</f>
        <v>18.450865275258963</v>
      </c>
      <c r="AS3" s="12">
        <f>'в абс. значениях'!BE2*100/'в абс. значениях'!AS2-100</f>
        <v>22.801440572738798</v>
      </c>
      <c r="AT3" s="12">
        <f>'в абс. значениях'!BF2*100/'в абс. значениях'!AT2-100</f>
        <v>21.260429957871324</v>
      </c>
      <c r="AU3" s="12">
        <f>'в абс. значениях'!BG2*100/'в абс. значениях'!AU2-100</f>
        <v>20.902333295572475</v>
      </c>
      <c r="AV3" s="12">
        <f>'в абс. значениях'!BH2*100/'в абс. значениях'!AV2-100</f>
        <v>12.996089597388362</v>
      </c>
      <c r="AW3" s="12">
        <f>'в абс. значениях'!BI2*100/'в абс. значениях'!AW2-100</f>
        <v>20.692947068149493</v>
      </c>
      <c r="AX3" s="12">
        <f>'в абс. значениях'!BJ2*100/'в абс. значениях'!AX2-100</f>
        <v>20.90800808924682</v>
      </c>
      <c r="AY3" s="12">
        <f>'в абс. значениях'!BK2*100/'в абс. значениях'!AY2-100</f>
        <v>26.106958362853263</v>
      </c>
      <c r="AZ3" s="12">
        <f>'в абс. значениях'!BL2*100/'в абс. значениях'!AZ2-100</f>
        <v>19.068510849683747</v>
      </c>
      <c r="BA3" s="12">
        <f>'в абс. значениях'!BM2*100/'в абс. значениях'!BA2-100</f>
        <v>37.572423898541672</v>
      </c>
      <c r="BB3" s="12">
        <f>'в абс. значениях'!BN2*100/'в абс. значениях'!BB2-100</f>
        <v>19.88940260598001</v>
      </c>
      <c r="BC3" s="12">
        <f>'в абс. значениях'!BO2*100/'в абс. значениях'!BC2-100</f>
        <v>10.600941381772145</v>
      </c>
      <c r="BD3" s="12">
        <f>'в абс. значениях'!BP2*100/'в абс. значениях'!BD2-100</f>
        <v>4.7875564100293388</v>
      </c>
      <c r="BE3" s="12">
        <f>'в абс. значениях'!BQ2*100/'в абс. значениях'!BE2-100</f>
        <v>0.71414977034817184</v>
      </c>
      <c r="BF3" s="12">
        <f>'в абс. значениях'!BR2*100/'в абс. значениях'!BF2-100</f>
        <v>1.0381383147746277</v>
      </c>
      <c r="BG3" s="12">
        <f>'в абс. значениях'!BS2*100/'в абс. значениях'!BG2-100</f>
        <v>0.62417741972454621</v>
      </c>
      <c r="BH3" s="12">
        <f>'в абс. значениях'!BT2*100/'в абс. значениях'!BH2-100</f>
        <v>4.8284312875307194</v>
      </c>
      <c r="BI3" s="12">
        <f>'в абс. значениях'!BU2*100/'в абс. значениях'!BI2-100</f>
        <v>6.6209768640926541</v>
      </c>
      <c r="BJ3" s="12">
        <f>'в абс. значениях'!BV2*100/'в абс. значениях'!BJ2-100</f>
        <v>20.861400337933361</v>
      </c>
      <c r="BK3" s="12">
        <f>'в абс. значениях'!BW2*100/'в абс. значениях'!BK2-100</f>
        <v>14.13562404905548</v>
      </c>
      <c r="BL3" s="12">
        <f>'в абс. значениях'!BX2*100/'в абс. значениях'!BL2-100</f>
        <v>19.758971385651819</v>
      </c>
      <c r="BM3" s="12">
        <f>'в абс. значениях'!BY2*100/'в абс. значениях'!BM2-100</f>
        <v>4.660179512832002</v>
      </c>
      <c r="BN3" s="12">
        <f>'в абс. значениях'!BZ2*100/'в абс. значениях'!BN2-100</f>
        <v>12.098241169583432</v>
      </c>
      <c r="BO3" s="12">
        <f>'в абс. значениях'!CA2*100/'в абс. значениях'!BO2-100</f>
        <v>19.974985502492643</v>
      </c>
      <c r="BP3" s="12">
        <f>'в абс. значениях'!CB2*100/'в абс. значениях'!BP2-100</f>
        <v>36.534186993967467</v>
      </c>
      <c r="BQ3" s="12">
        <f>'в абс. значениях'!CC2*100/'в абс. значениях'!BQ2-100</f>
        <v>38.027280935988216</v>
      </c>
      <c r="BR3" s="12">
        <f>'в абс. значениях'!CD2*100/'в абс. значениях'!BR2-100</f>
        <v>46.143199666748529</v>
      </c>
      <c r="BS3" s="12">
        <f>'в абс. значениях'!CE2*100/'в абс. значениях'!BS2-100</f>
        <v>41.510063115148284</v>
      </c>
      <c r="BT3" s="12">
        <f>'в абс. значениях'!CF2*100/'в абс. значениях'!BT2-100</f>
        <v>38.039472233980661</v>
      </c>
      <c r="BU3" s="12">
        <f>'в абс. значениях'!CG2*100/'в абс. значениях'!BU2-100</f>
        <v>30.601270231788419</v>
      </c>
      <c r="BV3" s="12">
        <f>'в абс. значениях'!CH2*100/'в абс. значениях'!BV2-100</f>
        <v>19.26597392212868</v>
      </c>
      <c r="BW3" s="12">
        <f>'в абс. значениях'!CI2*100/'в абс. значениях'!BW2-100</f>
        <v>35.244631722341467</v>
      </c>
      <c r="BX3" s="12">
        <f>'в абс. значениях'!CJ2*100/'в абс. значениях'!BX2-100</f>
        <v>29.933160491043878</v>
      </c>
      <c r="BY3" s="12">
        <f>'в абс. значениях'!CK2*100/'в абс. значениях'!BY2-100</f>
        <v>31.033276030295724</v>
      </c>
      <c r="BZ3" s="12">
        <f>'в абс. значениях'!CL2*100/'в абс. значениях'!BZ2-100</f>
        <v>31.433486085327559</v>
      </c>
      <c r="CA3" s="12">
        <f>'в абс. значениях'!CM2*100/'в абс. значениях'!CA2-100</f>
        <v>32.467581569739622</v>
      </c>
      <c r="CB3" s="12">
        <f>'в абс. значениях'!CN2*100/'в абс. значениях'!CB2-100</f>
        <v>28.58876838484386</v>
      </c>
      <c r="CC3" s="12">
        <f>'в абс. значениях'!CO2*100/'в абс. значениях'!CC2-100</f>
        <v>25.162063458262693</v>
      </c>
      <c r="CD3" s="12">
        <f>'в абс. значениях'!CP2*100/'в абс. значениях'!CD2-100</f>
        <v>21.068599572492857</v>
      </c>
      <c r="CE3" s="12">
        <f>'в абс. значениях'!CQ2*100/'в абс. значениях'!CE2-100</f>
        <v>23.242005062215739</v>
      </c>
      <c r="CF3" s="12">
        <f>'в абс. значениях'!CR2*100/'в абс. значениях'!CF2-100</f>
        <v>26.774357442446714</v>
      </c>
      <c r="CG3" s="12">
        <f>'в абс. значениях'!CS2*100/'в абс. значениях'!CG2-100</f>
        <v>30.121540674516694</v>
      </c>
      <c r="CH3" s="12">
        <f>'в абс. значениях'!CT2*100/'в абс. значениях'!CH2-100</f>
        <v>26.643158307886537</v>
      </c>
      <c r="CI3" s="12">
        <f>'в абс. значениях'!CU2*100/'в абс. значениях'!CI2-100</f>
        <v>16.470622282416088</v>
      </c>
      <c r="CJ3" s="12">
        <f>'в абс. значениях'!CV2*100/'в абс. значениях'!CJ2-100</f>
        <v>15.189696770549048</v>
      </c>
      <c r="CK3" s="12">
        <f>'в абс. значениях'!CW2*100/'в абс. значениях'!CK2-100</f>
        <v>8.5739455190348934</v>
      </c>
      <c r="CL3" s="12">
        <f>'в абс. значениях'!CX2*100/'в абс. значениях'!CL2-100</f>
        <v>7.5609879484588731</v>
      </c>
      <c r="CM3" s="12">
        <f>'в абс. значениях'!CY2*100/'в абс. значениях'!CM2-100</f>
        <v>4.5462432597248039</v>
      </c>
      <c r="CN3" s="12">
        <f>'в абс. значениях'!CZ2*100/'в абс. значениях'!CN2-100</f>
        <v>3.374058350089399</v>
      </c>
      <c r="CO3" s="12">
        <f>'в абс. значениях'!DA2*100/'в абс. значениях'!CO2-100</f>
        <v>3.4210968025580542</v>
      </c>
      <c r="CP3" s="12">
        <f>'в абс. значениях'!DB2*100/'в абс. значениях'!CP2-100</f>
        <v>4.3079096478774517</v>
      </c>
      <c r="CQ3" s="12">
        <f>'в абс. значениях'!DC2*100/'в абс. значениях'!CQ2-100</f>
        <v>4.122111100943826</v>
      </c>
      <c r="CR3" s="12">
        <f>'в абс. значениях'!DD2*100/'в абс. значениях'!CR2-100</f>
        <v>2.1602113297053904</v>
      </c>
      <c r="CS3" s="12">
        <f>'в абс. значениях'!DE2*100/'в абс. значениях'!CS2-100</f>
        <v>0.46480458664426294</v>
      </c>
      <c r="CT3" s="12">
        <f>'в абс. значениях'!DF2*100/'в абс. значениях'!CT2-100</f>
        <v>-1.2030179824820237</v>
      </c>
    </row>
    <row r="4" spans="1:98" x14ac:dyDescent="0.25">
      <c r="A4" s="5" t="s">
        <v>1</v>
      </c>
      <c r="B4" s="13">
        <f>'в абс. значениях'!N3*100/'в абс. значениях'!B3-100</f>
        <v>23.950087213202735</v>
      </c>
      <c r="C4" s="13">
        <f>'в абс. значениях'!O3*100/'в абс. значениях'!C3-100</f>
        <v>11.491005407791633</v>
      </c>
      <c r="D4" s="13">
        <f>'в абс. значениях'!P3*100/'в абс. значениях'!D3-100</f>
        <v>10.227098861227077</v>
      </c>
      <c r="E4" s="13">
        <f>'в абс. значениях'!Q3*100/'в абс. значениях'!E3-100</f>
        <v>-7.289820317658922</v>
      </c>
      <c r="F4" s="13">
        <f>'в абс. значениях'!R3*100/'в абс. значениях'!F3-100</f>
        <v>3.6673009773310952</v>
      </c>
      <c r="G4" s="13">
        <f>'в абс. значениях'!S3*100/'в абс. значениях'!G3-100</f>
        <v>0.99037758145293253</v>
      </c>
      <c r="H4" s="13">
        <f>'в абс. значениях'!T3*100/'в абс. значениях'!H3-100</f>
        <v>38.602215341133444</v>
      </c>
      <c r="I4" s="13">
        <f>'в абс. значениях'!U3*100/'в абс. значениях'!I3-100</f>
        <v>49.950227681880762</v>
      </c>
      <c r="J4" s="13">
        <f>'в абс. значениях'!V3*100/'в абс. значениях'!J3-100</f>
        <v>0.46178711613946177</v>
      </c>
      <c r="K4" s="13">
        <f>'в абс. значениях'!W3*100/'в абс. значениях'!K3-100</f>
        <v>69.661429519805267</v>
      </c>
      <c r="L4" s="13">
        <f>'в абс. значениях'!X3*100/'в абс. значениях'!L3-100</f>
        <v>20.81988601249742</v>
      </c>
      <c r="M4" s="13">
        <f>'в абс. значениях'!Y3*100/'в абс. значениях'!M3-100</f>
        <v>19.997515064918929</v>
      </c>
      <c r="N4" s="13">
        <f>'в абс. значениях'!Z3*100/'в абс. значениях'!N3-100</f>
        <v>36.791874143032402</v>
      </c>
      <c r="O4" s="13">
        <f>'в абс. значениях'!AA3*100/'в абс. значениях'!O3-100</f>
        <v>30.712122112015209</v>
      </c>
      <c r="P4" s="13">
        <f>'в абс. значениях'!AB3*100/'в абс. значениях'!P3-100</f>
        <v>3.3115209200872471</v>
      </c>
      <c r="Q4" s="13">
        <f>'в абс. значениях'!AC3*100/'в абс. значениях'!Q3-100</f>
        <v>9.6699218383910335</v>
      </c>
      <c r="R4" s="13">
        <f>'в абс. значениях'!AD3*100/'в абс. значениях'!R3-100</f>
        <v>-0.46157684630738061</v>
      </c>
      <c r="S4" s="13">
        <f>'в абс. значениях'!AE3*100/'в абс. значениях'!S3-100</f>
        <v>-8.8854218903809397</v>
      </c>
      <c r="T4" s="13">
        <f>'в абс. значениях'!AF3*100/'в абс. значениях'!T3-100</f>
        <v>-17.325396587399169</v>
      </c>
      <c r="U4" s="13">
        <f>'в абс. значениях'!AG3*100/'в абс. значениях'!U3-100</f>
        <v>-26.784276614076475</v>
      </c>
      <c r="V4" s="13">
        <f>'в абс. значениях'!AH3*100/'в абс. значениях'!V3-100</f>
        <v>-28.815552881690479</v>
      </c>
      <c r="W4" s="13">
        <f>'в абс. значениях'!AI3*100/'в абс. значениях'!W3-100</f>
        <v>-13.509847397939225</v>
      </c>
      <c r="X4" s="13">
        <f>'в абс. значениях'!AJ3*100/'в абс. значениях'!X3-100</f>
        <v>-17.912759306621197</v>
      </c>
      <c r="Y4" s="13">
        <f>'в абс. значениях'!AK3*100/'в абс. значениях'!Y3-100</f>
        <v>-15.639884033961479</v>
      </c>
      <c r="Z4" s="13">
        <f>'в абс. значениях'!AL3*100/'в абс. значениях'!Z3-100</f>
        <v>-31.194523944553623</v>
      </c>
      <c r="AA4" s="13">
        <f>'в абс. значениях'!AM3*100/'в абс. значениях'!AA3-100</f>
        <v>-25.752756573367265</v>
      </c>
      <c r="AB4" s="13">
        <f>'в абс. значениях'!AN3*100/'в абс. значениях'!AB3-100</f>
        <v>-5.4568138195777323</v>
      </c>
      <c r="AC4" s="13">
        <f>'в абс. значениях'!AO3*100/'в абс. значениях'!AC3-100</f>
        <v>-40.717826012647407</v>
      </c>
      <c r="AD4" s="13">
        <f>'в абс. значениях'!AP3*100/'в абс. значениях'!AD3-100</f>
        <v>-30.27590281632142</v>
      </c>
      <c r="AE4" s="13">
        <f>'в абс. значениях'!AQ3*100/'в абс. значениях'!AE3-100</f>
        <v>-23.468618138084267</v>
      </c>
      <c r="AF4" s="13">
        <f>'в абс. значениях'!AR3*100/'в абс. значениях'!AF3-100</f>
        <v>-27.254756161700428</v>
      </c>
      <c r="AG4" s="13">
        <f>'в абс. значениях'!AS3*100/'в абс. значениях'!AG3-100</f>
        <v>-20.647812331198395</v>
      </c>
      <c r="AH4" s="13">
        <f>'в абс. значениях'!AT3*100/'в абс. значениях'!AH3-100</f>
        <v>-35.251552618084446</v>
      </c>
      <c r="AI4" s="13">
        <f>'в абс. значениях'!AU3*100/'в абс. значениях'!AI3-100</f>
        <v>-55.487694534925808</v>
      </c>
      <c r="AJ4" s="13">
        <f>'в абс. значениях'!AV3*100/'в абс. значениях'!AJ3-100</f>
        <v>-45.330863898360825</v>
      </c>
      <c r="AK4" s="13">
        <f>'в абс. значениях'!AW3*100/'в абс. значениях'!AK3-100</f>
        <v>-37.477753912243017</v>
      </c>
      <c r="AL4" s="13">
        <f>'в абс. значениях'!AX3*100/'в абс. значениях'!AL3-100</f>
        <v>-24.850006708965097</v>
      </c>
      <c r="AM4" s="13">
        <f>'в абс. значениях'!AY3*100/'в абс. значениях'!AM3-100</f>
        <v>-17.904571510169106</v>
      </c>
      <c r="AN4" s="13">
        <f>'в абс. значениях'!AZ3*100/'в абс. значениях'!AN3-100</f>
        <v>-33.026777919889554</v>
      </c>
      <c r="AO4" s="13">
        <f>'в абс. значениях'!BA3*100/'в абс. значениях'!AO3-100</f>
        <v>-20.391512425762556</v>
      </c>
      <c r="AP4" s="13">
        <f>'в абс. значениях'!BB3*100/'в абс. значениях'!AP3-100</f>
        <v>-16.372647202321346</v>
      </c>
      <c r="AQ4" s="13">
        <f>'в абс. значениях'!BC3*100/'в абс. значениях'!AQ3-100</f>
        <v>32.673662902194764</v>
      </c>
      <c r="AR4" s="13">
        <f>'в абс. значениях'!BD3*100/'в абс. значениях'!AR3-100</f>
        <v>57.360823714193117</v>
      </c>
      <c r="AS4" s="13">
        <f>'в абс. значениях'!BE3*100/'в абс. значениях'!AS3-100</f>
        <v>76.055721683319973</v>
      </c>
      <c r="AT4" s="13">
        <f>'в абс. значениях'!BF3*100/'в абс. значениях'!AT3-100</f>
        <v>118.25061598028864</v>
      </c>
      <c r="AU4" s="13">
        <f>'в абс. значениях'!BG3*100/'в абс. значениях'!AU3-100</f>
        <v>161.81522512450454</v>
      </c>
      <c r="AV4" s="13">
        <f>'в абс. значениях'!BH3*100/'в абс. значениях'!AV3-100</f>
        <v>169.72834346504561</v>
      </c>
      <c r="AW4" s="13">
        <f>'в абс. значениях'!BI3*100/'в абс. значениях'!AW3-100</f>
        <v>158.52637089386207</v>
      </c>
      <c r="AX4" s="13">
        <f>'в абс. значениях'!BJ3*100/'в абс. значениях'!AX3-100</f>
        <v>115.30672108149471</v>
      </c>
      <c r="AY4" s="13">
        <f>'в абс. значениях'!BK3*100/'в абс. значениях'!AY3-100</f>
        <v>94.717224927939583</v>
      </c>
      <c r="AZ4" s="13">
        <f>'в абс. значениях'!BL3*100/'в абс. значениях'!AZ3-100</f>
        <v>127.60617175422109</v>
      </c>
      <c r="BA4" s="13">
        <f>'в абс. значениях'!BM3*100/'в абс. значениях'!BA3-100</f>
        <v>190.30891246876473</v>
      </c>
      <c r="BB4" s="13">
        <f>'в абс. значениях'!BN3*100/'в абс. значениях'!BB3-100</f>
        <v>171.87336874750514</v>
      </c>
      <c r="BC4" s="13">
        <f>'в абс. значениях'!BO3*100/'в абс. значениях'!BC3-100</f>
        <v>74.409267029371023</v>
      </c>
      <c r="BD4" s="13">
        <f>'в абс. значениях'!BP3*100/'в абс. значениях'!BD3-100</f>
        <v>35.475847209239703</v>
      </c>
      <c r="BE4" s="13">
        <f>'в абс. значениях'!BQ3*100/'в абс. значениях'!BE3-100</f>
        <v>21.315436983028846</v>
      </c>
      <c r="BF4" s="13">
        <f>'в абс. значениях'!BR3*100/'в абс. значениях'!BF3-100</f>
        <v>29.632018923205123</v>
      </c>
      <c r="BG4" s="13">
        <f>'в абс. значениях'!BS3*100/'в абс. значениях'!BG3-100</f>
        <v>30.630175983436857</v>
      </c>
      <c r="BH4" s="13">
        <f>'в абс. значениях'!BT3*100/'в абс. значениях'!BH3-100</f>
        <v>22.149053303752737</v>
      </c>
      <c r="BI4" s="13">
        <f>'в абс. значениях'!BU3*100/'в абс. значениях'!BI3-100</f>
        <v>20.464209780297665</v>
      </c>
      <c r="BJ4" s="13">
        <f>'в абс. значениях'!BV3*100/'в абс. значениях'!BJ3-100</f>
        <v>29.467723400978542</v>
      </c>
      <c r="BK4" s="13">
        <f>'в абс. значениях'!BW3*100/'в абс. значениях'!BK3-100</f>
        <v>31.866210663331714</v>
      </c>
      <c r="BL4" s="13">
        <f>'в абс. значениях'!BX3*100/'в абс. значениях'!BL3-100</f>
        <v>38.570952920023984</v>
      </c>
      <c r="BM4" s="13">
        <f>'в абс. значениях'!BY3*100/'в абс. значениях'!BM3-100</f>
        <v>27.677357384329426</v>
      </c>
      <c r="BN4" s="13">
        <f>'в абс. значениях'!BZ3*100/'в абс. значениях'!BN3-100</f>
        <v>11.888277747032447</v>
      </c>
      <c r="BO4" s="13">
        <f>'в абс. значениях'!CA3*100/'в абс. значениях'!BO3-100</f>
        <v>2.9594244604316486</v>
      </c>
      <c r="BP4" s="13">
        <f>'в абс. значениях'!CB3*100/'в абс. значениях'!BP3-100</f>
        <v>7.9557016056413801</v>
      </c>
      <c r="BQ4" s="13">
        <f>'в абс. значениях'!CC3*100/'в абс. значениях'!BQ3-100</f>
        <v>9.0560367887266295</v>
      </c>
      <c r="BR4" s="13">
        <f>'в абс. значениях'!CD3*100/'в абс. значениях'!BR3-100</f>
        <v>10.199680676799304</v>
      </c>
      <c r="BS4" s="13">
        <f>'в абс. значениях'!CE3*100/'в абс. значениях'!BS3-100</f>
        <v>-18.548602787490964</v>
      </c>
      <c r="BT4" s="13">
        <f>'в абс. значениях'!CF3*100/'в абс. значениях'!BT3-100</f>
        <v>-3.81606765327696</v>
      </c>
      <c r="BU4" s="13">
        <f>'в абс. значениях'!CG3*100/'в абс. значениях'!BU3-100</f>
        <v>10.478431702141066</v>
      </c>
      <c r="BV4" s="13">
        <f>'в абс. значениях'!CH3*100/'в абс. значениях'!BV3-100</f>
        <v>6.9542938189144365E-2</v>
      </c>
      <c r="BW4" s="13">
        <f>'в абс. значениях'!CI3*100/'в абс. значениях'!BW3-100</f>
        <v>14.867467314410689</v>
      </c>
      <c r="BX4" s="13">
        <f>'в абс. значениях'!CJ3*100/'в абс. значениях'!BX3-100</f>
        <v>12.289756453876166</v>
      </c>
      <c r="BY4" s="13">
        <f>'в абс. значениях'!CK3*100/'в абс. значениях'!BY3-100</f>
        <v>5.2427943331704938</v>
      </c>
      <c r="BZ4" s="13">
        <f>'в абс. значениях'!CL3*100/'в абс. значениях'!BZ3-100</f>
        <v>12.851908304480801</v>
      </c>
      <c r="CA4" s="13">
        <f>'в абс. значениях'!CM3*100/'в абс. значениях'!CA3-100</f>
        <v>13.819511213469582</v>
      </c>
      <c r="CB4" s="13">
        <f>'в абс. значениях'!CN3*100/'в абс. значениях'!CB3-100</f>
        <v>0.98684923196914554</v>
      </c>
      <c r="CC4" s="13">
        <f>'в абс. значениях'!CO3*100/'в абс. значениях'!CC3-100</f>
        <v>8.2862779070859744</v>
      </c>
      <c r="CD4" s="13">
        <f>'в абс. значениях'!CP3*100/'в абс. значениях'!CD3-100</f>
        <v>5.0728182741880801</v>
      </c>
      <c r="CE4" s="13">
        <f>'в абс. значениях'!CQ3*100/'в абс. значениях'!CE3-100</f>
        <v>25.980833313063997</v>
      </c>
      <c r="CF4" s="13">
        <f>'в абс. значениях'!CR3*100/'в абс. значениях'!CF3-100</f>
        <v>17.930042262386479</v>
      </c>
      <c r="CG4" s="13">
        <f>'в абс. значениях'!CS3*100/'в абс. значениях'!CG3-100</f>
        <v>9.9515024724229733</v>
      </c>
      <c r="CH4" s="13">
        <f>'в абс. значениях'!CT3*100/'в абс. значениях'!CH3-100</f>
        <v>-5.6372930020756939</v>
      </c>
      <c r="CI4" s="13">
        <f>'в абс. значениях'!CU3*100/'в абс. значениях'!CI3-100</f>
        <v>-10.716452112960837</v>
      </c>
      <c r="CJ4" s="13">
        <f>'в абс. значениях'!CV3*100/'в абс. значениях'!CJ3-100</f>
        <v>-12.791762601319832</v>
      </c>
      <c r="CK4" s="13">
        <f>'в абс. значениях'!CW3*100/'в абс. значениях'!CK3-100</f>
        <v>-24.260091351331283</v>
      </c>
      <c r="CL4" s="13">
        <f>'в абс. значениях'!CX3*100/'в абс. значениях'!CL3-100</f>
        <v>-19.01716473313715</v>
      </c>
      <c r="CM4" s="13">
        <f>'в абс. значениях'!CY3*100/'в абс. значениях'!CM3-100</f>
        <v>-11.716286699342874</v>
      </c>
      <c r="CN4" s="13">
        <f>'в абс. значениях'!CZ3*100/'в абс. значениях'!CN3-100</f>
        <v>-11.680343255564495</v>
      </c>
      <c r="CO4" s="13">
        <f>'в абс. значениях'!DA3*100/'в абс. значениях'!CO3-100</f>
        <v>-13.107722558507149</v>
      </c>
      <c r="CP4" s="13">
        <f>'в абс. значениях'!DB3*100/'в абс. значениях'!CP3-100</f>
        <v>-14.412986640879623</v>
      </c>
      <c r="CQ4" s="13">
        <f>'в абс. значениях'!DC3*100/'в абс. значениях'!CQ3-100</f>
        <v>-5.9031364334050949</v>
      </c>
      <c r="CR4" s="13">
        <f>'в абс. значениях'!DD3*100/'в абс. значениях'!CR3-100</f>
        <v>-7.1436438344558866</v>
      </c>
      <c r="CS4" s="13">
        <f>'в абс. значениях'!DE3*100/'в абс. значениях'!CS3-100</f>
        <v>-6.8358918918918903</v>
      </c>
      <c r="CT4" s="13">
        <f>'в абс. значениях'!DF3*100/'в абс. значениях'!CT3-100</f>
        <v>10.033334625373072</v>
      </c>
    </row>
    <row r="5" spans="1:98" x14ac:dyDescent="0.25">
      <c r="A5" s="5" t="s">
        <v>2</v>
      </c>
      <c r="B5" s="13">
        <f>'в абс. значениях'!N4*100/'в абс. значениях'!B4-100</f>
        <v>5.4729945669542985</v>
      </c>
      <c r="C5" s="13">
        <f>'в абс. значениях'!O4*100/'в абс. значениях'!C4-100</f>
        <v>2.1813425593856834</v>
      </c>
      <c r="D5" s="13">
        <f>'в абс. значениях'!P4*100/'в абс. значениях'!D4-100</f>
        <v>239.35165609584215</v>
      </c>
      <c r="E5" s="13">
        <f>'в абс. значениях'!Q4*100/'в абс. значениях'!E4-100</f>
        <v>234.8919449901768</v>
      </c>
      <c r="F5" s="13">
        <f>'в абс. значениях'!R4*100/'в абс. значениях'!F4-100</f>
        <v>145.17005043320833</v>
      </c>
      <c r="G5" s="13">
        <f>'в абс. значениях'!S4*100/'в абс. значениях'!G4-100</f>
        <v>195.40044085231449</v>
      </c>
      <c r="H5" s="13">
        <f>'в абс. значениях'!T4*100/'в абс. значениях'!H4-100</f>
        <v>222.62703739213805</v>
      </c>
      <c r="I5" s="13">
        <f>'в абс. значениях'!U4*100/'в абс. значениях'!I4-100</f>
        <v>186.05267029571871</v>
      </c>
      <c r="J5" s="13">
        <f>'в абс. значениях'!V4*100/'в абс. значениях'!J4-100</f>
        <v>-11.284643108662337</v>
      </c>
      <c r="K5" s="13">
        <f>'в абс. значениях'!W4*100/'в абс. значениях'!K4-100</f>
        <v>-17.184291581108823</v>
      </c>
      <c r="L5" s="13">
        <f>'в абс. значениях'!X4*100/'в абс. значениях'!L4-100</f>
        <v>-67.430875106894163</v>
      </c>
      <c r="M5" s="13">
        <f>'в абс. значениях'!Y4*100/'в абс. значениях'!M4-100</f>
        <v>-64.634849825020183</v>
      </c>
      <c r="N5" s="13">
        <f>'в абс. значениях'!Z4*100/'в абс. значениях'!N4-100</f>
        <v>-55.185213241421103</v>
      </c>
      <c r="O5" s="13">
        <f>'в абс. значениях'!AA4*100/'в абс. значениях'!O4-100</f>
        <v>-67.065818812453557</v>
      </c>
      <c r="P5" s="13">
        <f>'в абс. значениях'!AB4*100/'в абс. значениях'!P4-100</f>
        <v>-63.749636582630728</v>
      </c>
      <c r="Q5" s="13">
        <f>'в абс. значениях'!AC4*100/'в абс. значениях'!Q4-100</f>
        <v>-48.296765614611445</v>
      </c>
      <c r="R5" s="13">
        <f>'в абс. значениях'!AD4*100/'в абс. значениях'!R4-100</f>
        <v>-56.448124901102382</v>
      </c>
      <c r="S5" s="13">
        <f>'в абс. значениях'!AE4*100/'в абс. значениях'!S4-100</f>
        <v>-51.208834941796837</v>
      </c>
      <c r="T5" s="13">
        <f>'в абс. значениях'!AF4*100/'в абс. значениях'!T4-100</f>
        <v>-45.695889053987123</v>
      </c>
      <c r="U5" s="13">
        <f>'в абс. значениях'!AG4*100/'в абс. значениях'!U4-100</f>
        <v>-45.173069999485676</v>
      </c>
      <c r="V5" s="13">
        <f>'в абс. значениях'!AH4*100/'в абс. значениях'!V4-100</f>
        <v>-42.94186318001401</v>
      </c>
      <c r="W5" s="13">
        <f>'в абс. значениях'!AI4*100/'в абс. значениях'!W4-100</f>
        <v>-37.088692597758147</v>
      </c>
      <c r="X5" s="13">
        <f>'в абс. значениях'!AJ4*100/'в абс. значениях'!X4-100</f>
        <v>96.299074768692179</v>
      </c>
      <c r="Y5" s="13">
        <f>'в абс. значениях'!AK4*100/'в абс. значениях'!Y4-100</f>
        <v>30.611135276207051</v>
      </c>
      <c r="Z5" s="13">
        <f>'в абс. значениях'!AL4*100/'в абс. значениях'!Z4-100</f>
        <v>15.170723461798516</v>
      </c>
      <c r="AA5" s="13">
        <f>'в абс. значениях'!AM4*100/'в абс. значениях'!AA4-100</f>
        <v>51.203610832497503</v>
      </c>
      <c r="AB5" s="13">
        <f>'в абс. значениях'!AN4*100/'в абс. значениях'!AB4-100</f>
        <v>44.420256645279551</v>
      </c>
      <c r="AC5" s="13">
        <f>'в абс. значениях'!AO4*100/'в абс. значениях'!AC4-100</f>
        <v>-3.4720121028744302</v>
      </c>
      <c r="AD5" s="13">
        <f>'в абс. значениях'!AP4*100/'в абс. значениях'!AD4-100</f>
        <v>45.222235678817981</v>
      </c>
      <c r="AE5" s="13">
        <f>'в абс. значениях'!AQ4*100/'в абс. значениях'!AE4-100</f>
        <v>39.100734094616627</v>
      </c>
      <c r="AF5" s="13">
        <f>'в абс. значениях'!AR4*100/'в абс. значениях'!AF4-100</f>
        <v>22.300255381247723</v>
      </c>
      <c r="AG5" s="13">
        <f>'в абс. значениях'!AS4*100/'в абс. значениях'!AG4-100</f>
        <v>36.031894934333963</v>
      </c>
      <c r="AH5" s="13">
        <f>'в абс. значениях'!AT4*100/'в абс. значениях'!AH4-100</f>
        <v>16.073328422947867</v>
      </c>
      <c r="AI5" s="13">
        <f>'в абс. значениях'!AU4*100/'в абс. значениях'!AI4-100</f>
        <v>28.360292306429102</v>
      </c>
      <c r="AJ5" s="13">
        <f>'в абс. значениях'!AV4*100/'в абс. значениях'!AJ4-100</f>
        <v>-3.5286624203821617</v>
      </c>
      <c r="AK5" s="13">
        <f>'в абс. значениях'!AW4*100/'в абс. значениях'!AK4-100</f>
        <v>-15.452501873282827</v>
      </c>
      <c r="AL5" s="13">
        <f>'в абс. значениях'!AX4*100/'в абс. значениях'!AL4-100</f>
        <v>-5.9660967197475543</v>
      </c>
      <c r="AM5" s="13">
        <f>'в абс. значениях'!AY4*100/'в абс. значениях'!AM4-100</f>
        <v>-20.290215588723058</v>
      </c>
      <c r="AN5" s="13">
        <f>'в абс. значениях'!AZ4*100/'в абс. значениях'!AN4-100</f>
        <v>-15.462118207060684</v>
      </c>
      <c r="AO5" s="13">
        <f>'в абс. значениях'!BA4*100/'в абс. значениях'!AO4-100</f>
        <v>-31.494396990831433</v>
      </c>
      <c r="AP5" s="13">
        <f>'в абс. значениях'!BB4*100/'в абс. значениях'!AP4-100</f>
        <v>-9.7823367525644187</v>
      </c>
      <c r="AQ5" s="13">
        <f>'в абс. значениях'!BC4*100/'в абс. значениях'!AQ4-100</f>
        <v>-24.591365535439422</v>
      </c>
      <c r="AR5" s="13">
        <f>'в абс. значениях'!BD4*100/'в абс. значениях'!AR4-100</f>
        <v>-27.399507793273173</v>
      </c>
      <c r="AS5" s="13">
        <f>'в абс. значениях'!BE4*100/'в абс. значениях'!AS4-100</f>
        <v>-18.474587959451071</v>
      </c>
      <c r="AT5" s="13">
        <f>'в абс. значениях'!BF4*100/'в абс. значениях'!AT4-100</f>
        <v>-6.7404639356976617</v>
      </c>
      <c r="AU5" s="13">
        <f>'в абс. значениях'!BG4*100/'в абс. значениях'!AU4-100</f>
        <v>-15.377726603978758</v>
      </c>
      <c r="AV5" s="13">
        <f>'в абс. значениях'!BH4*100/'в абс. значениях'!AV4-100</f>
        <v>-10.451604383995772</v>
      </c>
      <c r="AW5" s="13">
        <f>'в абс. значениях'!BI4*100/'в абс. значениях'!AW4-100</f>
        <v>29.384539635647457</v>
      </c>
      <c r="AX5" s="13">
        <f>'в абс. значениях'!BJ4*100/'в абс. значениях'!AX4-100</f>
        <v>51.919775245824866</v>
      </c>
      <c r="AY5" s="13">
        <f>'в абс. значениях'!BK4*100/'в абс. значениях'!AY4-100</f>
        <v>53.396442317694778</v>
      </c>
      <c r="AZ5" s="13">
        <f>'в абс. значениях'!BL4*100/'в абс. значениях'!AZ4-100</f>
        <v>48.057432432432421</v>
      </c>
      <c r="BA5" s="13">
        <f>'в абс. значениях'!BM4*100/'в абс. значениях'!BA4-100</f>
        <v>114.50469000228782</v>
      </c>
      <c r="BB5" s="13">
        <f>'в абс. значениях'!BN4*100/'в абс. значениях'!BB4-100</f>
        <v>85.782954335366981</v>
      </c>
      <c r="BC5" s="13">
        <f>'в абс. значениях'!BO4*100/'в абс. значениях'!BC4-100</f>
        <v>83.932737169517878</v>
      </c>
      <c r="BD5" s="13">
        <f>'в абс. значениях'!BP4*100/'в абс. значениях'!BD4-100</f>
        <v>95.110426296866962</v>
      </c>
      <c r="BE5" s="13">
        <f>'в абс. значениях'!BQ4*100/'в абс. значениях'!BE4-100</f>
        <v>86.009135510065988</v>
      </c>
      <c r="BF5" s="13">
        <f>'в абс. значениях'!BR4*100/'в абс. значениях'!BF4-100</f>
        <v>68.201406214561132</v>
      </c>
      <c r="BG5" s="13">
        <f>'в абс. значениях'!BS4*100/'в абс. значениях'!BG4-100</f>
        <v>51.281275984579338</v>
      </c>
      <c r="BH5" s="13">
        <f>'в абс. значениях'!BT4*100/'в абс. значениях'!BH4-100</f>
        <v>57.937034579370334</v>
      </c>
      <c r="BI5" s="13">
        <f>'в абс. значениях'!BU4*100/'в абс. значениях'!BI4-100</f>
        <v>64.548291346373389</v>
      </c>
      <c r="BJ5" s="13">
        <f>'в абс. значениях'!BV4*100/'в абс. значениях'!BJ4-100</f>
        <v>41.84517388400883</v>
      </c>
      <c r="BK5" s="13">
        <f>'в абс. значениях'!BW4*100/'в абс. значениях'!BK4-100</f>
        <v>53.302590533025892</v>
      </c>
      <c r="BL5" s="13">
        <f>'в абс. значениях'!BX4*100/'в абс. значениях'!BL4-100</f>
        <v>34.55029473283895</v>
      </c>
      <c r="BM5" s="13">
        <f>'в абс. значениях'!BY4*100/'в абс. значениях'!BM4-100</f>
        <v>17.502133105802045</v>
      </c>
      <c r="BN5" s="13">
        <f>'в абс. значениях'!BZ4*100/'в абс. значениях'!BN4-100</f>
        <v>8.2495770723455024</v>
      </c>
      <c r="BO5" s="13">
        <f>'в абс. значениях'!CA4*100/'в абс. значениях'!BO4-100</f>
        <v>7.1130370448660329</v>
      </c>
      <c r="BP5" s="13">
        <f>'в абс. значениях'!CB4*100/'в абс. значениях'!BP4-100</f>
        <v>5.6754764662525048</v>
      </c>
      <c r="BQ5" s="13">
        <f>'в абс. значениях'!CC4*100/'в абс. значениях'!BQ4-100</f>
        <v>-8.49022282855843</v>
      </c>
      <c r="BR5" s="13">
        <f>'в абс. значениях'!CD4*100/'в абс. значениях'!BR4-100</f>
        <v>3.0294857964760808</v>
      </c>
      <c r="BS5" s="13">
        <f>'в абс. значениях'!CE4*100/'в абс. значениях'!BS4-100</f>
        <v>12.107130365262577</v>
      </c>
      <c r="BT5" s="13">
        <f>'в абс. значениях'!CF4*100/'в абс. значениях'!BT4-100</f>
        <v>4.2855142150226442</v>
      </c>
      <c r="BU5" s="13">
        <f>'в абс. значениях'!CG4*100/'в абс. значениях'!BU4-100</f>
        <v>10.027752081406106</v>
      </c>
      <c r="BV5" s="13">
        <f>'в абс. значениях'!CH4*100/'в абс. значениях'!BV4-100</f>
        <v>0.51425053416869559</v>
      </c>
      <c r="BW5" s="13">
        <f>'в абс. значениях'!CI4*100/'в абс. значениях'!BW4-100</f>
        <v>8.6304520923648624</v>
      </c>
      <c r="BX5" s="13">
        <f>'в абс. значениях'!CJ4*100/'в абс. значениях'!BX4-100</f>
        <v>29.974561899378187</v>
      </c>
      <c r="BY5" s="13">
        <f>'в абс. значениях'!CK4*100/'в абс. значениях'!BY4-100</f>
        <v>15.1720068984297</v>
      </c>
      <c r="BZ5" s="13">
        <f>'в абс. значениях'!CL4*100/'в абс. значениях'!BZ4-100</f>
        <v>27.164920022062873</v>
      </c>
      <c r="CA5" s="13">
        <f>'в абс. значениях'!CM4*100/'в абс. значениях'!CA4-100</f>
        <v>47.062015886328879</v>
      </c>
      <c r="CB5" s="13">
        <f>'в абс. значениях'!CN4*100/'в абс. значениях'!CB4-100</f>
        <v>36.244519728975689</v>
      </c>
      <c r="CC5" s="13">
        <f>'в абс. значениях'!CO4*100/'в абс. значениях'!CC4-100</f>
        <v>41.042588083287768</v>
      </c>
      <c r="CD5" s="13">
        <f>'в абс. значениях'!CP4*100/'в абс. значениях'!CD4-100</f>
        <v>42.46139080359481</v>
      </c>
      <c r="CE5" s="13">
        <f>'в абс. значениях'!CQ4*100/'в абс. значениях'!CE4-100</f>
        <v>60.077553931182024</v>
      </c>
      <c r="CF5" s="13">
        <f>'в абс. значениях'!CR4*100/'в абс. значениях'!CF4-100</f>
        <v>61.412775862840761</v>
      </c>
      <c r="CG5" s="13">
        <f>'в абс. значениях'!CS4*100/'в абс. значениях'!CG4-100</f>
        <v>49.844459391289718</v>
      </c>
      <c r="CH5" s="13">
        <f>'в абс. значениях'!CT4*100/'в абс. значениях'!CH4-100</f>
        <v>49.15510718789406</v>
      </c>
      <c r="CI5" s="13">
        <f>'в абс. значениях'!CU4*100/'в абс. значениях'!CI4-100</f>
        <v>67.601905770248806</v>
      </c>
      <c r="CJ5" s="13">
        <f>'в абс. значениях'!CV4*100/'в абс. значениях'!CJ4-100</f>
        <v>60.824181798412525</v>
      </c>
      <c r="CK5" s="13">
        <f>'в абс. значениях'!CW4*100/'в абс. значениях'!CK4-100</f>
        <v>58.415100287662057</v>
      </c>
      <c r="CL5" s="13">
        <f>'в абс. значениях'!CX4*100/'в абс. значениях'!CL4-100</f>
        <v>51.268705270006507</v>
      </c>
      <c r="CM5" s="13">
        <f>'в абс. значениях'!CY4*100/'в абс. значениях'!CM4-100</f>
        <v>59.708803005904457</v>
      </c>
      <c r="CN5" s="13">
        <f>'в абс. значениях'!CZ4*100/'в абс. значениях'!CN4-100</f>
        <v>34.70216111456466</v>
      </c>
      <c r="CO5" s="13">
        <f>'в абс. значениях'!DA4*100/'в абс. значениях'!CO4-100</f>
        <v>31.421323373969415</v>
      </c>
      <c r="CP5" s="13">
        <f>'в абс. значениях'!DB4*100/'в абс. значениях'!CP4-100</f>
        <v>43.267493492573891</v>
      </c>
      <c r="CQ5" s="13">
        <f>'в абс. значениях'!DC4*100/'в абс. значениях'!CQ4-100</f>
        <v>5.3041904496728449</v>
      </c>
      <c r="CR5" s="13">
        <f>'в абс. значениях'!DD4*100/'в абс. значениях'!CR4-100</f>
        <v>31.607410283432245</v>
      </c>
      <c r="CS5" s="13">
        <f>'в абс. значениях'!DE4*100/'в абс. значениях'!CS4-100</f>
        <v>17.738813297797734</v>
      </c>
      <c r="CT5" s="13">
        <f>'в абс. значениях'!DF4*100/'в абс. значениях'!CT4-100</f>
        <v>11.43775061597178</v>
      </c>
    </row>
    <row r="6" spans="1:98" x14ac:dyDescent="0.25">
      <c r="A6" s="5" t="s">
        <v>3</v>
      </c>
      <c r="B6" s="13">
        <f>'в абс. значениях'!N5*100/'в абс. значениях'!B5-100</f>
        <v>18.635908977244313</v>
      </c>
      <c r="C6" s="13">
        <f>'в абс. значениях'!O5*100/'в абс. значениях'!C5-100</f>
        <v>31.326927658222814</v>
      </c>
      <c r="D6" s="13">
        <f>'в абс. значениях'!P5*100/'в абс. значениях'!D5-100</f>
        <v>43.843747493382523</v>
      </c>
      <c r="E6" s="13">
        <f>'в абс. значениях'!Q5*100/'в абс. значениях'!E5-100</f>
        <v>21.38039215686274</v>
      </c>
      <c r="F6" s="13">
        <f>'в абс. значениях'!R5*100/'в абс. значениях'!F5-100</f>
        <v>33.313048769886109</v>
      </c>
      <c r="G6" s="13">
        <f>'в абс. значениях'!S5*100/'в абс. значениях'!G5-100</f>
        <v>29.16416630947279</v>
      </c>
      <c r="H6" s="13">
        <f>'в абс. значениях'!T5*100/'в абс. значениях'!H5-100</f>
        <v>24.750322164948457</v>
      </c>
      <c r="I6" s="13">
        <f>'в абс. значениях'!U5*100/'в абс. значениях'!I5-100</f>
        <v>24.702739962088572</v>
      </c>
      <c r="J6" s="13">
        <f>'в абс. значениях'!V5*100/'в абс. значениях'!J5-100</f>
        <v>14.686053123223132</v>
      </c>
      <c r="K6" s="13">
        <f>'в абс. значениях'!W5*100/'в абс. значениях'!K5-100</f>
        <v>4.7810734463276816</v>
      </c>
      <c r="L6" s="13">
        <f>'в абс. значениях'!X5*100/'в абс. значениях'!L5-100</f>
        <v>6.5812261863526089</v>
      </c>
      <c r="M6" s="13">
        <f>'в абс. значениях'!Y5*100/'в абс. значениях'!M5-100</f>
        <v>4.9202924607455287</v>
      </c>
      <c r="N6" s="13">
        <f>'в абс. значениях'!Z5*100/'в абс. значениях'!N5-100</f>
        <v>-0.83785635242662693</v>
      </c>
      <c r="O6" s="13">
        <f>'в абс. значениях'!AA5*100/'в абс. значениях'!O5-100</f>
        <v>-5.4420123352279575</v>
      </c>
      <c r="P6" s="13">
        <f>'в абс. значениях'!AB5*100/'в абс. значениях'!P5-100</f>
        <v>-18.54123682596331</v>
      </c>
      <c r="Q6" s="13">
        <f>'в абс. значениях'!AC5*100/'в абс. значениях'!Q5-100</f>
        <v>-0.85939519255622088</v>
      </c>
      <c r="R6" s="13">
        <f>'в абс. значениях'!AD5*100/'в абс. значениях'!R5-100</f>
        <v>9.005542875774367</v>
      </c>
      <c r="S6" s="13">
        <f>'в абс. значениях'!AE5*100/'в абс. значениях'!S5-100</f>
        <v>2.4225127762660179</v>
      </c>
      <c r="T6" s="13">
        <f>'в абс. значениях'!AF5*100/'в абс. значениях'!T5-100</f>
        <v>-9.8521531409387251</v>
      </c>
      <c r="U6" s="13">
        <f>'в абс. значениях'!AG5*100/'в абс. значениях'!U5-100</f>
        <v>-2.1419194361915288</v>
      </c>
      <c r="V6" s="13">
        <f>'в абс. значениях'!AH5*100/'в абс. значениях'!V5-100</f>
        <v>8.2300446207238451</v>
      </c>
      <c r="W6" s="13">
        <f>'в абс. значениях'!AI5*100/'в абс. значениях'!W5-100</f>
        <v>-1.0244658623711018</v>
      </c>
      <c r="X6" s="13">
        <f>'в абс. значениях'!AJ5*100/'в абс. значениях'!X5-100</f>
        <v>22.281442963925898</v>
      </c>
      <c r="Y6" s="13">
        <f>'в абс. значениях'!AK5*100/'в абс. значениях'!Y5-100</f>
        <v>-16.6447706631633</v>
      </c>
      <c r="Z6" s="13">
        <f>'в абс. значениях'!AL5*100/'в абс. значениях'!Z5-100</f>
        <v>-10.877882878095434</v>
      </c>
      <c r="AA6" s="13">
        <f>'в абс. значениях'!AM5*100/'в абс. значениях'!AA5-100</f>
        <v>-3.1142089781301934</v>
      </c>
      <c r="AB6" s="13">
        <f>'в абс. значениях'!AN5*100/'в абс. значениях'!AB5-100</f>
        <v>3.9841182913472011</v>
      </c>
      <c r="AC6" s="13">
        <f>'в абс. значениях'!AO5*100/'в абс. значениях'!AC5-100</f>
        <v>-5.2727628234374038</v>
      </c>
      <c r="AD6" s="13">
        <f>'в абс. значениях'!AP5*100/'в абс. значениях'!AD5-100</f>
        <v>-18.85618569035654</v>
      </c>
      <c r="AE6" s="13">
        <f>'в абс. значениях'!AQ5*100/'в абс. значениях'!AE5-100</f>
        <v>2.9030585795749033</v>
      </c>
      <c r="AF6" s="13">
        <f>'в абс. значениях'!AR5*100/'в абс. значениях'!AF5-100</f>
        <v>18.39862493733439</v>
      </c>
      <c r="AG6" s="13">
        <f>'в абс. значениях'!AS5*100/'в абс. значениях'!AG5-100</f>
        <v>22.219868671891547</v>
      </c>
      <c r="AH6" s="13">
        <f>'в абс. значениях'!AT5*100/'в абс. значениях'!AH5-100</f>
        <v>-7.5387736404685626</v>
      </c>
      <c r="AI6" s="13">
        <f>'в абс. значениях'!AU5*100/'в абс. значениях'!AI5-100</f>
        <v>-23.724889342866874</v>
      </c>
      <c r="AJ6" s="13">
        <f>'в абс. значениях'!AV5*100/'в абс. значениях'!AJ5-100</f>
        <v>-40.429490246106418</v>
      </c>
      <c r="AK6" s="13">
        <f>'в абс. значениях'!AW5*100/'в абс. значениях'!AK5-100</f>
        <v>9.3400945658877532</v>
      </c>
      <c r="AL6" s="13">
        <f>'в абс. значениях'!AX5*100/'в абс. значениях'!AL5-100</f>
        <v>10.31542543676585</v>
      </c>
      <c r="AM6" s="13">
        <f>'в абс. значениях'!AY5*100/'в абс. значениях'!AM5-100</f>
        <v>10.335951422348359</v>
      </c>
      <c r="AN6" s="13">
        <f>'в абс. значениях'!AZ5*100/'в абс. значениях'!AN5-100</f>
        <v>11.935483870967744</v>
      </c>
      <c r="AO6" s="13">
        <f>'в абс. значениях'!BA5*100/'в абс. значениях'!AO5-100</f>
        <v>6.3299848630796731</v>
      </c>
      <c r="AP6" s="13">
        <f>'в абс. значениях'!BB5*100/'в абс. значениях'!AP5-100</f>
        <v>14.95134178708345</v>
      </c>
      <c r="AQ6" s="13">
        <f>'в абс. значениях'!BC5*100/'в абс. значениях'!AQ5-100</f>
        <v>10.308564231738032</v>
      </c>
      <c r="AR6" s="13">
        <f>'в абс. значениях'!BD5*100/'в абс. значениях'!AR5-100</f>
        <v>4.7362690539559651</v>
      </c>
      <c r="AS6" s="13">
        <f>'в абс. значениях'!BE5*100/'в абс. значениях'!AS5-100</f>
        <v>16.845753899480073</v>
      </c>
      <c r="AT6" s="13">
        <f>'в абс. значениях'!BF5*100/'в абс. значениях'!AT5-100</f>
        <v>26.902116214877196</v>
      </c>
      <c r="AU6" s="13">
        <f>'в абс. значениях'!BG5*100/'в абс. значениях'!AU5-100</f>
        <v>140.14820105347738</v>
      </c>
      <c r="AV6" s="13">
        <f>'в абс. значениях'!BH5*100/'в абс. значениях'!AV5-100</f>
        <v>71.517801374141158</v>
      </c>
      <c r="AW6" s="13">
        <f>'в абс. значениях'!BI5*100/'в абс. значениях'!AW5-100</f>
        <v>51.497869140135379</v>
      </c>
      <c r="AX6" s="13">
        <f>'в абс. значениях'!BJ5*100/'в абс. значениях'!AX5-100</f>
        <v>37.419598940597808</v>
      </c>
      <c r="AY6" s="13">
        <f>'в абс. значениях'!BK5*100/'в абс. значениях'!AY5-100</f>
        <v>16.677633546688995</v>
      </c>
      <c r="AZ6" s="13">
        <f>'в абс. значениях'!BL5*100/'в абс. значениях'!AZ5-100</f>
        <v>18.426160089395992</v>
      </c>
      <c r="BA6" s="13">
        <f>'в абс. значениях'!BM5*100/'в абс. значениях'!BA5-100</f>
        <v>20.266597644622749</v>
      </c>
      <c r="BB6" s="13">
        <f>'в абс. значениях'!BN5*100/'в абс. значениях'!BB5-100</f>
        <v>28.226013340174461</v>
      </c>
      <c r="BC6" s="13">
        <f>'в абс. значениях'!BO5*100/'в абс. значениях'!BC5-100</f>
        <v>7.0274590397899175</v>
      </c>
      <c r="BD6" s="13">
        <f>'в абс. значениях'!BP5*100/'в абс. значениях'!BD5-100</f>
        <v>8.2760612185965954</v>
      </c>
      <c r="BE6" s="13">
        <f>'в абс. значениях'!BQ5*100/'в абс. значениях'!BE5-100</f>
        <v>-2.2545238801542524</v>
      </c>
      <c r="BF6" s="13">
        <f>'в абс. значениях'!BR5*100/'в абс. значениях'!BF5-100</f>
        <v>45.175683212493027</v>
      </c>
      <c r="BG6" s="13">
        <f>'в абс. значениях'!BS5*100/'в абс. значениях'!BG5-100</f>
        <v>-2.1190378824491631</v>
      </c>
      <c r="BH6" s="13">
        <f>'в абс. значениях'!BT5*100/'в абс. значениях'!BH5-100</f>
        <v>89.5484340859432</v>
      </c>
      <c r="BI6" s="13">
        <f>'в абс. значениях'!BU5*100/'в абс. значениях'!BI5-100</f>
        <v>59.607826914325898</v>
      </c>
      <c r="BJ6" s="13">
        <f>'в абс. значениях'!BV5*100/'в абс. значениях'!BJ5-100</f>
        <v>79.106356198867218</v>
      </c>
      <c r="BK6" s="13">
        <f>'в абс. значениях'!BW5*100/'в абс. значениях'!BK5-100</f>
        <v>117.69289925660087</v>
      </c>
      <c r="BL6" s="13">
        <f>'в абс. значениях'!BX5*100/'в абс. значениях'!BL5-100</f>
        <v>96.036948748510127</v>
      </c>
      <c r="BM6" s="13">
        <f>'в абс. значениях'!BY5*100/'в абс. значениях'!BM5-100</f>
        <v>110.51328957279674</v>
      </c>
      <c r="BN6" s="13">
        <f>'в абс. значениях'!BZ5*100/'в абс. значениях'!BN5-100</f>
        <v>53.403691291952185</v>
      </c>
      <c r="BO6" s="13">
        <f>'в абс. значениях'!CA5*100/'в абс. значениях'!BO5-100</f>
        <v>48.618519308726263</v>
      </c>
      <c r="BP6" s="13">
        <f>'в абс. значениях'!CB5*100/'в абс. значениях'!BP5-100</f>
        <v>42.004480477917639</v>
      </c>
      <c r="BQ6" s="13">
        <f>'в абс. значениях'!CC5*100/'в абс. значениях'!BQ5-100</f>
        <v>32.544258978249871</v>
      </c>
      <c r="BR6" s="13">
        <f>'в абс. значениях'!CD5*100/'в абс. значениях'!BR5-100</f>
        <v>25.954667691125621</v>
      </c>
      <c r="BS6" s="13">
        <f>'в абс. значениях'!CE5*100/'в абс. значениях'!BS5-100</f>
        <v>11.515819058832463</v>
      </c>
      <c r="BT6" s="13">
        <f>'в абс. значениях'!CF5*100/'в абс. значениях'!BT5-100</f>
        <v>-20.301907506518461</v>
      </c>
      <c r="BU6" s="13">
        <f>'в абс. значениях'!CG5*100/'в абс. значениях'!BU5-100</f>
        <v>-13.353377222539009</v>
      </c>
      <c r="BV6" s="13">
        <f>'в абс. значениях'!CH5*100/'в абс. значениях'!BV5-100</f>
        <v>-28.111823612087136</v>
      </c>
      <c r="BW6" s="13">
        <f>'в абс. значениях'!CI5*100/'в абс. значениях'!BW5-100</f>
        <v>-34.751889969619185</v>
      </c>
      <c r="BX6" s="13">
        <f>'в абс. значениях'!CJ5*100/'в абс. значениях'!BX5-100</f>
        <v>-20.481836145310837</v>
      </c>
      <c r="BY6" s="13">
        <f>'в абс. значениях'!CK5*100/'в абс. значениях'!BY5-100</f>
        <v>-24.257526964167056</v>
      </c>
      <c r="BZ6" s="13">
        <f>'в абс. значениях'!CL5*100/'в абс. значениях'!BZ5-100</f>
        <v>5.0309748940332639</v>
      </c>
      <c r="CA6" s="13">
        <f>'в абс. значениях'!CM5*100/'в абс. значениях'!CA5-100</f>
        <v>42.945842156264575</v>
      </c>
      <c r="CB6" s="13">
        <f>'в абс. значениях'!CN5*100/'в абс. значениях'!CB5-100</f>
        <v>36.359538744694447</v>
      </c>
      <c r="CC6" s="13">
        <f>'в абс. значениях'!CO5*100/'в абс. значениях'!CC5-100</f>
        <v>56.560067165318259</v>
      </c>
      <c r="CD6" s="13">
        <f>'в абс. значениях'!CP5*100/'в абс. значениях'!CD5-100</f>
        <v>28.856829134386629</v>
      </c>
      <c r="CE6" s="13">
        <f>'в абс. значениях'!CQ5*100/'в абс. значениях'!CE5-100</f>
        <v>42.471305473246815</v>
      </c>
      <c r="CF6" s="13">
        <f>'в абс. значениях'!CR5*100/'в абс. значениях'!CF5-100</f>
        <v>69.632894827467453</v>
      </c>
      <c r="CG6" s="13">
        <f>'в абс. значениях'!CS5*100/'в абс. значениях'!CG5-100</f>
        <v>24.651510619204302</v>
      </c>
      <c r="CH6" s="13">
        <f>'в абс. значениях'!CT5*100/'в абс. значениях'!CH5-100</f>
        <v>54.773178555063396</v>
      </c>
      <c r="CI6" s="13">
        <f>'в абс. значениях'!CU5*100/'в абс. значениях'!CI5-100</f>
        <v>79.350297780184093</v>
      </c>
      <c r="CJ6" s="13">
        <f>'в абс. значениях'!CV5*100/'в абс. значениях'!CJ5-100</f>
        <v>57.456433782535271</v>
      </c>
      <c r="CK6" s="13">
        <f>'в абс. значениях'!CW5*100/'в абс. значениях'!CK5-100</f>
        <v>57.219503964906352</v>
      </c>
      <c r="CL6" s="13">
        <f>'в абс. значениях'!CX5*100/'в абс. значениях'!CL5-100</f>
        <v>58.197001210691326</v>
      </c>
      <c r="CM6" s="13">
        <f>'в абс. значениях'!CY5*100/'в абс. значениях'!CM5-100</f>
        <v>29.245022471063805</v>
      </c>
      <c r="CN6" s="13">
        <f>'в абс. значениях'!CZ5*100/'в абс. значениях'!CN5-100</f>
        <v>44.233258959314668</v>
      </c>
      <c r="CO6" s="13">
        <f>'в абс. значениях'!DA5*100/'в абс. значениях'!CO5-100</f>
        <v>28.138939670932359</v>
      </c>
      <c r="CP6" s="13">
        <f>'в абс. значениях'!DB5*100/'в абс. значениях'!CP5-100</f>
        <v>35.758752100740878</v>
      </c>
      <c r="CQ6" s="13">
        <f>'в абс. значениях'!DC5*100/'в абс. значениях'!CQ5-100</f>
        <v>31.490999497979971</v>
      </c>
      <c r="CR6" s="13">
        <f>'в абс. значениях'!DD5*100/'в абс. значениях'!CR5-100</f>
        <v>26.097283689958985</v>
      </c>
      <c r="CS6" s="13">
        <f>'в абс. значениях'!DE5*100/'в абс. значениях'!CS5-100</f>
        <v>51.685824674233885</v>
      </c>
      <c r="CT6" s="13">
        <f>'в абс. значениях'!DF5*100/'в абс. значениях'!CT5-100</f>
        <v>34.359024967926587</v>
      </c>
    </row>
    <row r="7" spans="1:98" x14ac:dyDescent="0.25">
      <c r="A7" s="5" t="s">
        <v>4</v>
      </c>
      <c r="B7" s="13">
        <f>'в абс. значениях'!N6*100/'в абс. значениях'!B6-100</f>
        <v>13.784208985804185</v>
      </c>
      <c r="C7" s="13">
        <f>'в абс. значениях'!O6*100/'в абс. значениях'!C6-100</f>
        <v>11.29952394066963</v>
      </c>
      <c r="D7" s="13">
        <f>'в абс. значениях'!P6*100/'в абс. значениях'!D6-100</f>
        <v>32.273822119172507</v>
      </c>
      <c r="E7" s="13">
        <f>'в абс. значениях'!Q6*100/'в абс. значениях'!E6-100</f>
        <v>20.438192254830625</v>
      </c>
      <c r="F7" s="13">
        <f>'в абс. значениях'!R6*100/'в абс. значениях'!F6-100</f>
        <v>14.76411080646686</v>
      </c>
      <c r="G7" s="13">
        <f>'в абс. значениях'!S6*100/'в абс. значениях'!G6-100</f>
        <v>6.7783891945972954</v>
      </c>
      <c r="H7" s="13">
        <f>'в абс. значениях'!T6*100/'в абс. значениях'!H6-100</f>
        <v>6.970265401259212</v>
      </c>
      <c r="I7" s="13">
        <f>'в абс. значениях'!U6*100/'в абс. значениях'!I6-100</f>
        <v>12.052388684727802</v>
      </c>
      <c r="J7" s="13">
        <f>'в абс. значениях'!V6*100/'в абс. значениях'!J6-100</f>
        <v>11.91579799615424</v>
      </c>
      <c r="K7" s="13">
        <f>'в абс. значениях'!W6*100/'в абс. значениях'!K6-100</f>
        <v>12.704298291040914</v>
      </c>
      <c r="L7" s="13">
        <f>'в абс. значениях'!X6*100/'в абс. значениях'!L6-100</f>
        <v>13.440416219340989</v>
      </c>
      <c r="M7" s="13">
        <f>'в абс. значениях'!Y6*100/'в абс. значениях'!M6-100</f>
        <v>24.419382973976184</v>
      </c>
      <c r="N7" s="13">
        <f>'в абс. значениях'!Z6*100/'в абс. значениях'!N6-100</f>
        <v>20.95210533931413</v>
      </c>
      <c r="O7" s="13">
        <f>'в абс. значениях'!AA6*100/'в абс. значениях'!O6-100</f>
        <v>35.222171161935734</v>
      </c>
      <c r="P7" s="13">
        <f>'в абс. значениях'!AB6*100/'в абс. значениях'!P6-100</f>
        <v>5.5633083730428865</v>
      </c>
      <c r="Q7" s="13">
        <f>'в абс. значениях'!AC6*100/'в абс. значениях'!Q6-100</f>
        <v>28.88165402430019</v>
      </c>
      <c r="R7" s="13">
        <f>'в абс. значениях'!AD6*100/'в абс. значениях'!R6-100</f>
        <v>28.892953058837094</v>
      </c>
      <c r="S7" s="13">
        <f>'в абс. значениях'!AE6*100/'в абс. значениях'!S6-100</f>
        <v>19.397444906931909</v>
      </c>
      <c r="T7" s="13">
        <f>'в абс. значениях'!AF6*100/'в абс. значениях'!T6-100</f>
        <v>11.162233488436698</v>
      </c>
      <c r="U7" s="13">
        <f>'в абс. значениях'!AG6*100/'в абс. значениях'!U6-100</f>
        <v>19.620554867003534</v>
      </c>
      <c r="V7" s="13">
        <f>'в абс. значениях'!AH6*100/'в абс. значениях'!V6-100</f>
        <v>14.53555668089416</v>
      </c>
      <c r="W7" s="13">
        <f>'в абс. значениях'!AI6*100/'в абс. значениях'!W6-100</f>
        <v>7.6054991912953938</v>
      </c>
      <c r="X7" s="13">
        <f>'в абс. значениях'!AJ6*100/'в абс. значениях'!X6-100</f>
        <v>2.5752557056018617</v>
      </c>
      <c r="Y7" s="13">
        <f>'в абс. значениях'!AK6*100/'в абс. значениях'!Y6-100</f>
        <v>-2.6230844473426771</v>
      </c>
      <c r="Z7" s="13">
        <f>'в абс. значениях'!AL6*100/'в абс. значениях'!Z6-100</f>
        <v>-4.2362855737661391</v>
      </c>
      <c r="AA7" s="13">
        <f>'в абс. значениях'!AM6*100/'в абс. значениях'!AA6-100</f>
        <v>-6.2008208506522351</v>
      </c>
      <c r="AB7" s="13">
        <f>'в абс. значениях'!AN6*100/'в абс. значениях'!AB6-100</f>
        <v>18.165696690257789</v>
      </c>
      <c r="AC7" s="13">
        <f>'в абс. значениях'!AO6*100/'в абс. значениях'!AC6-100</f>
        <v>-7.4559233313367486</v>
      </c>
      <c r="AD7" s="13">
        <f>'в абс. значениях'!AP6*100/'в абс. значениях'!AD6-100</f>
        <v>2.4581676871748357</v>
      </c>
      <c r="AE7" s="13">
        <f>'в абс. значениях'!AQ6*100/'в абс. значениях'!AE6-100</f>
        <v>19.534574869457614</v>
      </c>
      <c r="AF7" s="13">
        <f>'в абс. значениях'!AR6*100/'в абс. значениях'!AF6-100</f>
        <v>24.880905896134323</v>
      </c>
      <c r="AG7" s="13">
        <f>'в абс. значениях'!AS6*100/'в абс. значениях'!AG6-100</f>
        <v>37.510161791663336</v>
      </c>
      <c r="AH7" s="13">
        <f>'в абс. значениях'!AT6*100/'в абс. значениях'!AH6-100</f>
        <v>55.75013027207126</v>
      </c>
      <c r="AI7" s="13">
        <f>'в абс. значениях'!AU6*100/'в абс. значениях'!AI6-100</f>
        <v>87.546544597410588</v>
      </c>
      <c r="AJ7" s="13">
        <f>'в абс. значениях'!AV6*100/'в абс. значениях'!AJ6-100</f>
        <v>105.84446691861393</v>
      </c>
      <c r="AK7" s="13">
        <f>'в абс. значениях'!AW6*100/'в абс. значениях'!AK6-100</f>
        <v>75.495136528770644</v>
      </c>
      <c r="AL7" s="13">
        <f>'в абс. значениях'!AX6*100/'в абс. значениях'!AL6-100</f>
        <v>60.271500749541957</v>
      </c>
      <c r="AM7" s="13">
        <f>'в абс. значениях'!AY6*100/'в абс. значениях'!AM6-100</f>
        <v>50.535102143195559</v>
      </c>
      <c r="AN7" s="13">
        <f>'в абс. значениях'!AZ6*100/'в абс. значениях'!AN6-100</f>
        <v>54.841262261756953</v>
      </c>
      <c r="AO7" s="13">
        <f>'в абс. значениях'!BA6*100/'в абс. значениях'!AO6-100</f>
        <v>75.144923457901854</v>
      </c>
      <c r="AP7" s="13">
        <f>'в абс. значениях'!BB6*100/'в абс. значениях'!AP6-100</f>
        <v>64.992763748877138</v>
      </c>
      <c r="AQ7" s="13">
        <f>'в абс. значениях'!BC6*100/'в абс. значениях'!AQ6-100</f>
        <v>26.924727924652174</v>
      </c>
      <c r="AR7" s="13">
        <f>'в абс. значениях'!BD6*100/'в абс. значениях'!AR6-100</f>
        <v>-3.2130573447564217</v>
      </c>
      <c r="AS7" s="13">
        <f>'в абс. значениях'!BE6*100/'в абс. значениях'!AS6-100</f>
        <v>-15.977140737477825</v>
      </c>
      <c r="AT7" s="13">
        <f>'в абс. значениях'!BF6*100/'в абс. значениях'!AT6-100</f>
        <v>-29.751102549804841</v>
      </c>
      <c r="AU7" s="13">
        <f>'в абс. значениях'!BG6*100/'в абс. значениях'!AU6-100</f>
        <v>-33.199151191701347</v>
      </c>
      <c r="AV7" s="13">
        <f>'в абс. значениях'!BH6*100/'в абс. значениях'!AV6-100</f>
        <v>-44.278375396497033</v>
      </c>
      <c r="AW7" s="13">
        <f>'в абс. значениях'!BI6*100/'в абс. значениях'!AW6-100</f>
        <v>-36.621035058430721</v>
      </c>
      <c r="AX7" s="13">
        <f>'в абс. значениях'!BJ6*100/'в абс. значениях'!AX6-100</f>
        <v>-24.643618034746154</v>
      </c>
      <c r="AY7" s="13">
        <f>'в абс. значениях'!BK6*100/'в абс. значениях'!AY6-100</f>
        <v>-14.641709942884646</v>
      </c>
      <c r="AZ7" s="13">
        <f>'в абс. значениях'!BL6*100/'в абс. значениях'!AZ6-100</f>
        <v>-38.813505559765275</v>
      </c>
      <c r="BA7" s="13">
        <f>'в абс. значениях'!BM6*100/'в абс. значениях'!BA6-100</f>
        <v>-36.914660304147688</v>
      </c>
      <c r="BB7" s="13">
        <f>'в абс. значениях'!BN6*100/'в абс. значениях'!BB6-100</f>
        <v>-36.384740443873113</v>
      </c>
      <c r="BC7" s="13">
        <f>'в абс. значениях'!BO6*100/'в абс. значениях'!BC6-100</f>
        <v>-17.237297576890938</v>
      </c>
      <c r="BD7" s="13">
        <f>'в абс. значениях'!BP6*100/'в абс. значениях'!BD6-100</f>
        <v>39.12981676272193</v>
      </c>
      <c r="BE7" s="13">
        <f>'в абс. значениях'!BQ6*100/'в абс. значениях'!BE6-100</f>
        <v>27.706804260250536</v>
      </c>
      <c r="BF7" s="13">
        <f>'в абс. значениях'!BR6*100/'в абс. значениях'!BF6-100</f>
        <v>32.612209554048206</v>
      </c>
      <c r="BG7" s="13">
        <f>'в абс. значениях'!BS6*100/'в абс. значениях'!BG6-100</f>
        <v>17.635109341768015</v>
      </c>
      <c r="BH7" s="13">
        <f>'в абс. значениях'!BT6*100/'в абс. значениях'!BH6-100</f>
        <v>41.219874392847203</v>
      </c>
      <c r="BI7" s="13">
        <f>'в абс. значениях'!BU6*100/'в абс. значениях'!BI6-100</f>
        <v>51.039330493550267</v>
      </c>
      <c r="BJ7" s="13">
        <f>'в абс. значениях'!BV6*100/'в абс. значениях'!BJ6-100</f>
        <v>17.511578995759152</v>
      </c>
      <c r="BK7" s="13">
        <f>'в абс. значениях'!BW6*100/'в абс. значениях'!BK6-100</f>
        <v>8.5034161153887879</v>
      </c>
      <c r="BL7" s="13">
        <f>'в абс. значениях'!BX6*100/'в абс. значениях'!BL6-100</f>
        <v>72.123900177123687</v>
      </c>
      <c r="BM7" s="13">
        <f>'в абс. значениях'!BY6*100/'в абс. значениях'!BM6-100</f>
        <v>59.318969030154847</v>
      </c>
      <c r="BN7" s="13">
        <f>'в абс. значениях'!BZ6*100/'в абс. значениях'!BN6-100</f>
        <v>46.153480410802587</v>
      </c>
      <c r="BO7" s="13">
        <f>'в абс. значениях'!CA6*100/'в абс. значениях'!BO6-100</f>
        <v>52.392341622297266</v>
      </c>
      <c r="BP7" s="13">
        <f>'в абс. значениях'!CB6*100/'в абс. значениях'!BP6-100</f>
        <v>38.284711192844611</v>
      </c>
      <c r="BQ7" s="13">
        <f>'в абс. значениях'!CC6*100/'в абс. значениях'!BQ6-100</f>
        <v>61.313427031231441</v>
      </c>
      <c r="BR7" s="13">
        <f>'в абс. значениях'!CD6*100/'в абс. значениях'!BR6-100</f>
        <v>40.422475431780327</v>
      </c>
      <c r="BS7" s="13">
        <f>'в абс. значениях'!CE6*100/'в абс. значениях'!BS6-100</f>
        <v>89.422018242295707</v>
      </c>
      <c r="BT7" s="13">
        <f>'в абс. значениях'!CF6*100/'в абс. значениях'!BT6-100</f>
        <v>42.625392965506677</v>
      </c>
      <c r="BU7" s="13">
        <f>'в абс. значениях'!CG6*100/'в абс. значениях'!BU6-100</f>
        <v>107.10641181511969</v>
      </c>
      <c r="BV7" s="13">
        <f>'в абс. значениях'!CH6*100/'в абс. значениях'!BV6-100</f>
        <v>51.163836945465931</v>
      </c>
      <c r="BW7" s="13">
        <f>'в абс. значениях'!CI6*100/'в абс. значениях'!BW6-100</f>
        <v>51.32682332010674</v>
      </c>
      <c r="BX7" s="13">
        <f>'в абс. значениях'!CJ6*100/'в абс. значениях'!BX6-100</f>
        <v>23.824543203266174</v>
      </c>
      <c r="BY7" s="13">
        <f>'в абс. значениях'!CK6*100/'в абс. значениях'!BY6-100</f>
        <v>18.667572536168166</v>
      </c>
      <c r="BZ7" s="13">
        <f>'в абс. значениях'!CL6*100/'в абс. значениях'!BZ6-100</f>
        <v>35.006831712157208</v>
      </c>
      <c r="CA7" s="13">
        <f>'в абс. значениях'!CM6*100/'в абс. значениях'!CA6-100</f>
        <v>27.778697898182102</v>
      </c>
      <c r="CB7" s="13">
        <f>'в абс. значениях'!CN6*100/'в абс. значениях'!CB6-100</f>
        <v>5.1529011935226094</v>
      </c>
      <c r="CC7" s="13">
        <f>'в абс. значениях'!CO6*100/'в абс. значениях'!CC6-100</f>
        <v>1.9729043750795228</v>
      </c>
      <c r="CD7" s="13">
        <f>'в абс. значениях'!CP6*100/'в абс. значениях'!CD6-100</f>
        <v>15.359218786328768</v>
      </c>
      <c r="CE7" s="13">
        <f>'в абс. значениях'!CQ6*100/'в абс. значениях'!CE6-100</f>
        <v>-16.72367060493518</v>
      </c>
      <c r="CF7" s="13">
        <f>'в абс. значениях'!CR6*100/'в абс. значениях'!CF6-100</f>
        <v>7.7553434147165632</v>
      </c>
      <c r="CG7" s="13">
        <f>'в абс. значениях'!CS6*100/'в абс. значениях'!CG6-100</f>
        <v>-36.868392815039719</v>
      </c>
      <c r="CH7" s="13">
        <f>'в абс. значениях'!CT6*100/'в абс. значениях'!CH6-100</f>
        <v>2.9192168838394963</v>
      </c>
      <c r="CI7" s="13">
        <f>'в абс. значениях'!CU6*100/'в абс. значениях'!CI6-100</f>
        <v>9.2276293889197092</v>
      </c>
      <c r="CJ7" s="13">
        <f>'в абс. значениях'!CV6*100/'в абс. значениях'!CJ6-100</f>
        <v>5.0106415323806601</v>
      </c>
      <c r="CK7" s="13">
        <f>'в абс. значениях'!CW6*100/'в абс. значениях'!CK6-100</f>
        <v>-4.0218233253628739</v>
      </c>
      <c r="CL7" s="13">
        <f>'в абс. значениях'!CX6*100/'в абс. значениях'!CL6-100</f>
        <v>-4.0349640660485875</v>
      </c>
      <c r="CM7" s="13">
        <f>'в абс. значениях'!CY6*100/'в абс. значениях'!CM6-100</f>
        <v>-7.294913496731823</v>
      </c>
      <c r="CN7" s="13">
        <f>'в абс. значениях'!CZ6*100/'в абс. значениях'!CN6-100</f>
        <v>-0.96449261939588382</v>
      </c>
      <c r="CO7" s="13">
        <f>'в абс. значениях'!DA6*100/'в абс. значениях'!CO6-100</f>
        <v>-3.4182926268643001</v>
      </c>
      <c r="CP7" s="13">
        <f>'в абс. значениях'!DB6*100/'в абс. значениях'!CP6-100</f>
        <v>9.1637106309792529</v>
      </c>
      <c r="CQ7" s="13">
        <f>'в абс. значениях'!DC6*100/'в абс. значениях'!CQ6-100</f>
        <v>13.324908527177342</v>
      </c>
      <c r="CR7" s="13">
        <f>'в абс. значениях'!DD6*100/'в абс. значениях'!CR6-100</f>
        <v>21.382701970706677</v>
      </c>
      <c r="CS7" s="13">
        <f>'в абс. значениях'!DE6*100/'в абс. значениях'!CS6-100</f>
        <v>30.606240758525018</v>
      </c>
      <c r="CT7" s="13">
        <f>'в абс. значениях'!DF6*100/'в абс. значениях'!CT6-100</f>
        <v>14.910670505550883</v>
      </c>
    </row>
    <row r="8" spans="1:98" x14ac:dyDescent="0.25">
      <c r="A8" s="5" t="s">
        <v>5</v>
      </c>
      <c r="B8" s="13">
        <f>'в абс. значениях'!N7*100/'в абс. значениях'!B7-100</f>
        <v>-19.846220803713919</v>
      </c>
      <c r="C8" s="13">
        <f>'в абс. значениях'!O7*100/'в абс. значениях'!C7-100</f>
        <v>-5.9544658493870344</v>
      </c>
      <c r="D8" s="13">
        <f>'в абс. значениях'!P7*100/'в абс. значениях'!D7-100</f>
        <v>-26.934842459467731</v>
      </c>
      <c r="E8" s="13">
        <f>'в абс. значениях'!Q7*100/'в абс. значениях'!E7-100</f>
        <v>1.2705798138868971</v>
      </c>
      <c r="F8" s="13">
        <f>'в абс. значениях'!R7*100/'в абс. значениях'!F7-100</f>
        <v>13.413992635455017</v>
      </c>
      <c r="G8" s="13">
        <f>'в абс. значениях'!S7*100/'в абс. значениях'!G7-100</f>
        <v>-10.119442601194422</v>
      </c>
      <c r="H8" s="13">
        <f>'в абс. значениях'!T7*100/'в абс. значениях'!H7-100</f>
        <v>3.8480432290813837</v>
      </c>
      <c r="I8" s="13">
        <f>'в абс. значениях'!U7*100/'в абс. значениях'!I7-100</f>
        <v>3.6506311838962802</v>
      </c>
      <c r="J8" s="13">
        <f>'в абс. значениях'!V7*100/'в абс. значениях'!J7-100</f>
        <v>-2.0744854622672335</v>
      </c>
      <c r="K8" s="13">
        <f>'в абс. значениях'!W7*100/'в абс. значениях'!K7-100</f>
        <v>1.8345189067764949</v>
      </c>
      <c r="L8" s="13">
        <f>'в абс. значениях'!X7*100/'в абс. значениях'!L7-100</f>
        <v>12.839020122484683</v>
      </c>
      <c r="M8" s="13">
        <f>'в абс. значениях'!Y7*100/'в абс. значениях'!M7-100</f>
        <v>36.823204419889493</v>
      </c>
      <c r="N8" s="13">
        <f>'в абс. значениях'!Z7*100/'в абс. значениях'!N7-100</f>
        <v>23.07692307692308</v>
      </c>
      <c r="O8" s="13">
        <f>'в абс. значениях'!AA7*100/'в абс. значениях'!O7-100</f>
        <v>8.2350506931512513</v>
      </c>
      <c r="P8" s="13">
        <f>'в абс. значениях'!AB7*100/'в абс. значениях'!P7-100</f>
        <v>0.5024073686413999</v>
      </c>
      <c r="Q8" s="13">
        <f>'в абс. значениях'!AC7*100/'в абс. значениях'!Q7-100</f>
        <v>20.745714790599052</v>
      </c>
      <c r="R8" s="13">
        <f>'в абс. значениях'!AD7*100/'в абс. значениях'!R7-100</f>
        <v>-1.7006802721088405</v>
      </c>
      <c r="S8" s="13">
        <f>'в абс. значениях'!AE7*100/'в абс. значениях'!S7-100</f>
        <v>8.9147286821705478</v>
      </c>
      <c r="T8" s="13">
        <f>'в абс. значениях'!AF7*100/'в абс. значениях'!T7-100</f>
        <v>32.497634815515596</v>
      </c>
      <c r="U8" s="13">
        <f>'в абс. значениях'!AG7*100/'в абс. значениях'!U7-100</f>
        <v>21.214614878209346</v>
      </c>
      <c r="V8" s="13">
        <f>'в абс. значениях'!AH7*100/'в абс. значениях'!V7-100</f>
        <v>9.8748957464553797</v>
      </c>
      <c r="W8" s="13">
        <f>'в абс. значениях'!AI7*100/'в абс. значениях'!W7-100</f>
        <v>29.283088235294116</v>
      </c>
      <c r="X8" s="13">
        <f>'в абс. значениях'!AJ7*100/'в абс. значениях'!X7-100</f>
        <v>36.983911610777284</v>
      </c>
      <c r="Y8" s="13">
        <f>'в абс. значениях'!AK7*100/'в абс. значениях'!Y7-100</f>
        <v>47.04219664849586</v>
      </c>
      <c r="Z8" s="13">
        <f>'в абс. значениях'!AL7*100/'в абс. значениях'!Z7-100</f>
        <v>53.220588235294116</v>
      </c>
      <c r="AA8" s="13">
        <f>'в абс. значениях'!AM7*100/'в абс. значениях'!AA7-100</f>
        <v>75.683425731217739</v>
      </c>
      <c r="AB8" s="13">
        <f>'в абс. значениях'!AN7*100/'в абс. значениях'!AB7-100</f>
        <v>80.441574671943357</v>
      </c>
      <c r="AC8" s="13">
        <f>'в абс. значениях'!AO7*100/'в абс. значениях'!AC7-100</f>
        <v>20.283916288599443</v>
      </c>
      <c r="AD8" s="13">
        <f>'в абс. значениях'!AP7*100/'в абс. значениях'!AD7-100</f>
        <v>7.5495438817238067</v>
      </c>
      <c r="AE8" s="13">
        <f>'в абс. значениях'!AQ7*100/'в абс. значениях'!AE7-100</f>
        <v>5.151669208608709</v>
      </c>
      <c r="AF8" s="13">
        <f>'в абс. значениях'!AR7*100/'в абс. значениях'!AF7-100</f>
        <v>-21.861240033321437</v>
      </c>
      <c r="AG8" s="13">
        <f>'в абс. значениях'!AS7*100/'в абс. значениях'!AG7-100</f>
        <v>-6.0013577732518684</v>
      </c>
      <c r="AH8" s="13">
        <f>'в абс. значениях'!AT7*100/'в абс. значениях'!AH7-100</f>
        <v>-2.7174738120540525</v>
      </c>
      <c r="AI8" s="13">
        <f>'в абс. значениях'!AU7*100/'в абс. значениях'!AI7-100</f>
        <v>1.2085880847433543</v>
      </c>
      <c r="AJ8" s="13">
        <f>'в абс. значениях'!AV7*100/'в абс. значениях'!AJ7-100</f>
        <v>-3.3111645677090706</v>
      </c>
      <c r="AK8" s="13">
        <f>'в абс. значениях'!AW7*100/'в абс. значениях'!AK7-100</f>
        <v>-19.497459837978852</v>
      </c>
      <c r="AL8" s="13">
        <f>'в абс. значениях'!AX7*100/'в абс. значениях'!AL7-100</f>
        <v>-15.3373644303676</v>
      </c>
      <c r="AM8" s="13">
        <f>'в абс. значениях'!AY7*100/'в абс. значениях'!AM7-100</f>
        <v>-19.945593035908601</v>
      </c>
      <c r="AN8" s="13">
        <f>'в абс. значениях'!AZ7*100/'в абс. значениях'!AN7-100</f>
        <v>-36.280734156758626</v>
      </c>
      <c r="AO8" s="13">
        <f>'в абс. значениях'!BA7*100/'в абс. значениях'!AO7-100</f>
        <v>-23.749847913371454</v>
      </c>
      <c r="AP8" s="13">
        <f>'в абс. значениях'!BB7*100/'в абс. значениях'!AP7-100</f>
        <v>-6.4346300087744908</v>
      </c>
      <c r="AQ8" s="13">
        <f>'в абс. значениях'!BC7*100/'в абс. значениях'!AQ7-100</f>
        <v>-5.1893634165995195</v>
      </c>
      <c r="AR8" s="13">
        <f>'в абс. значениях'!BD7*100/'в абс. значениях'!AR7-100</f>
        <v>-11.955528480048741</v>
      </c>
      <c r="AS8" s="13">
        <f>'в абс. значениях'!BE7*100/'в абс. значениях'!AS7-100</f>
        <v>13.101256680629788</v>
      </c>
      <c r="AT8" s="13">
        <f>'в абс. значениях'!BF7*100/'в абс. значениях'!AT7-100</f>
        <v>64.247815230961294</v>
      </c>
      <c r="AU8" s="13">
        <f>'в абс. значениях'!BG7*100/'в абс. значениях'!AU7-100</f>
        <v>22.183197527395336</v>
      </c>
      <c r="AV8" s="13">
        <f>'в абс. значениях'!BH7*100/'в абс. значениях'!AV7-100</f>
        <v>21.39616566661789</v>
      </c>
      <c r="AW8" s="13">
        <f>'в абс. значениях'!BI7*100/'в абс. значениях'!AW7-100</f>
        <v>24.168514412416854</v>
      </c>
      <c r="AX8" s="13">
        <f>'в абс. значениях'!BJ7*100/'в абс. значениях'!AX7-100</f>
        <v>36.413105090125839</v>
      </c>
      <c r="AY8" s="13">
        <f>'в абс. значениях'!BK7*100/'в абс. значениях'!AY7-100</f>
        <v>12.559467174119888</v>
      </c>
      <c r="AZ8" s="13">
        <f>'в абс. значениях'!BL7*100/'в абс. значениях'!AZ7-100</f>
        <v>18.713768115942031</v>
      </c>
      <c r="BA8" s="13">
        <f>'в абс. значениях'!BM7*100/'в абс. значениях'!BA7-100</f>
        <v>36.732088718685162</v>
      </c>
      <c r="BB8" s="13">
        <f>'в абс. значениях'!BN7*100/'в абс. значениях'!BB7-100</f>
        <v>31.494216942794623</v>
      </c>
      <c r="BC8" s="13">
        <f>'в абс. значениях'!BO7*100/'в абс. значениях'!BC7-100</f>
        <v>37.735849056603769</v>
      </c>
      <c r="BD8" s="13">
        <f>'в абс. значениях'!BP7*100/'в абс. значениях'!BD7-100</f>
        <v>42.864556305137512</v>
      </c>
      <c r="BE8" s="13">
        <f>'в абс. значениях'!BQ7*100/'в абс. значениях'!BE7-100</f>
        <v>23.908045977011497</v>
      </c>
      <c r="BF8" s="13">
        <f>'в абс. значениях'!BR7*100/'в абс. значениях'!BF7-100</f>
        <v>19.220902612826606</v>
      </c>
      <c r="BG8" s="13">
        <f>'в абс. значениях'!BS7*100/'в абс. значениях'!BG7-100</f>
        <v>80.154076118201687</v>
      </c>
      <c r="BH8" s="13">
        <f>'в абс. значениях'!BT7*100/'в абс. значениях'!BH7-100</f>
        <v>76.226642555756484</v>
      </c>
      <c r="BI8" s="13">
        <f>'в абс. значениях'!BU7*100/'в абс. значениях'!BI7-100</f>
        <v>89.725274725274716</v>
      </c>
      <c r="BJ8" s="13">
        <f>'в абс. значениях'!BV7*100/'в абс. значениях'!BJ7-100</f>
        <v>42.707554225878823</v>
      </c>
      <c r="BK8" s="13">
        <f>'в абс. значениях'!BW7*100/'в абс. значениях'!BK7-100</f>
        <v>50.042265426880817</v>
      </c>
      <c r="BL8" s="13">
        <f>'в абс. значениях'!BX7*100/'в абс. значениях'!BL7-100</f>
        <v>118.57164657408819</v>
      </c>
      <c r="BM8" s="13">
        <f>'в абс. значениях'!BY7*100/'в абс. значениях'!BM7-100</f>
        <v>27.389427004317895</v>
      </c>
      <c r="BN8" s="13">
        <f>'в абс. значениях'!BZ7*100/'в абс. значениях'!BN7-100</f>
        <v>31.950552716034707</v>
      </c>
      <c r="BO8" s="13">
        <f>'в абс. значениях'!CA7*100/'в абс. значениях'!BO7-100</f>
        <v>55.164753794890771</v>
      </c>
      <c r="BP8" s="13">
        <f>'в абс. значениях'!CB7*100/'в абс. значениях'!BP7-100</f>
        <v>30.015740404407325</v>
      </c>
      <c r="BQ8" s="13">
        <f>'в абс. значениях'!CC7*100/'в абс. значениях'!BQ7-100</f>
        <v>14.192949907235615</v>
      </c>
      <c r="BR8" s="13">
        <f>'в абс. значениях'!CD7*100/'в абс. значениях'!BR7-100</f>
        <v>4.622250557857825</v>
      </c>
      <c r="BS8" s="13">
        <f>'в абс. значениях'!CE7*100/'в абс. значениях'!BS7-100</f>
        <v>-19.855756956854734</v>
      </c>
      <c r="BT8" s="13">
        <f>'в абс. значениях'!CF7*100/'в абс. значениях'!BT7-100</f>
        <v>-13.16185524695581</v>
      </c>
      <c r="BU8" s="13">
        <f>'в абс. значениях'!CG7*100/'в абс. значениях'!BU7-100</f>
        <v>-1.7665797856935939</v>
      </c>
      <c r="BV8" s="13">
        <f>'в абс. значениях'!CH7*100/'в абс. значениях'!BV7-100</f>
        <v>-6.2368972746331224</v>
      </c>
      <c r="BW8" s="13">
        <f>'в абс. значениях'!CI7*100/'в абс. значениях'!BW7-100</f>
        <v>30.889336016096593</v>
      </c>
      <c r="BX8" s="13">
        <f>'в абс. значениях'!CJ7*100/'в абс. значениях'!BX7-100</f>
        <v>20.847587795852817</v>
      </c>
      <c r="BY8" s="13">
        <f>'в абс. значениях'!CK7*100/'в абс. значениях'!BY7-100</f>
        <v>53.517772077684128</v>
      </c>
      <c r="BZ8" s="13">
        <f>'в абс. значениях'!CL7*100/'в абс. значениях'!BZ7-100</f>
        <v>64.201423295198623</v>
      </c>
      <c r="CA8" s="13">
        <f>'в абс. значениях'!CM7*100/'в абс. значениях'!CA7-100</f>
        <v>42.66284896206156</v>
      </c>
      <c r="CB8" s="13">
        <f>'в абс. значениях'!CN7*100/'в абс. значениях'!CB7-100</f>
        <v>67.72210840007449</v>
      </c>
      <c r="CC8" s="13">
        <f>'в абс. значениях'!CO7*100/'в абс. значениях'!CC7-100</f>
        <v>68.688509793302643</v>
      </c>
      <c r="CD8" s="13">
        <f>'в абс. значениях'!CP7*100/'в абс. значениях'!CD7-100</f>
        <v>72.006398537477139</v>
      </c>
      <c r="CE8" s="13">
        <f>'в абс. значениях'!CQ7*100/'в абс. значениях'!CE7-100</f>
        <v>85.34681850760532</v>
      </c>
      <c r="CF8" s="13">
        <f>'в абс. значениях'!CR7*100/'в абс. значениях'!CF7-100</f>
        <v>90.144950370253667</v>
      </c>
      <c r="CG8" s="13">
        <f>'в абс. значениях'!CS7*100/'в абс. значениях'!CG7-100</f>
        <v>75.213738207547181</v>
      </c>
      <c r="CH8" s="13">
        <f>'в абс. значениях'!CT7*100/'в абс. значениях'!CH7-100</f>
        <v>93.714676107074098</v>
      </c>
      <c r="CI8" s="13">
        <f>'в абс. значениях'!CU7*100/'в абс. значениях'!CI7-100</f>
        <v>77.826969193875669</v>
      </c>
      <c r="CJ8" s="13">
        <f>'в абс. значениях'!CV7*100/'в абс. значениях'!CJ7-100</f>
        <v>57.247674620139804</v>
      </c>
      <c r="CK8" s="13">
        <f>'в абс. значениях'!CW7*100/'в абс. значениях'!CK7-100</f>
        <v>57.065282253252178</v>
      </c>
      <c r="CL8" s="13">
        <f>'в абс. значениях'!CX7*100/'в абс. значениях'!CL7-100</f>
        <v>44.289005924950629</v>
      </c>
      <c r="CM8" s="13">
        <f>'в абс. значениях'!CY7*100/'в абс. значениях'!CM7-100</f>
        <v>37.369682778614049</v>
      </c>
      <c r="CN8" s="13">
        <f>'в абс. значениях'!CZ7*100/'в абс. значениях'!CN7-100</f>
        <v>39.689061632426416</v>
      </c>
      <c r="CO8" s="13">
        <f>'в абс. значениях'!DA7*100/'в абс. значениях'!CO7-100</f>
        <v>38.23639574081011</v>
      </c>
      <c r="CP8" s="13">
        <f>'в абс. значениях'!DB7*100/'в абс. значениях'!CP7-100</f>
        <v>30.919799831716944</v>
      </c>
      <c r="CQ8" s="13">
        <f>'в абс. значениях'!DC7*100/'в абс. значениях'!CQ7-100</f>
        <v>24.954885279711263</v>
      </c>
      <c r="CR8" s="13">
        <f>'в абс. значениях'!DD7*100/'в абс. значениях'!CR7-100</f>
        <v>26.826034718481992</v>
      </c>
      <c r="CS8" s="13">
        <f>'в абс. значениях'!DE7*100/'в абс. значениях'!CS7-100</f>
        <v>26.071593824927433</v>
      </c>
      <c r="CT8" s="13">
        <f>'в абс. значениях'!DF7*100/'в абс. значениях'!CT7-100</f>
        <v>10.589932670727791</v>
      </c>
    </row>
    <row r="9" spans="1:98" x14ac:dyDescent="0.25">
      <c r="A9" s="5" t="s">
        <v>6</v>
      </c>
      <c r="B9" s="13">
        <f>'в абс. значениях'!N8*100/'в абс. значениях'!B8-100</f>
        <v>-9.050004244842512</v>
      </c>
      <c r="C9" s="13">
        <f>'в абс. значениях'!O8*100/'в абс. значениях'!C8-100</f>
        <v>-16.669693117850002</v>
      </c>
      <c r="D9" s="13">
        <f>'в абс. значениях'!P8*100/'в абс. значениях'!D8-100</f>
        <v>0.82002797742511291</v>
      </c>
      <c r="E9" s="13">
        <f>'в абс. значениях'!Q8*100/'в абс. значениях'!E8-100</f>
        <v>-3.8801906058543238</v>
      </c>
      <c r="F9" s="13">
        <f>'в абс. значениях'!R8*100/'в абс. значениях'!F8-100</f>
        <v>13.724624889673436</v>
      </c>
      <c r="G9" s="13">
        <f>'в абс. значениях'!S8*100/'в абс. значениях'!G8-100</f>
        <v>7.2393972347366855</v>
      </c>
      <c r="H9" s="13">
        <f>'в абс. значениях'!T8*100/'в абс. значениях'!H8-100</f>
        <v>10.784422500832136</v>
      </c>
      <c r="I9" s="13">
        <f>'в абс. значениях'!U8*100/'в абс. значениях'!I8-100</f>
        <v>2.1743517304005593</v>
      </c>
      <c r="J9" s="13">
        <f>'в абс. значениях'!V8*100/'в абс. значениях'!J8-100</f>
        <v>1.5614052647382692</v>
      </c>
      <c r="K9" s="13">
        <f>'в абс. значениях'!W8*100/'в абс. значениях'!K8-100</f>
        <v>-1.7055606692295129</v>
      </c>
      <c r="L9" s="13">
        <f>'в абс. значениях'!X8*100/'в абс. значениях'!L8-100</f>
        <v>-5.7139872558236675</v>
      </c>
      <c r="M9" s="13">
        <f>'в абс. значениях'!Y8*100/'в абс. значениях'!M8-100</f>
        <v>-16.902393922734774</v>
      </c>
      <c r="N9" s="13">
        <f>'в абс. значениях'!Z8*100/'в абс. значениях'!N8-100</f>
        <v>11.906095398114445</v>
      </c>
      <c r="O9" s="13">
        <f>'в абс. значениях'!AA8*100/'в абс. значениях'!O8-100</f>
        <v>0.23970363913706194</v>
      </c>
      <c r="P9" s="13">
        <f>'в абс. значениях'!AB8*100/'в абс. значениях'!P8-100</f>
        <v>-13.315152385053352</v>
      </c>
      <c r="Q9" s="13">
        <f>'в абс. значениях'!AC8*100/'в абс. значениях'!Q8-100</f>
        <v>-12.560704168352899</v>
      </c>
      <c r="R9" s="13">
        <f>'в абс. значениях'!AD8*100/'в абс. значениях'!R8-100</f>
        <v>-12.349631354287936</v>
      </c>
      <c r="S9" s="13">
        <f>'в абс. значениях'!AE8*100/'в абс. значениях'!S8-100</f>
        <v>3.6022985175527538</v>
      </c>
      <c r="T9" s="13">
        <f>'в абс. значениях'!AF8*100/'в абс. значениях'!T8-100</f>
        <v>9.7596394591887901</v>
      </c>
      <c r="U9" s="13">
        <f>'в абс. значениях'!AG8*100/'в абс. значениях'!U8-100</f>
        <v>6.6508665382906287</v>
      </c>
      <c r="V9" s="13">
        <f>'в абс. значениях'!AH8*100/'в абс. значениях'!V8-100</f>
        <v>17.246476791169798</v>
      </c>
      <c r="W9" s="13">
        <f>'в абс. значениях'!AI8*100/'в абс. значениях'!W8-100</f>
        <v>33.270904483860306</v>
      </c>
      <c r="X9" s="13">
        <f>'в абс. значениях'!AJ8*100/'в абс. значениях'!X8-100</f>
        <v>37.990250387768668</v>
      </c>
      <c r="Y9" s="13">
        <f>'в абс. значениях'!AK8*100/'в абс. значениях'!Y8-100</f>
        <v>20.62308293739099</v>
      </c>
      <c r="Z9" s="13">
        <f>'в абс. значениях'!AL8*100/'в абс. значениях'!Z8-100</f>
        <v>-5.6429077866288537</v>
      </c>
      <c r="AA9" s="13">
        <f>'в абс. значениях'!AM8*100/'в абс. значениях'!AA8-100</f>
        <v>6.0869565217391255</v>
      </c>
      <c r="AB9" s="13">
        <f>'в абс. значениях'!AN8*100/'в абс. значениях'!AB8-100</f>
        <v>5.0005519372999174</v>
      </c>
      <c r="AC9" s="13">
        <f>'в абс. значениях'!AO8*100/'в абс. значениях'!AC8-100</f>
        <v>16.28001157072606</v>
      </c>
      <c r="AD9" s="13">
        <f>'в абс. значениях'!AP8*100/'в абс. значениях'!AD8-100</f>
        <v>14.012174875484234</v>
      </c>
      <c r="AE9" s="13">
        <f>'в абс. значениях'!AQ8*100/'в абс. значениях'!AE8-100</f>
        <v>-4.7774411559077095</v>
      </c>
      <c r="AF9" s="13">
        <f>'в абс. значениях'!AR8*100/'в абс. значениях'!AF8-100</f>
        <v>-6.1544778502668862</v>
      </c>
      <c r="AG9" s="13">
        <f>'в абс. значениях'!AS8*100/'в абс. значениях'!AG8-100</f>
        <v>-2.7037037037037095</v>
      </c>
      <c r="AH9" s="13">
        <f>'в абс. значениях'!AT8*100/'в абс. значениях'!AH8-100</f>
        <v>-8.2163570648062603</v>
      </c>
      <c r="AI9" s="13">
        <f>'в абс. значениях'!AU8*100/'в абс. значениях'!AI8-100</f>
        <v>-9.3370257088534316</v>
      </c>
      <c r="AJ9" s="13">
        <f>'в абс. значениях'!AV8*100/'в абс. значениях'!AJ8-100</f>
        <v>5.5680449618627108</v>
      </c>
      <c r="AK9" s="13">
        <f>'в абс. значениях'!AW8*100/'в абс. значениях'!AK8-100</f>
        <v>24.965097726366182</v>
      </c>
      <c r="AL9" s="13">
        <f>'в абс. значениях'!AX8*100/'в абс. значениях'!AL8-100</f>
        <v>32.59812588401698</v>
      </c>
      <c r="AM9" s="13">
        <f>'в абс. значениях'!AY8*100/'в абс. значениях'!AM8-100</f>
        <v>45.327868852459005</v>
      </c>
      <c r="AN9" s="13">
        <f>'в абс. значениях'!AZ8*100/'в абс. значениях'!AN8-100</f>
        <v>50.672834314550045</v>
      </c>
      <c r="AO9" s="13">
        <f>'в абс. значениях'!BA8*100/'в абс. значениях'!AO8-100</f>
        <v>21.100552266281909</v>
      </c>
      <c r="AP9" s="13">
        <f>'в абс. значениях'!BB8*100/'в абс. значениях'!AP8-100</f>
        <v>14.124842248325407</v>
      </c>
      <c r="AQ9" s="13">
        <f>'в абс. значениях'!BC8*100/'в абс. значениях'!AQ8-100</f>
        <v>5.1297112090063592</v>
      </c>
      <c r="AR9" s="13">
        <f>'в абс. значениях'!BD8*100/'в абс. значениях'!AR8-100</f>
        <v>7.1220223626640689</v>
      </c>
      <c r="AS9" s="13">
        <f>'в абс. значениях'!BE8*100/'в абс. значениях'!AS8-100</f>
        <v>13.275599543205175</v>
      </c>
      <c r="AT9" s="13">
        <f>'в абс. значениях'!BF8*100/'в абс. значениях'!AT8-100</f>
        <v>11.062777599706948</v>
      </c>
      <c r="AU9" s="13">
        <f>'в абс. значениях'!BG8*100/'в абс. значениях'!AU8-100</f>
        <v>8.6118076134032435</v>
      </c>
      <c r="AV9" s="13">
        <f>'в абс. значениях'!BH8*100/'в абс. значениях'!AV8-100</f>
        <v>13.126972658478152</v>
      </c>
      <c r="AW9" s="13">
        <f>'в абс. значениях'!BI8*100/'в абс. значениях'!AW8-100</f>
        <v>3.4273630451262846</v>
      </c>
      <c r="AX9" s="13">
        <f>'в абс. значениях'!BJ8*100/'в абс. значениях'!AX8-100</f>
        <v>37.051235041168042</v>
      </c>
      <c r="AY9" s="13">
        <f>'в абс. значениях'!BK8*100/'в абс. значениях'!AY8-100</f>
        <v>9.3097856739988742</v>
      </c>
      <c r="AZ9" s="13">
        <f>'в абс. значениях'!BL8*100/'в абс. значениях'!AZ8-100</f>
        <v>21.57409991627128</v>
      </c>
      <c r="BA9" s="13">
        <f>'в абс. значениях'!BM8*100/'в абс. значениях'!BA8-100</f>
        <v>65.817584223500404</v>
      </c>
      <c r="BB9" s="13">
        <f>'в абс. значениях'!BN8*100/'в абс. значениях'!BB8-100</f>
        <v>75.876148349778845</v>
      </c>
      <c r="BC9" s="13">
        <f>'в абс. значениях'!BO8*100/'в абс. значениях'!BC8-100</f>
        <v>63.567371263618583</v>
      </c>
      <c r="BD9" s="13">
        <f>'в абс. значениях'!BP8*100/'в абс. значениях'!BD8-100</f>
        <v>76.460176991150433</v>
      </c>
      <c r="BE9" s="13">
        <f>'в абс. значениях'!BQ8*100/'в абс. значениях'!BE8-100</f>
        <v>72.78837267915651</v>
      </c>
      <c r="BF9" s="13">
        <f>'в абс. значениях'!BR8*100/'в абс. значениях'!BF8-100</f>
        <v>95.308183879612443</v>
      </c>
      <c r="BG9" s="13">
        <f>'в абс. значениях'!BS8*100/'в абс. значениях'!BG8-100</f>
        <v>73.535090664875753</v>
      </c>
      <c r="BH9" s="13">
        <f>'в абс. значениях'!BT8*100/'в абс. значениях'!BH8-100</f>
        <v>54.835456654005185</v>
      </c>
      <c r="BI9" s="13">
        <f>'в абс. значениях'!BU8*100/'в абс. значениях'!BI8-100</f>
        <v>92.944217267186161</v>
      </c>
      <c r="BJ9" s="13">
        <f>'в абс. значениях'!BV8*100/'в абс. значениях'!BJ8-100</f>
        <v>45.108722089799102</v>
      </c>
      <c r="BK9" s="13">
        <f>'в абс. значениях'!BW8*100/'в абс. значениях'!BK8-100</f>
        <v>72.340288303395795</v>
      </c>
      <c r="BL9" s="13">
        <f>'в абс. значениях'!BX8*100/'в абс. значениях'!BL8-100</f>
        <v>35.588842975206603</v>
      </c>
      <c r="BM9" s="13">
        <f>'в абс. значениях'!BY8*100/'в абс. значениях'!BM8-100</f>
        <v>103.91228939544104</v>
      </c>
      <c r="BN9" s="13">
        <f>'в абс. значениях'!BZ8*100/'в абс. значениях'!BN8-100</f>
        <v>47.622847746179133</v>
      </c>
      <c r="BO9" s="13">
        <f>'в абс. значениях'!CA8*100/'в абс. значениях'!BO8-100</f>
        <v>136.14756198229483</v>
      </c>
      <c r="BP9" s="13">
        <f>'в абс. значениях'!CB8*100/'в абс. значениях'!BP8-100</f>
        <v>70.514106421829581</v>
      </c>
      <c r="BQ9" s="13">
        <f>'в абс. значениях'!CC8*100/'в абс. значениях'!BQ8-100</f>
        <v>84.735255506393742</v>
      </c>
      <c r="BR9" s="13">
        <f>'в абс. значениях'!CD8*100/'в абс. значениях'!BR8-100</f>
        <v>59.96158068057079</v>
      </c>
      <c r="BS9" s="13">
        <f>'в абс. значениях'!CE8*100/'в абс. значениях'!BS8-100</f>
        <v>75.884672133130152</v>
      </c>
      <c r="BT9" s="13">
        <f>'в абс. значениях'!CF8*100/'в абс. значениях'!BT8-100</f>
        <v>-4.7218965741826224</v>
      </c>
      <c r="BU9" s="13">
        <f>'в абс. значениях'!CG8*100/'в абс. значениях'!BU8-100</f>
        <v>13.31200639808057</v>
      </c>
      <c r="BV9" s="13">
        <f>'в абс. значениях'!CH8*100/'в абс. значениях'!BV8-100</f>
        <v>-2.344954743546765</v>
      </c>
      <c r="BW9" s="13">
        <f>'в абс. значениях'!CI8*100/'в абс. значениях'!BW8-100</f>
        <v>-6.6409685447502795</v>
      </c>
      <c r="BX9" s="13">
        <f>'в абс. значениях'!CJ8*100/'в абс. значениях'!BX8-100</f>
        <v>-7.6994708994708958</v>
      </c>
      <c r="BY9" s="13">
        <f>'в абс. значениях'!CK8*100/'в абс. значениях'!BY8-100</f>
        <v>-44.267852586301167</v>
      </c>
      <c r="BZ9" s="13">
        <f>'в абс. значениях'!CL8*100/'в абс. значениях'!BZ8-100</f>
        <v>-22.922434269800974</v>
      </c>
      <c r="CA9" s="13">
        <f>'в абс. значениях'!CM8*100/'в абс. значениях'!CA8-100</f>
        <v>-29.87909981798677</v>
      </c>
      <c r="CB9" s="13">
        <f>'в абс. значениях'!CN8*100/'в абс. значениях'!CB8-100</f>
        <v>1.5354217885099786</v>
      </c>
      <c r="CC9" s="13">
        <f>'в абс. значениях'!CO8*100/'в абс. значениях'!CC8-100</f>
        <v>-28.258037347510822</v>
      </c>
      <c r="CD9" s="13">
        <f>'в абс. значениях'!CP8*100/'в абс. значениях'!CD8-100</f>
        <v>-20.367657732557376</v>
      </c>
      <c r="CE9" s="13">
        <f>'в абс. значениях'!CQ8*100/'в абс. значениях'!CE8-100</f>
        <v>-13.246053138236434</v>
      </c>
      <c r="CF9" s="13">
        <f>'в абс. значениях'!CR8*100/'в абс. значениях'!CF8-100</f>
        <v>57.77109394581538</v>
      </c>
      <c r="CG9" s="13">
        <f>'в абс. значениях'!CS8*100/'в абс. значениях'!CG8-100</f>
        <v>32.830448361653708</v>
      </c>
      <c r="CH9" s="13">
        <f>'в абс. значениях'!CT8*100/'в абс. значениях'!CH8-100</f>
        <v>49.563172619762781</v>
      </c>
      <c r="CI9" s="13">
        <f>'в абс. значениях'!CU8*100/'в абс. значениях'!CI8-100</f>
        <v>67.579972741120827</v>
      </c>
      <c r="CJ9" s="13">
        <f>'в абс. значениях'!CV8*100/'в абс. значениях'!CJ8-100</f>
        <v>93.458222507566717</v>
      </c>
      <c r="CK9" s="13">
        <f>'в абс. значениях'!CW8*100/'в абс. значениях'!CK8-100</f>
        <v>76.665140514967192</v>
      </c>
      <c r="CL9" s="13">
        <f>'в абс. значениях'!CX8*100/'в абс. значениях'!CL8-100</f>
        <v>89.809147326362336</v>
      </c>
      <c r="CM9" s="13">
        <f>'в абс. значениях'!CY8*100/'в абс. значениях'!CM8-100</f>
        <v>42.808519416224016</v>
      </c>
      <c r="CN9" s="13">
        <f>'в абс. значениях'!CZ8*100/'в абс. значениях'!CN8-100</f>
        <v>40.438806280544867</v>
      </c>
      <c r="CO9" s="13">
        <f>'в абс. значениях'!DA8*100/'в абс. значениях'!CO8-100</f>
        <v>79.787585296059859</v>
      </c>
      <c r="CP9" s="13">
        <f>'в абс. значениях'!DB8*100/'в абс. значениях'!CP8-100</f>
        <v>72.014981025139605</v>
      </c>
      <c r="CQ9" s="13">
        <f>'в абс. значениях'!DC8*100/'в абс. значениях'!CQ8-100</f>
        <v>55.833491852133676</v>
      </c>
      <c r="CR9" s="13">
        <f>'в абс. значениях'!DD8*100/'в абс. значениях'!CR8-100</f>
        <v>44.040380699296662</v>
      </c>
      <c r="CS9" s="13">
        <f>'в абс. значениях'!DE8*100/'в абс. значениях'!CS8-100</f>
        <v>37.066114055712745</v>
      </c>
      <c r="CT9" s="13">
        <f>'в абс. значениях'!DF8*100/'в абс. значениях'!CT8-100</f>
        <v>11.415357425663032</v>
      </c>
    </row>
    <row r="10" spans="1:98" x14ac:dyDescent="0.25">
      <c r="A10" s="5" t="s">
        <v>7</v>
      </c>
      <c r="B10" s="13">
        <f>'в абс. значениях'!N9*100/'в абс. значениях'!B9-100</f>
        <v>-13.352493397545445</v>
      </c>
      <c r="C10" s="13">
        <f>'в абс. значениях'!O9*100/'в абс. значениях'!C9-100</f>
        <v>65.846436593832948</v>
      </c>
      <c r="D10" s="13">
        <f>'в абс. значениях'!P9*100/'в абс. значениях'!D9-100</f>
        <v>17.947421638018199</v>
      </c>
      <c r="E10" s="13">
        <f>'в абс. значениях'!Q9*100/'в абс. значениях'!E9-100</f>
        <v>35.31674385744563</v>
      </c>
      <c r="F10" s="13">
        <f>'в абс. значениях'!R9*100/'в абс. значениях'!F9-100</f>
        <v>37.323139115915296</v>
      </c>
      <c r="G10" s="13">
        <f>'в абс. значениях'!S9*100/'в абс. значениях'!G9-100</f>
        <v>4.9302627311060689</v>
      </c>
      <c r="H10" s="13">
        <f>'в абс. значениях'!T9*100/'в абс. значениях'!H9-100</f>
        <v>30.186608122941834</v>
      </c>
      <c r="I10" s="13">
        <f>'в абс. значениях'!U9*100/'в абс. значениях'!I9-100</f>
        <v>-25.725646123260432</v>
      </c>
      <c r="J10" s="13">
        <f>'в абс. значениях'!V9*100/'в абс. значениях'!J9-100</f>
        <v>28.374951978486365</v>
      </c>
      <c r="K10" s="13">
        <f>'в абс. значениях'!W9*100/'в абс. значениях'!K9-100</f>
        <v>56.523105941527831</v>
      </c>
      <c r="L10" s="13">
        <f>'в абс. значениях'!X9*100/'в абс. значениях'!L9-100</f>
        <v>58.091960615619911</v>
      </c>
      <c r="M10" s="13">
        <f>'в абс. значениях'!Y9*100/'в абс. значениях'!M9-100</f>
        <v>97.769727963633784</v>
      </c>
      <c r="N10" s="13">
        <f>'в абс. значениях'!Z9*100/'в абс. значениях'!N9-100</f>
        <v>108.48946660690274</v>
      </c>
      <c r="O10" s="13">
        <f>'в абс. значениях'!AA9*100/'в абс. значениях'!O9-100</f>
        <v>140.86067844609985</v>
      </c>
      <c r="P10" s="13">
        <f>'в абс. значениях'!AB9*100/'в абс. значениях'!P9-100</f>
        <v>154.90784397771111</v>
      </c>
      <c r="Q10" s="13">
        <f>'в абс. значениях'!AC9*100/'в абс. значениях'!Q9-100</f>
        <v>229.28994082840239</v>
      </c>
      <c r="R10" s="13">
        <f>'в абс. значениях'!AD9*100/'в абс. значениях'!R9-100</f>
        <v>340.3046205042877</v>
      </c>
      <c r="S10" s="13">
        <f>'в абс. значениях'!AE9*100/'в абс. значениях'!S9-100</f>
        <v>396.37557959814529</v>
      </c>
      <c r="T10" s="13">
        <f>'в абс. значениях'!AF9*100/'в абс. значениях'!T9-100</f>
        <v>282.4138761744158</v>
      </c>
      <c r="U10" s="13">
        <f>'в абс. значениях'!AG9*100/'в абс. значениях'!U9-100</f>
        <v>647.98715203426127</v>
      </c>
      <c r="V10" s="13">
        <f>'в абс. значениях'!AH9*100/'в абс. значениях'!V9-100</f>
        <v>448.53962173808952</v>
      </c>
      <c r="W10" s="13">
        <f>'в абс. значениях'!AI9*100/'в абс. значениях'!W9-100</f>
        <v>356.63285800361518</v>
      </c>
      <c r="X10" s="13">
        <f>'в абс. значениях'!AJ9*100/'в абс. значениях'!X9-100</f>
        <v>429.45942677470066</v>
      </c>
      <c r="Y10" s="13">
        <f>'в абс. значениях'!AK9*100/'в абс. значениях'!Y9-100</f>
        <v>238.20212613130298</v>
      </c>
      <c r="Z10" s="13">
        <f>'в абс. значениях'!AL9*100/'в абс. значениях'!Z9-100</f>
        <v>2.8292557079588931</v>
      </c>
      <c r="AA10" s="13">
        <f>'в абс. значениях'!AM9*100/'в абс. значениях'!AA9-100</f>
        <v>63.198118753674322</v>
      </c>
      <c r="AB10" s="13">
        <f>'в абс. значениях'!AN9*100/'в абс. значениях'!AB9-100</f>
        <v>111.40310841000263</v>
      </c>
      <c r="AC10" s="13">
        <f>'в абс. значениях'!AO9*100/'в абс. значениях'!AC9-100</f>
        <v>30.62029843383894</v>
      </c>
      <c r="AD10" s="13">
        <f>'в абс. значениях'!AP9*100/'в абс. значениях'!AD9-100</f>
        <v>36.089067178279691</v>
      </c>
      <c r="AE10" s="13">
        <f>'в абс. значениях'!AQ9*100/'в абс. значениях'!AE9-100</f>
        <v>20.639566564431505</v>
      </c>
      <c r="AF10" s="13">
        <f>'в абс. значениях'!AR9*100/'в абс. значениях'!AF9-100</f>
        <v>2.9970391835706209</v>
      </c>
      <c r="AG10" s="13">
        <f>'в абс. значениях'!AS9*100/'в абс. значениях'!AG9-100</f>
        <v>12.643497180155165</v>
      </c>
      <c r="AH10" s="13">
        <f>'в абс. значениях'!AT9*100/'в абс. значениях'!AH9-100</f>
        <v>-3.2678668848881642</v>
      </c>
      <c r="AI10" s="13">
        <f>'в абс. значениях'!AU9*100/'в абс. значениях'!AI9-100</f>
        <v>-22.80549355090551</v>
      </c>
      <c r="AJ10" s="13">
        <f>'в абс. значениях'!AV9*100/'в абс. значениях'!AJ9-100</f>
        <v>19.574701354468829</v>
      </c>
      <c r="AK10" s="13">
        <f>'в абс. значениях'!AW9*100/'в абс. значениях'!AK9-100</f>
        <v>10.590534039864494</v>
      </c>
      <c r="AL10" s="13">
        <f>'в абс. значениях'!AX9*100/'в абс. значениях'!AL9-100</f>
        <v>348.49257787999164</v>
      </c>
      <c r="AM10" s="13">
        <f>'в абс. значениях'!AY9*100/'в абс. значениях'!AM9-100</f>
        <v>120.368688134319</v>
      </c>
      <c r="AN10" s="13">
        <f>'в абс. значениях'!AZ9*100/'в абс. значениях'!AN9-100</f>
        <v>39.302312368615418</v>
      </c>
      <c r="AO10" s="13">
        <f>'в абс. значениях'!BA9*100/'в абс. значениях'!AO9-100</f>
        <v>96.97750323694433</v>
      </c>
      <c r="AP10" s="13">
        <f>'в абс. значениях'!BB9*100/'в абс. значениях'!AP9-100</f>
        <v>115.5982997265892</v>
      </c>
      <c r="AQ10" s="13">
        <f>'в абс. значениях'!BC9*100/'в абс. значениях'!AQ9-100</f>
        <v>201.62992979558123</v>
      </c>
      <c r="AR10" s="13">
        <f>'в абс. значениях'!BD9*100/'в абс. значениях'!AR9-100</f>
        <v>187.71693756785271</v>
      </c>
      <c r="AS10" s="13">
        <f>'в абс. значениях'!BE9*100/'в абс. значениях'!AS9-100</f>
        <v>170.77069699472645</v>
      </c>
      <c r="AT10" s="13">
        <f>'в абс. значениях'!BF9*100/'в абс. значениях'!AT9-100</f>
        <v>151.60227849529073</v>
      </c>
      <c r="AU10" s="13">
        <f>'в абс. значениях'!BG9*100/'в абс. значениях'!AU9-100</f>
        <v>172.39149324102959</v>
      </c>
      <c r="AV10" s="13">
        <f>'в абс. значениях'!BH9*100/'в абс. значениях'!AV9-100</f>
        <v>115.36933391912285</v>
      </c>
      <c r="AW10" s="13">
        <f>'в абс. значениях'!BI9*100/'в абс. значениях'!AW9-100</f>
        <v>130.14249774346564</v>
      </c>
      <c r="AX10" s="13">
        <f>'в абс. значениях'!BJ9*100/'в абс. значениях'!AX9-100</f>
        <v>78.945896305136273</v>
      </c>
      <c r="AY10" s="13">
        <f>'в абс. значениях'!BK9*100/'в абс. значениях'!AY9-100</f>
        <v>28.887499022750376</v>
      </c>
      <c r="AZ10" s="13">
        <f>'в абс. значениях'!BL9*100/'в абс. значениях'!AZ9-100</f>
        <v>39.287724421459615</v>
      </c>
      <c r="BA10" s="13">
        <f>'в абс. значениях'!BM9*100/'в абс. значениях'!BA9-100</f>
        <v>107.17371804966893</v>
      </c>
      <c r="BB10" s="13">
        <f>'в абс. значениях'!BN9*100/'в абс. значениях'!BB9-100</f>
        <v>22.538874220410264</v>
      </c>
      <c r="BC10" s="13">
        <f>'в абс. значениях'!BO9*100/'в абс. значениях'!BC9-100</f>
        <v>8.7011770142088807</v>
      </c>
      <c r="BD10" s="13">
        <f>'в абс. значениях'!BP9*100/'в абс. значениях'!BD9-100</f>
        <v>43.59441763567952</v>
      </c>
      <c r="BE10" s="13">
        <f>'в абс. значениях'!BQ9*100/'в абс. значениях'!BE9-100</f>
        <v>8.6900409699506724</v>
      </c>
      <c r="BF10" s="13">
        <f>'в абс. значениях'!BR9*100/'в абс. значениях'!BF9-100</f>
        <v>-11.983878632463302</v>
      </c>
      <c r="BG10" s="13">
        <f>'в абс. значениях'!BS9*100/'в абс. значениях'!BG9-100</f>
        <v>18.77820600647398</v>
      </c>
      <c r="BH10" s="13">
        <f>'в абс. значениях'!BT9*100/'в абс. значениях'!BH9-100</f>
        <v>27.414233511902651</v>
      </c>
      <c r="BI10" s="13">
        <f>'в абс. значениях'!BU9*100/'в абс. значениях'!BI9-100</f>
        <v>0.56660060498592202</v>
      </c>
      <c r="BJ10" s="13">
        <f>'в абс. значениях'!BV9*100/'в абс. значениях'!BJ9-100</f>
        <v>15.885834566408931</v>
      </c>
      <c r="BK10" s="13">
        <f>'в абс. значениях'!BW9*100/'в абс. значениях'!BK9-100</f>
        <v>-9.0997320040144274</v>
      </c>
      <c r="BL10" s="13">
        <f>'в абс. значениях'!BX9*100/'в абс. значениях'!BL9-100</f>
        <v>-0.71797935077331942</v>
      </c>
      <c r="BM10" s="13">
        <f>'в абс. значениях'!BY9*100/'в абс. значениях'!BM9-100</f>
        <v>-24.140449679579334</v>
      </c>
      <c r="BN10" s="13">
        <f>'в абс. значениях'!BZ9*100/'в абс. значениях'!BN9-100</f>
        <v>-11.106529543029012</v>
      </c>
      <c r="BO10" s="13">
        <f>'в абс. значениях'!CA9*100/'в абс. значениях'!BO9-100</f>
        <v>-9.7865104855469554</v>
      </c>
      <c r="BP10" s="13">
        <f>'в абс. значениях'!CB9*100/'в абс. значениях'!BP9-100</f>
        <v>2.2132327632470066</v>
      </c>
      <c r="BQ10" s="13">
        <f>'в абс. значениях'!CC9*100/'в абс. значениях'!BQ9-100</f>
        <v>54.797927461139892</v>
      </c>
      <c r="BR10" s="13">
        <f>'в абс. значениях'!CD9*100/'в абс. значениях'!BR9-100</f>
        <v>93.350889077915923</v>
      </c>
      <c r="BS10" s="13">
        <f>'в абс. значениях'!CE9*100/'в абс. значениях'!BS9-100</f>
        <v>47.294132149901372</v>
      </c>
      <c r="BT10" s="13">
        <f>'в абс. значениях'!CF9*100/'в абс. значениях'!BT9-100</f>
        <v>42.593121114877789</v>
      </c>
      <c r="BU10" s="13">
        <f>'в абс. значениях'!CG9*100/'в абс. значениях'!BU9-100</f>
        <v>69.708712085067191</v>
      </c>
      <c r="BV10" s="13">
        <f>'в абс. значениях'!CH9*100/'в абс. значениях'!BV9-100</f>
        <v>41.575473649189377</v>
      </c>
      <c r="BW10" s="13">
        <f>'в абс. значениях'!CI9*100/'в абс. значениях'!BW9-100</f>
        <v>130.17094950377327</v>
      </c>
      <c r="BX10" s="13">
        <f>'в абс. значениях'!CJ9*100/'в абс. значениях'!BX9-100</f>
        <v>95.797228825406563</v>
      </c>
      <c r="BY10" s="13">
        <f>'в абс. значениях'!CK9*100/'в абс. значениях'!BY9-100</f>
        <v>58.460586679678812</v>
      </c>
      <c r="BZ10" s="13">
        <f>'в абс. значениях'!CL9*100/'в абс. значениях'!BZ9-100</f>
        <v>8.1089070188363479</v>
      </c>
      <c r="CA10" s="13">
        <f>'в абс. значениях'!CM9*100/'в абс. значениях'!CA9-100</f>
        <v>109.9738219895288</v>
      </c>
      <c r="CB10" s="13">
        <f>'в абс. значениях'!CN9*100/'в абс. значениях'!CB9-100</f>
        <v>50.089255647728066</v>
      </c>
      <c r="CC10" s="13">
        <f>'в абс. значениях'!CO9*100/'в абс. значениях'!CC9-100</f>
        <v>-26.962277413308342</v>
      </c>
      <c r="CD10" s="13">
        <f>'в абс. значениях'!CP9*100/'в абс. значениях'!CD9-100</f>
        <v>-31.72629083245522</v>
      </c>
      <c r="CE10" s="13">
        <f>'в абс. значениях'!CQ9*100/'в абс. значениях'!CE9-100</f>
        <v>-27.313051847512241</v>
      </c>
      <c r="CF10" s="13">
        <f>'в абс. значениях'!CR9*100/'в абс. значениях'!CF9-100</f>
        <v>-39.024872464546362</v>
      </c>
      <c r="CG10" s="13">
        <f>'в абс. значениях'!CS9*100/'в абс. значениях'!CG9-100</f>
        <v>-30.989307035256957</v>
      </c>
      <c r="CH10" s="13">
        <f>'в абс. значениях'!CT9*100/'в абс. значениях'!CH9-100</f>
        <v>-16.965337652233288</v>
      </c>
      <c r="CI10" s="13">
        <f>'в абс. значениях'!CU9*100/'в абс. значениях'!CI9-100</f>
        <v>-48.366071640359174</v>
      </c>
      <c r="CJ10" s="13">
        <f>'в абс. значениях'!CV9*100/'в абс. значениях'!CJ9-100</f>
        <v>-57.349738052702769</v>
      </c>
      <c r="CK10" s="13">
        <f>'в абс. значениях'!CW9*100/'в абс. значениях'!CK9-100</f>
        <v>-31.161932622699766</v>
      </c>
      <c r="CL10" s="13">
        <f>'в абс. значениях'!CX9*100/'в абс. значениях'!CL9-100</f>
        <v>-25.084866968135444</v>
      </c>
      <c r="CM10" s="13">
        <f>'в абс. значениях'!CY9*100/'в абс. значениях'!CM9-100</f>
        <v>-42.571167352366707</v>
      </c>
      <c r="CN10" s="13">
        <f>'в абс. значениях'!CZ9*100/'в абс. значениях'!CN9-100</f>
        <v>-39.471804991966337</v>
      </c>
      <c r="CO10" s="13">
        <f>'в абс. значениях'!DA9*100/'в абс. значениях'!CO9-100</f>
        <v>24.275441189387777</v>
      </c>
      <c r="CP10" s="13">
        <f>'в абс. значениях'!DB9*100/'в абс. значениях'!CP9-100</f>
        <v>60.708732207418393</v>
      </c>
      <c r="CQ10" s="13">
        <f>'в абс. значениях'!DC9*100/'в абс. значениях'!CQ9-100</f>
        <v>4.7627271979603591</v>
      </c>
      <c r="CR10" s="13">
        <f>'в абс. значениях'!DD9*100/'в абс. значениях'!CR9-100</f>
        <v>21.716591475887583</v>
      </c>
      <c r="CS10" s="13">
        <f>'в абс. значениях'!DE9*100/'в абс. значениях'!CS9-100</f>
        <v>-12.757757066289756</v>
      </c>
      <c r="CT10" s="13">
        <f>'в абс. значениях'!DF9*100/'в абс. значениях'!CT9-100</f>
        <v>-2.6794456002937181</v>
      </c>
    </row>
    <row r="11" spans="1:98" x14ac:dyDescent="0.25">
      <c r="A11" s="5" t="s">
        <v>8</v>
      </c>
      <c r="B11" s="13">
        <f>'в абс. значениях'!N10*100/'в абс. значениях'!B10-100</f>
        <v>9.1144778416916523</v>
      </c>
      <c r="C11" s="13">
        <f>'в абс. значениях'!O10*100/'в абс. значениях'!C10-100</f>
        <v>73.275788394154347</v>
      </c>
      <c r="D11" s="13">
        <f>'в абс. значениях'!P10*100/'в абс. значениях'!D10-100</f>
        <v>0.93226137529934761</v>
      </c>
      <c r="E11" s="13">
        <f>'в абс. значениях'!Q10*100/'в абс. значениях'!E10-100</f>
        <v>2.048937431208202</v>
      </c>
      <c r="F11" s="13">
        <f>'в абс. значениях'!R10*100/'в абс. значениях'!F10-100</f>
        <v>-0.15100671140939426</v>
      </c>
      <c r="G11" s="13">
        <f>'в абс. значениях'!S10*100/'в абс. значениях'!G10-100</f>
        <v>2.3407683826647485</v>
      </c>
      <c r="H11" s="13">
        <f>'в абс. значениях'!T10*100/'в абс. значениях'!H10-100</f>
        <v>-15.946313014300557</v>
      </c>
      <c r="I11" s="13">
        <f>'в абс. значениях'!U10*100/'в абс. значениях'!I10-100</f>
        <v>-8.9256734826349771E-2</v>
      </c>
      <c r="J11" s="13">
        <f>'в абс. значениях'!V10*100/'в абс. значениях'!J10-100</f>
        <v>65.377826342775478</v>
      </c>
      <c r="K11" s="13">
        <f>'в абс. значениях'!W10*100/'в абс. значениях'!K10-100</f>
        <v>50.473235065942589</v>
      </c>
      <c r="L11" s="13">
        <f>'в абс. значениях'!X10*100/'в абс. значениях'!L10-100</f>
        <v>89.980486977178259</v>
      </c>
      <c r="M11" s="13">
        <f>'в абс. значениях'!Y10*100/'в абс. значениях'!M10-100</f>
        <v>108.29854733678411</v>
      </c>
      <c r="N11" s="13">
        <f>'в абс. значениях'!Z10*100/'в абс. значениях'!N10-100</f>
        <v>153.63825363825364</v>
      </c>
      <c r="O11" s="13">
        <f>'в абс. значениях'!AA10*100/'в абс. значениях'!O10-100</f>
        <v>-3.2897657213316904</v>
      </c>
      <c r="P11" s="13">
        <f>'в абс. значениях'!AB10*100/'в абс. значениях'!P10-100</f>
        <v>41.140581306668935</v>
      </c>
      <c r="Q11" s="13">
        <f>'в абс. значениях'!AC10*100/'в абс. значениях'!Q10-100</f>
        <v>55.579523770015754</v>
      </c>
      <c r="R11" s="13">
        <f>'в абс. значениях'!AD10*100/'в абс. значениях'!R10-100</f>
        <v>39.060662073601065</v>
      </c>
      <c r="S11" s="13">
        <f>'в абс. значениях'!AE10*100/'в абс. значениях'!S10-100</f>
        <v>65.393221181735299</v>
      </c>
      <c r="T11" s="13">
        <f>'в абс. значениях'!AF10*100/'в абс. значениях'!T10-100</f>
        <v>60.46003231631974</v>
      </c>
      <c r="U11" s="13">
        <f>'в абс. значениях'!AG10*100/'в абс. значениях'!U10-100</f>
        <v>9.8919840818646918</v>
      </c>
      <c r="V11" s="13">
        <f>'в абс. значениях'!AH10*100/'в абс. значениях'!V10-100</f>
        <v>-15.242693773824655</v>
      </c>
      <c r="W11" s="13">
        <f>'в абс. значениях'!AI10*100/'в абс. значениях'!W10-100</f>
        <v>-15.72489173025366</v>
      </c>
      <c r="X11" s="13">
        <f>'в абс. значениях'!AJ10*100/'в абс. значениях'!X10-100</f>
        <v>-23.279596302415939</v>
      </c>
      <c r="Y11" s="13">
        <f>'в абс. значениях'!AK10*100/'в абс. значениях'!Y10-100</f>
        <v>-22.681362725450896</v>
      </c>
      <c r="Z11" s="13">
        <f>'в абс. значениях'!AL10*100/'в абс. значениях'!Z10-100</f>
        <v>-45.85480093676815</v>
      </c>
      <c r="AA11" s="13">
        <f>'в абс. значениях'!AM10*100/'в абс. значениях'!AA10-100</f>
        <v>-27.886576907384736</v>
      </c>
      <c r="AB11" s="13">
        <f>'в абс. значениях'!AN10*100/'в абс. значениях'!AB10-100</f>
        <v>-20.575168107588851</v>
      </c>
      <c r="AC11" s="13">
        <f>'в абс. значениях'!AO10*100/'в абс. значениях'!AC10-100</f>
        <v>-34.86561433447099</v>
      </c>
      <c r="AD11" s="13">
        <f>'в абс. значениях'!AP10*100/'в абс. значениях'!AD10-100</f>
        <v>-28.336656395383969</v>
      </c>
      <c r="AE11" s="13">
        <f>'в абс. значениях'!AQ10*100/'в абс. значениях'!AE10-100</f>
        <v>-39.53301934061529</v>
      </c>
      <c r="AF11" s="13">
        <f>'в абс. значениях'!AR10*100/'в абс. значениях'!AF10-100</f>
        <v>-27.093946214903454</v>
      </c>
      <c r="AG11" s="13">
        <f>'в абс. значениях'!AS10*100/'в абс. значениях'!AG10-100</f>
        <v>3.709999260956323</v>
      </c>
      <c r="AH11" s="13">
        <f>'в абс. значениях'!AT10*100/'в абс. значениях'!AH10-100</f>
        <v>-9.2408251379227693</v>
      </c>
      <c r="AI11" s="13">
        <f>'в абс. значениях'!AU10*100/'в абс. значениях'!AI10-100</f>
        <v>3.9398017863697561</v>
      </c>
      <c r="AJ11" s="13">
        <f>'в абс. значениях'!AV10*100/'в абс. значениях'!AJ10-100</f>
        <v>-11.717112922002329</v>
      </c>
      <c r="AK11" s="13">
        <f>'в абс. значениях'!AW10*100/'в абс. значениях'!AK10-100</f>
        <v>-9.6055155253745284</v>
      </c>
      <c r="AL11" s="13">
        <f>'в абс. значениях'!AX10*100/'в абс. значениях'!AL10-100</f>
        <v>10.321150519031136</v>
      </c>
      <c r="AM11" s="13">
        <f>'в абс. значениях'!AY10*100/'в абс. значениях'!AM10-100</f>
        <v>35.254596888260266</v>
      </c>
      <c r="AN11" s="13">
        <f>'в абс. значениях'!AZ10*100/'в абс. значениях'!AN10-100</f>
        <v>38.597021694761509</v>
      </c>
      <c r="AO11" s="13">
        <f>'в абс. значениях'!BA10*100/'в абс. значениях'!AO10-100</f>
        <v>77.550352055018834</v>
      </c>
      <c r="AP11" s="13">
        <f>'в абс. значениях'!BB10*100/'в абс. значениях'!AP10-100</f>
        <v>111.81182025124357</v>
      </c>
      <c r="AQ11" s="13">
        <f>'в абс. значениях'!BC10*100/'в абс. значениях'!AQ10-100</f>
        <v>122.51408684123302</v>
      </c>
      <c r="AR11" s="13">
        <f>'в абс. значениях'!BD10*100/'в абс. значениях'!AR10-100</f>
        <v>131.55671108222293</v>
      </c>
      <c r="AS11" s="13">
        <f>'в абс. значениях'!BE10*100/'в абс. значениях'!AS10-100</f>
        <v>123.20957742464191</v>
      </c>
      <c r="AT11" s="13">
        <f>'в абс. значениях'!BF10*100/'в абс. значениях'!AT10-100</f>
        <v>79.372315824248432</v>
      </c>
      <c r="AU11" s="13">
        <f>'в абс. значениях'!BG10*100/'в абс. значениях'!AU10-100</f>
        <v>54.249558563861086</v>
      </c>
      <c r="AV11" s="13">
        <f>'в абс. значениях'!BH10*100/'в абс. значениях'!AV10-100</f>
        <v>78.776290630975154</v>
      </c>
      <c r="AW11" s="13">
        <f>'в абс. значениях'!BI10*100/'в абс. значениях'!AW10-100</f>
        <v>69.245326298887477</v>
      </c>
      <c r="AX11" s="13">
        <f>'в абс. значениях'!BJ10*100/'в абс. значениях'!AX10-100</f>
        <v>65.170301396716496</v>
      </c>
      <c r="AY11" s="13">
        <f>'в абс. значениях'!BK10*100/'в абс. значениях'!AY10-100</f>
        <v>70.724183006535952</v>
      </c>
      <c r="AZ11" s="13">
        <f>'в абс. значениях'!BL10*100/'в абс. значениях'!AZ10-100</f>
        <v>66.059449140987169</v>
      </c>
      <c r="BA11" s="13">
        <f>'в абс. значениях'!BM10*100/'в абс. значениях'!BA10-100</f>
        <v>56.870792216176341</v>
      </c>
      <c r="BB11" s="13">
        <f>'в абс. значениях'!BN10*100/'в абс. значениях'!BB10-100</f>
        <v>38.287624885563019</v>
      </c>
      <c r="BC11" s="13">
        <f>'в абс. значениях'!BO10*100/'в абс. значениях'!BC10-100</f>
        <v>26.935537928723051</v>
      </c>
      <c r="BD11" s="13">
        <f>'в абс. значениях'!BP10*100/'в абс. значениях'!BD10-100</f>
        <v>11.515789473684208</v>
      </c>
      <c r="BE11" s="13">
        <f>'в абс. значениях'!BQ10*100/'в абс. значениях'!BE10-100</f>
        <v>3.1446540880503164</v>
      </c>
      <c r="BF11" s="13">
        <f>'в абс. значениях'!BR10*100/'в абс. значениях'!BF10-100</f>
        <v>16.181670841314272</v>
      </c>
      <c r="BG11" s="13">
        <f>'в абс. значениях'!BS10*100/'в абс. значениях'!BG10-100</f>
        <v>22.555042545884689</v>
      </c>
      <c r="BH11" s="13">
        <f>'в абс. значениях'!BT10*100/'в абс. значениях'!BH10-100</f>
        <v>21.475198229762128</v>
      </c>
      <c r="BI11" s="13">
        <f>'в абс. значениях'!BU10*100/'в абс. значениях'!BI10-100</f>
        <v>29.705553484904954</v>
      </c>
      <c r="BJ11" s="13">
        <f>'в абс. значениях'!BV10*100/'в абс. значениях'!BJ10-100</f>
        <v>18.559178708126879</v>
      </c>
      <c r="BK11" s="13">
        <f>'в абс. значениях'!BW10*100/'в абс. значениях'!BK10-100</f>
        <v>28.654558819025453</v>
      </c>
      <c r="BL11" s="13">
        <f>'в абс. значениях'!BX10*100/'в абс. значениях'!BL10-100</f>
        <v>30.860183269287603</v>
      </c>
      <c r="BM11" s="13">
        <f>'в абс. значениях'!BY10*100/'в абс. значениях'!BM10-100</f>
        <v>24.559804814956351</v>
      </c>
      <c r="BN11" s="13">
        <f>'в абс. значениях'!BZ10*100/'в абс. значениях'!BN10-100</f>
        <v>17.857348454320416</v>
      </c>
      <c r="BO11" s="13">
        <f>'в абс. значениях'!CA10*100/'в абс. значениях'!BO10-100</f>
        <v>16.484773807428269</v>
      </c>
      <c r="BP11" s="13">
        <f>'в абс. значениях'!CB10*100/'в абс. значениях'!BP10-100</f>
        <v>22.320810521678936</v>
      </c>
      <c r="BQ11" s="13">
        <f>'в абс. значениях'!CC10*100/'в абс. значениях'!BQ10-100</f>
        <v>9.4527671165036509</v>
      </c>
      <c r="BR11" s="13">
        <f>'в абс. значениях'!CD10*100/'в абс. значениях'!BR10-100</f>
        <v>19.647443010684512</v>
      </c>
      <c r="BS11" s="13">
        <f>'в абс. значениях'!CE10*100/'в абс. значениях'!BS10-100</f>
        <v>22.411109035431849</v>
      </c>
      <c r="BT11" s="13">
        <f>'в абс. значениях'!CF10*100/'в абс. значениях'!BT10-100</f>
        <v>17.511688627117621</v>
      </c>
      <c r="BU11" s="13">
        <f>'в абс. значениях'!CG10*100/'в абс. значениях'!BU10-100</f>
        <v>6.8234064785788888</v>
      </c>
      <c r="BV11" s="13">
        <f>'в абс. значениях'!CH10*100/'в абс. значениях'!BV10-100</f>
        <v>9.3998698633565283</v>
      </c>
      <c r="BW11" s="13">
        <f>'в абс. значениях'!CI10*100/'в абс. значениях'!BW10-100</f>
        <v>6.6703168519532454</v>
      </c>
      <c r="BX11" s="13">
        <f>'в абс. значениях'!CJ10*100/'в абс. значениях'!BX10-100</f>
        <v>4.8113846848881821</v>
      </c>
      <c r="BY11" s="13">
        <f>'в абс. значениях'!CK10*100/'в абс. значениях'!BY10-100</f>
        <v>5.7252088544862403</v>
      </c>
      <c r="BZ11" s="13">
        <f>'в абс. значениях'!CL10*100/'в абс. значениях'!BZ10-100</f>
        <v>11.925462804669564</v>
      </c>
      <c r="CA11" s="13">
        <f>'в абс. значениях'!CM10*100/'в абс. значениях'!CA10-100</f>
        <v>22.455610124669434</v>
      </c>
      <c r="CB11" s="13">
        <f>'в абс. значениях'!CN10*100/'в абс. значениях'!CB10-100</f>
        <v>21.998147957608808</v>
      </c>
      <c r="CC11" s="13">
        <f>'в абс. значениях'!CO10*100/'в абс. значениях'!CC10-100</f>
        <v>39.87613822747582</v>
      </c>
      <c r="CD11" s="13">
        <f>'в абс. значениях'!CP10*100/'в абс. значениях'!CD10-100</f>
        <v>37.352270920557515</v>
      </c>
      <c r="CE11" s="13">
        <f>'в абс. значениях'!CQ10*100/'в абс. значениях'!CE10-100</f>
        <v>47.624376844032952</v>
      </c>
      <c r="CF11" s="13">
        <f>'в абс. значениях'!CR10*100/'в абс. значениях'!CF10-100</f>
        <v>54.696946209889944</v>
      </c>
      <c r="CG11" s="13">
        <f>'в абс. значениях'!CS10*100/'в абс. значениях'!CG10-100</f>
        <v>38.053898072972714</v>
      </c>
      <c r="CH11" s="13">
        <f>'в абс. значениях'!CT10*100/'в абс. значениях'!CH10-100</f>
        <v>39.694377087431945</v>
      </c>
      <c r="CI11" s="13">
        <f>'в абс. значениях'!CU10*100/'в абс. значениях'!CI10-100</f>
        <v>40.46508513914614</v>
      </c>
      <c r="CJ11" s="13">
        <f>'в абс. значениях'!CV10*100/'в абс. значениях'!CJ10-100</f>
        <v>48.955938697318004</v>
      </c>
      <c r="CK11" s="13">
        <f>'в абс. значениях'!CW10*100/'в абс. значениях'!CK10-100</f>
        <v>24.799107142857139</v>
      </c>
      <c r="CL11" s="13">
        <f>'в абс. значениях'!CX10*100/'в абс. значениях'!CL10-100</f>
        <v>40.321630408693181</v>
      </c>
      <c r="CM11" s="13">
        <f>'в абс. значениях'!CY10*100/'в абс. значениях'!CM10-100</f>
        <v>25.630900228296412</v>
      </c>
      <c r="CN11" s="13">
        <f>'в абс. значениях'!CZ10*100/'в абс. значениях'!CN10-100</f>
        <v>31.310618200219267</v>
      </c>
      <c r="CO11" s="13">
        <f>'в абс. значениях'!DA10*100/'в абс. значениях'!CO10-100</f>
        <v>36.348381618583574</v>
      </c>
      <c r="CP11" s="13">
        <f>'в абс. значениях'!DB10*100/'в абс. значениях'!CP10-100</f>
        <v>27.491607824979738</v>
      </c>
      <c r="CQ11" s="13">
        <f>'в абс. значениях'!DC10*100/'в абс. значениях'!CQ10-100</f>
        <v>8.6440385940730522</v>
      </c>
      <c r="CR11" s="13">
        <f>'в абс. значениях'!DD10*100/'в абс. значениях'!CR10-100</f>
        <v>2.3999198356631126</v>
      </c>
      <c r="CS11" s="13">
        <f>'в абс. значениях'!DE10*100/'в абс. значениях'!CS10-100</f>
        <v>10.79127770003366</v>
      </c>
      <c r="CT11" s="13">
        <f>'в абс. значениях'!DF10*100/'в абс. значениях'!CT10-100</f>
        <v>8.3499819867029146</v>
      </c>
    </row>
    <row r="12" spans="1:98" x14ac:dyDescent="0.25">
      <c r="A12" s="5" t="s">
        <v>9</v>
      </c>
      <c r="B12" s="13">
        <f>'в абс. значениях'!N11*100/'в абс. значениях'!B11-100</f>
        <v>-17.681137030743088</v>
      </c>
      <c r="C12" s="13">
        <f>'в абс. значениях'!O11*100/'в абс. значениях'!C11-100</f>
        <v>-10.08924519739827</v>
      </c>
      <c r="D12" s="13">
        <f>'в абс. значениях'!P11*100/'в абс. значениях'!D11-100</f>
        <v>-15.539608059619098</v>
      </c>
      <c r="E12" s="13">
        <f>'в абс. значениях'!Q11*100/'в абс. значениях'!E11-100</f>
        <v>-19.459459459459453</v>
      </c>
      <c r="F12" s="13">
        <f>'в абс. значениях'!R11*100/'в абс. значениях'!F11-100</f>
        <v>-8.5731515293644662</v>
      </c>
      <c r="G12" s="13">
        <f>'в абс. значениях'!S11*100/'в абс. значениях'!G11-100</f>
        <v>-8.0974944826690916</v>
      </c>
      <c r="H12" s="13">
        <f>'в абс. значениях'!T11*100/'в абс. значениях'!H11-100</f>
        <v>-35.704678362573105</v>
      </c>
      <c r="I12" s="13">
        <f>'в абс. значениях'!U11*100/'в абс. значениях'!I11-100</f>
        <v>-26.423966404447867</v>
      </c>
      <c r="J12" s="13">
        <f>'в абс. значениях'!V11*100/'в абс. значениях'!J11-100</f>
        <v>5.4460298442435828E-2</v>
      </c>
      <c r="K12" s="13">
        <f>'в абс. значениях'!W11*100/'в абс. значениях'!K11-100</f>
        <v>-56.697130372225629</v>
      </c>
      <c r="L12" s="13">
        <f>'в абс. значениях'!X11*100/'в абс. значениях'!L11-100</f>
        <v>-44.524174446147413</v>
      </c>
      <c r="M12" s="13">
        <f>'в абс. значениях'!Y11*100/'в абс. значениях'!M11-100</f>
        <v>-44.507549522094472</v>
      </c>
      <c r="N12" s="13">
        <f>'в абс. значениях'!Z11*100/'в абс. значениях'!N11-100</f>
        <v>-39.348159269337835</v>
      </c>
      <c r="O12" s="13">
        <f>'в абс. значениях'!AA11*100/'в абс. значениях'!O11-100</f>
        <v>-45.54845222072678</v>
      </c>
      <c r="P12" s="13">
        <f>'в абс. значениях'!AB11*100/'в абс. значениях'!P11-100</f>
        <v>-33.039215686274517</v>
      </c>
      <c r="Q12" s="13">
        <f>'в абс. значениях'!AC11*100/'в абс. значениях'!Q11-100</f>
        <v>-40.463191570747995</v>
      </c>
      <c r="R12" s="13">
        <f>'в абс. значениях'!AD11*100/'в абс. значениях'!R11-100</f>
        <v>-36.965921582997431</v>
      </c>
      <c r="S12" s="13">
        <f>'в абс. значениях'!AE11*100/'в абс. значениях'!S11-100</f>
        <v>-41.49804004661511</v>
      </c>
      <c r="T12" s="13">
        <f>'в абс. значениях'!AF11*100/'в абс. значениях'!T11-100</f>
        <v>-19.482468506980766</v>
      </c>
      <c r="U12" s="13">
        <f>'в абс. значениях'!AG11*100/'в абс. значениях'!U11-100</f>
        <v>-36.637324651312355</v>
      </c>
      <c r="V12" s="13">
        <f>'в абс. значениях'!AH11*100/'в абс. значениях'!V11-100</f>
        <v>-37.52449379490529</v>
      </c>
      <c r="W12" s="13">
        <f>'в абс. значениях'!AI11*100/'в абс. значениях'!W11-100</f>
        <v>1.2367708589711981</v>
      </c>
      <c r="X12" s="13">
        <f>'в абс. значениях'!AJ11*100/'в абс. значениях'!X11-100</f>
        <v>-6.4611327389174988</v>
      </c>
      <c r="Y12" s="13">
        <f>'в абс. значениях'!AK11*100/'в абс. значениях'!Y11-100</f>
        <v>-14.390913629555669</v>
      </c>
      <c r="Z12" s="13">
        <f>'в абс. значениях'!AL11*100/'в абс. значениях'!Z11-100</f>
        <v>-21.659532772935904</v>
      </c>
      <c r="AA12" s="13">
        <f>'в абс. значениях'!AM11*100/'в абс. значениях'!AA11-100</f>
        <v>-7.1989124389791783</v>
      </c>
      <c r="AB12" s="13">
        <f>'в абс. значениях'!AN11*100/'в абс. значениях'!AB11-100</f>
        <v>-18.572745512716224</v>
      </c>
      <c r="AC12" s="13">
        <f>'в абс. значениях'!AO11*100/'в абс. значениях'!AC11-100</f>
        <v>-10.145435430173478</v>
      </c>
      <c r="AD12" s="13">
        <f>'в абс. значениях'!AP11*100/'в абс. значениях'!AD11-100</f>
        <v>-17.590977793279848</v>
      </c>
      <c r="AE12" s="13">
        <f>'в абс. значениях'!AQ11*100/'в абс. значениях'!AE11-100</f>
        <v>-13.159483279005187</v>
      </c>
      <c r="AF12" s="13">
        <f>'в абс. значениях'!AR11*100/'в абс. значениях'!AF11-100</f>
        <v>-26.433210957356678</v>
      </c>
      <c r="AG12" s="13">
        <f>'в абс. значениях'!AS11*100/'в абс. значениях'!AG11-100</f>
        <v>26.217964983506718</v>
      </c>
      <c r="AH12" s="13">
        <f>'в абс. значениях'!AT11*100/'в абс. значениях'!AH11-100</f>
        <v>15.403380379857111</v>
      </c>
      <c r="AI12" s="13">
        <f>'в абс. значениях'!AU11*100/'в абс. значениях'!AI11-100</f>
        <v>25.460402358232542</v>
      </c>
      <c r="AJ12" s="13">
        <f>'в абс. значениях'!AV11*100/'в абс. значениях'!AJ11-100</f>
        <v>41.135799154192114</v>
      </c>
      <c r="AK12" s="13">
        <f>'в абс. значениях'!AW11*100/'в абс. значениях'!AK11-100</f>
        <v>46.202070272634501</v>
      </c>
      <c r="AL12" s="13">
        <f>'в абс. значениях'!AX11*100/'в абс. значениях'!AL11-100</f>
        <v>39.095517082483042</v>
      </c>
      <c r="AM12" s="13">
        <f>'в абс. значениях'!AY11*100/'в абс. значениях'!AM11-100</f>
        <v>69.203622319882811</v>
      </c>
      <c r="AN12" s="13">
        <f>'в абс. значениях'!AZ11*100/'в абс. значениях'!AN11-100</f>
        <v>92.441395844432606</v>
      </c>
      <c r="AO12" s="13">
        <f>'в абс. значениях'!BA11*100/'в абс. значениях'!AO11-100</f>
        <v>95.274310972438911</v>
      </c>
      <c r="AP12" s="13">
        <f>'в абс. значениях'!BB11*100/'в абс. значениях'!AP11-100</f>
        <v>122.06546275395033</v>
      </c>
      <c r="AQ12" s="13">
        <f>'в абс. значениях'!BC11*100/'в абс. значениях'!AQ11-100</f>
        <v>72.285555401084395</v>
      </c>
      <c r="AR12" s="13">
        <f>'в абс. значениях'!BD11*100/'в абс. значениях'!AR11-100</f>
        <v>119.17082533589252</v>
      </c>
      <c r="AS12" s="13">
        <f>'в абс. значениях'!BE11*100/'в абс. значениях'!AS11-100</f>
        <v>60.642307885610904</v>
      </c>
      <c r="AT12" s="13">
        <f>'в абс. значениях'!BF11*100/'в абс. значениях'!AT11-100</f>
        <v>50.027681312597508</v>
      </c>
      <c r="AU12" s="13">
        <f>'в абс. значениях'!BG11*100/'в абс. значениях'!AU11-100</f>
        <v>43.886251332235247</v>
      </c>
      <c r="AV12" s="13">
        <f>'в абс. значениях'!BH11*100/'в абс. значениях'!AV11-100</f>
        <v>48.556480380499409</v>
      </c>
      <c r="AW12" s="13">
        <f>'в абс. значениях'!BI11*100/'в абс. значениях'!AW11-100</f>
        <v>32.349421619465488</v>
      </c>
      <c r="AX12" s="13">
        <f>'в абс. значениях'!BJ11*100/'в абс. значениях'!AX11-100</f>
        <v>79.796497870326561</v>
      </c>
      <c r="AY12" s="13">
        <f>'в абс. значениях'!BK11*100/'в абс. значениях'!AY11-100</f>
        <v>44.205265436228416</v>
      </c>
      <c r="AZ12" s="13">
        <f>'в абс. значениях'!BL11*100/'в абс. значениях'!AZ11-100</f>
        <v>-5.4227082396096478</v>
      </c>
      <c r="BA12" s="13">
        <f>'в абс. значениях'!BM11*100/'в абс. значениях'!BA11-100</f>
        <v>9.1974301787556954</v>
      </c>
      <c r="BB12" s="13">
        <f>'в абс. значениях'!BN11*100/'в абс. значениях'!BB11-100</f>
        <v>14.393265565438369</v>
      </c>
      <c r="BC12" s="13">
        <f>'в абс. значениях'!BO11*100/'в абс. значениях'!BC11-100</f>
        <v>47.577163607020367</v>
      </c>
      <c r="BD12" s="13">
        <f>'в абс. значениях'!BP11*100/'в абс. значениях'!BD11-100</f>
        <v>15.65138193155147</v>
      </c>
      <c r="BE12" s="13">
        <f>'в абс. значениях'!BQ11*100/'в абс. значениях'!BE11-100</f>
        <v>19.33485592716579</v>
      </c>
      <c r="BF12" s="13">
        <f>'в абс. значениях'!BR11*100/'в абс. значениях'!BF11-100</f>
        <v>16.344057163943774</v>
      </c>
      <c r="BG12" s="13">
        <f>'в абс. значениях'!BS11*100/'в абс. значениях'!BG11-100</f>
        <v>7.1108716878219553</v>
      </c>
      <c r="BH12" s="13">
        <f>'в абс. значениях'!BT11*100/'в абс. значениях'!BH11-100</f>
        <v>-1.8889671511814043</v>
      </c>
      <c r="BI12" s="13">
        <f>'в абс. значениях'!BU11*100/'в абс. значениях'!BI11-100</f>
        <v>20.716546112115736</v>
      </c>
      <c r="BJ12" s="13">
        <f>'в абс. значениях'!BV11*100/'в абс. значениях'!BJ11-100</f>
        <v>-0.87125898239057165</v>
      </c>
      <c r="BK12" s="13">
        <f>'в абс. значениях'!BW11*100/'в абс. значениях'!BK11-100</f>
        <v>11.226940290361313</v>
      </c>
      <c r="BL12" s="13">
        <f>'в абс. значениях'!BX11*100/'в абс. значениях'!BL11-100</f>
        <v>105.46652030735456</v>
      </c>
      <c r="BM12" s="13">
        <f>'в абс. значениях'!BY11*100/'в абс. значениях'!BM11-100</f>
        <v>75.207291793683709</v>
      </c>
      <c r="BN12" s="13">
        <f>'в абс. значениях'!BZ11*100/'в абс. значениях'!BN11-100</f>
        <v>60.326011496487183</v>
      </c>
      <c r="BO12" s="13">
        <f>'в абс. значениях'!CA11*100/'в абс. значениях'!BO11-100</f>
        <v>67.517839079202787</v>
      </c>
      <c r="BP12" s="13">
        <f>'в абс. значениях'!CB11*100/'в абс. значениях'!BP11-100</f>
        <v>21.890049977283056</v>
      </c>
      <c r="BQ12" s="13">
        <f>'в абс. значениях'!CC11*100/'в абс. значениях'!BQ11-100</f>
        <v>6.858401279395963</v>
      </c>
      <c r="BR12" s="13">
        <f>'в абс. значениях'!CD11*100/'в абс. значениях'!BR11-100</f>
        <v>22.845362013782761</v>
      </c>
      <c r="BS12" s="13">
        <f>'в абс. значениях'!CE11*100/'в абс. значениях'!BS11-100</f>
        <v>40.345141923113204</v>
      </c>
      <c r="BT12" s="13">
        <f>'в абс. значениях'!CF11*100/'в абс. значениях'!BT11-100</f>
        <v>36.617282339120209</v>
      </c>
      <c r="BU12" s="13">
        <f>'в абс. значениях'!CG11*100/'в абс. значениях'!BU11-100</f>
        <v>39.793402615235777</v>
      </c>
      <c r="BV12" s="13">
        <f>'в абс. значениях'!CH11*100/'в абс. значениях'!BV11-100</f>
        <v>142.34200743494424</v>
      </c>
      <c r="BW12" s="13">
        <f>'в абс. значениях'!CI11*100/'в абс. значениях'!BW11-100</f>
        <v>152.13700377839933</v>
      </c>
      <c r="BX12" s="13">
        <f>'в абс. значениях'!CJ11*100/'в абс. значениях'!BX11-100</f>
        <v>80.840189478932928</v>
      </c>
      <c r="BY12" s="13">
        <f>'в абс. значениях'!CK11*100/'в абс. значениях'!BY11-100</f>
        <v>81.491083079599832</v>
      </c>
      <c r="BZ12" s="13">
        <f>'в абс. значениях'!CL11*100/'в абс. значениях'!BZ11-100</f>
        <v>49.237031263531662</v>
      </c>
      <c r="CA12" s="13">
        <f>'в абс. значениях'!CM11*100/'в абс. значениях'!CA11-100</f>
        <v>66.224927782220561</v>
      </c>
      <c r="CB12" s="13">
        <f>'в абс. значениях'!CN11*100/'в абс. значениях'!CB11-100</f>
        <v>95.189105909249037</v>
      </c>
      <c r="CC12" s="13">
        <f>'в абс. значениях'!CO11*100/'в абс. значениях'!CC11-100</f>
        <v>115.03226281312104</v>
      </c>
      <c r="CD12" s="13">
        <f>'в абс. значениях'!CP11*100/'в абс. значениях'!CD11-100</f>
        <v>101.90122993146184</v>
      </c>
      <c r="CE12" s="13">
        <f>'в абс. значениях'!CQ11*100/'в абс. значениях'!CE11-100</f>
        <v>111.99605805411215</v>
      </c>
      <c r="CF12" s="13">
        <f>'в абс. значениях'!CR11*100/'в абс. значениях'!CF11-100</f>
        <v>98.951391377045269</v>
      </c>
      <c r="CG12" s="13">
        <f>'в абс. значениях'!CS11*100/'в абс. значениях'!CG11-100</f>
        <v>95.499397240701882</v>
      </c>
      <c r="CH12" s="13">
        <f>'в абс. значениях'!CT11*100/'в абс. значениях'!CH11-100</f>
        <v>-6.8481143032454526</v>
      </c>
      <c r="CI12" s="13">
        <f>'в абс. значениях'!CU11*100/'в абс. значениях'!CI11-100</f>
        <v>-11.769456824241487</v>
      </c>
      <c r="CJ12" s="13">
        <f>'в абс. значениях'!CV11*100/'в абс. значениях'!CJ11-100</f>
        <v>-9.4466710652000501</v>
      </c>
      <c r="CK12" s="13">
        <f>'в абс. значениях'!CW11*100/'в абс. значениях'!CK11-100</f>
        <v>-18.160901909655649</v>
      </c>
      <c r="CL12" s="13">
        <f>'в абс. значениях'!CX11*100/'в абс. значениях'!CL11-100</f>
        <v>-14.242937721965603</v>
      </c>
      <c r="CM12" s="13">
        <f>'в абс. значениях'!CY11*100/'в абс. значениях'!CM11-100</f>
        <v>-24.596714808887498</v>
      </c>
      <c r="CN12" s="13">
        <f>'в абс. значениях'!CZ11*100/'в абс. значениях'!CN11-100</f>
        <v>3.6830982329276338</v>
      </c>
      <c r="CO12" s="13">
        <f>'в абс. значениях'!DA11*100/'в абс. значениях'!CO11-100</f>
        <v>-3.1661817559472922</v>
      </c>
      <c r="CP12" s="13">
        <f>'в абс. значениях'!DB11*100/'в абс. значениях'!CP11-100</f>
        <v>14.462089330140202</v>
      </c>
      <c r="CQ12" s="13">
        <f>'в абс. значениях'!DC11*100/'в абс. значениях'!CQ11-100</f>
        <v>5.7917423826226582</v>
      </c>
      <c r="CR12" s="13">
        <f>'в абс. значениях'!DD11*100/'в абс. значениях'!CR11-100</f>
        <v>16.636851520572449</v>
      </c>
      <c r="CS12" s="13">
        <f>'в абс. значениях'!DE11*100/'в абс. значениях'!CS11-100</f>
        <v>21.800347142922391</v>
      </c>
      <c r="CT12" s="13">
        <f>'в абс. значениях'!DF11*100/'в абс. значениях'!CT11-100</f>
        <v>0.5516608638373981</v>
      </c>
    </row>
    <row r="13" spans="1:98" x14ac:dyDescent="0.25">
      <c r="A13" s="5" t="s">
        <v>10</v>
      </c>
      <c r="B13" s="13">
        <f>'в абс. значениях'!N12*100/'в абс. значениях'!B12-100</f>
        <v>-11.470180305131763</v>
      </c>
      <c r="C13" s="13">
        <f>'в абс. значениях'!O12*100/'в абс. значениях'!C12-100</f>
        <v>-10.000339282079125</v>
      </c>
      <c r="D13" s="13">
        <f>'в абс. значениях'!P12*100/'в абс. значениях'!D12-100</f>
        <v>22.275800848247059</v>
      </c>
      <c r="E13" s="13">
        <f>'в абс. значениях'!Q12*100/'в абс. значениях'!E12-100</f>
        <v>6.2009465588641319</v>
      </c>
      <c r="F13" s="13">
        <f>'в абс. значениях'!R12*100/'в абс. значениях'!F12-100</f>
        <v>6.8331439219420247</v>
      </c>
      <c r="G13" s="13">
        <f>'в абс. значениях'!S12*100/'в абс. значениях'!G12-100</f>
        <v>10.372462219508478</v>
      </c>
      <c r="H13" s="13">
        <f>'в абс. значениях'!T12*100/'в абс. значениях'!H12-100</f>
        <v>8.8830424366872052</v>
      </c>
      <c r="I13" s="13">
        <f>'в абс. значениях'!U12*100/'в абс. значениях'!I12-100</f>
        <v>21.633723088344468</v>
      </c>
      <c r="J13" s="13">
        <f>'в абс. значениях'!V12*100/'в абс. значениях'!J12-100</f>
        <v>28.487563726247487</v>
      </c>
      <c r="K13" s="13">
        <f>'в абс. значениях'!W12*100/'в абс. значениях'!K12-100</f>
        <v>25.573631989449495</v>
      </c>
      <c r="L13" s="13">
        <f>'в абс. значениях'!X12*100/'в абс. значениях'!L12-100</f>
        <v>32.629005304891052</v>
      </c>
      <c r="M13" s="13">
        <f>'в абс. значениях'!Y12*100/'в абс. значениях'!M12-100</f>
        <v>33.144516326218735</v>
      </c>
      <c r="N13" s="13">
        <f>'в абс. значениях'!Z12*100/'в абс. значениях'!N12-100</f>
        <v>37.21810400982875</v>
      </c>
      <c r="O13" s="13">
        <f>'в абс. значениях'!AA12*100/'в абс. значениях'!O12-100</f>
        <v>-1.2233049968899081</v>
      </c>
      <c r="P13" s="13">
        <f>'в абс. значениях'!AB12*100/'в абс. значениях'!P12-100</f>
        <v>-5.4977458704166793</v>
      </c>
      <c r="Q13" s="13">
        <f>'в абс. значениях'!AC12*100/'в абс. значениях'!Q12-100</f>
        <v>-2.3173550956744577</v>
      </c>
      <c r="R13" s="13">
        <f>'в абс. значениях'!AD12*100/'в абс. значениях'!R12-100</f>
        <v>-0.55776510613829089</v>
      </c>
      <c r="S13" s="13">
        <f>'в абс. значениях'!AE12*100/'в абс. значениях'!S12-100</f>
        <v>4.6371027492665036</v>
      </c>
      <c r="T13" s="13">
        <f>'в абс. значениях'!AF12*100/'в абс. значениях'!T12-100</f>
        <v>-2.430998919556032</v>
      </c>
      <c r="U13" s="13">
        <f>'в абс. значениях'!AG12*100/'в абс. значениях'!U12-100</f>
        <v>-10.073623376375664</v>
      </c>
      <c r="V13" s="13">
        <f>'в абс. значениях'!AH12*100/'в абс. значениях'!V12-100</f>
        <v>-12.520826534292922</v>
      </c>
      <c r="W13" s="13">
        <f>'в абс. значениях'!AI12*100/'в абс. значениях'!W12-100</f>
        <v>-20.286680122745693</v>
      </c>
      <c r="X13" s="13">
        <f>'в абс. значениях'!AJ12*100/'в абс. значениях'!X12-100</f>
        <v>-16.029630631849543</v>
      </c>
      <c r="Y13" s="13">
        <f>'в абс. значениях'!AK12*100/'в абс. значениях'!Y12-100</f>
        <v>-23.210241185112636</v>
      </c>
      <c r="Z13" s="13">
        <f>'в абс. значениях'!AL12*100/'в абс. значениях'!Z12-100</f>
        <v>-16.912639561575347</v>
      </c>
      <c r="AA13" s="13">
        <f>'в абс. значениях'!AM12*100/'в абс. значениях'!AA12-100</f>
        <v>-4.6017479581711314</v>
      </c>
      <c r="AB13" s="13">
        <f>'в абс. значениях'!AN12*100/'в абс. значениях'!AB12-100</f>
        <v>7.0476768558123695</v>
      </c>
      <c r="AC13" s="13">
        <f>'в абс. значениях'!AO12*100/'в абс. значениях'!AC12-100</f>
        <v>31.141588967142837</v>
      </c>
      <c r="AD13" s="13">
        <f>'в абс. значениях'!AP12*100/'в абс. значениях'!AD12-100</f>
        <v>45.984599520060129</v>
      </c>
      <c r="AE13" s="13">
        <f>'в абс. значениях'!AQ12*100/'в абс. значениях'!AE12-100</f>
        <v>30.569953078237546</v>
      </c>
      <c r="AF13" s="13">
        <f>'в абс. значениях'!AR12*100/'в абс. значениях'!AF12-100</f>
        <v>42.957668495495028</v>
      </c>
      <c r="AG13" s="13">
        <f>'в абс. значениях'!AS12*100/'в абс. значениях'!AG12-100</f>
        <v>53.927567739540791</v>
      </c>
      <c r="AH13" s="13">
        <f>'в абс. значениях'!AT12*100/'в абс. значениях'!AH12-100</f>
        <v>34.363188328964554</v>
      </c>
      <c r="AI13" s="13">
        <f>'в абс. значениях'!AU12*100/'в абс. значениях'!AI12-100</f>
        <v>41.594186489351841</v>
      </c>
      <c r="AJ13" s="13">
        <f>'в абс. значениях'!AV12*100/'в абс. значениях'!AJ12-100</f>
        <v>41.715005035246719</v>
      </c>
      <c r="AK13" s="13">
        <f>'в абс. значениях'!AW12*100/'в абс. значениях'!AK12-100</f>
        <v>46.15913507049973</v>
      </c>
      <c r="AL13" s="13">
        <f>'в абс. значениях'!AX12*100/'в абс. значениях'!AL12-100</f>
        <v>23.928718657110409</v>
      </c>
      <c r="AM13" s="13">
        <f>'в абс. значениях'!AY12*100/'в абс. значениях'!AM12-100</f>
        <v>46.048907336100427</v>
      </c>
      <c r="AN13" s="13">
        <f>'в абс. значениях'!AZ12*100/'в абс. значениях'!AN12-100</f>
        <v>36.546469389563214</v>
      </c>
      <c r="AO13" s="13">
        <f>'в абс. значениях'!BA12*100/'в абс. значениях'!AO12-100</f>
        <v>4.4673788574990283</v>
      </c>
      <c r="AP13" s="13">
        <f>'в абс. значениях'!BB12*100/'в абс. значениях'!AP12-100</f>
        <v>5.7196424563302912</v>
      </c>
      <c r="AQ13" s="13">
        <f>'в абс. значениях'!BC12*100/'в абс. значениях'!AQ12-100</f>
        <v>12.788049254886076</v>
      </c>
      <c r="AR13" s="13">
        <f>'в абс. значениях'!BD12*100/'в абс. значениях'!AR12-100</f>
        <v>10.414275352623463</v>
      </c>
      <c r="AS13" s="13">
        <f>'в абс. значениях'!BE12*100/'в абс. значениях'!AS12-100</f>
        <v>17.788295922726078</v>
      </c>
      <c r="AT13" s="13">
        <f>'в абс. значениях'!BF12*100/'в абс. значениях'!AT12-100</f>
        <v>36.435507558763987</v>
      </c>
      <c r="AU13" s="13">
        <f>'в абс. значениях'!BG12*100/'в абс. значениях'!AU12-100</f>
        <v>43.665084361347169</v>
      </c>
      <c r="AV13" s="13">
        <f>'в абс. значениях'!BH12*100/'в абс. значениях'!AV12-100</f>
        <v>47.634715007496993</v>
      </c>
      <c r="AW13" s="13">
        <f>'в абс. значениях'!BI12*100/'в абс. значениях'!AW12-100</f>
        <v>31.898444211129146</v>
      </c>
      <c r="AX13" s="13">
        <f>'в абс. значениях'!BJ12*100/'в абс. значениях'!AX12-100</f>
        <v>55.588106562399702</v>
      </c>
      <c r="AY13" s="13">
        <f>'в абс. значениях'!BK12*100/'в абс. значениях'!AY12-100</f>
        <v>34.37651941079389</v>
      </c>
      <c r="AZ13" s="13">
        <f>'в абс. значениях'!BL12*100/'в абс. значениях'!AZ12-100</f>
        <v>11.574098105372443</v>
      </c>
      <c r="BA13" s="13">
        <f>'в абс. значениях'!BM12*100/'в абс. значениях'!BA12-100</f>
        <v>37.327774000638271</v>
      </c>
      <c r="BB13" s="13">
        <f>'в абс. значениях'!BN12*100/'в абс. значениях'!BB12-100</f>
        <v>29.75234479399532</v>
      </c>
      <c r="BC13" s="13">
        <f>'в абс. значениях'!BO12*100/'в абс. значениях'!BC12-100</f>
        <v>29.466558110611771</v>
      </c>
      <c r="BD13" s="13">
        <f>'в абс. значениях'!BP12*100/'в абс. значениях'!BD12-100</f>
        <v>27.002602107196608</v>
      </c>
      <c r="BE13" s="13">
        <f>'в абс. значениях'!BQ12*100/'в абс. значениях'!BE12-100</f>
        <v>20.97563828853859</v>
      </c>
      <c r="BF13" s="13">
        <f>'в абс. значениях'!BR12*100/'в абс. значениях'!BF12-100</f>
        <v>7.2694361286798426</v>
      </c>
      <c r="BG13" s="13">
        <f>'в абс. значениях'!BS12*100/'в абс. значениях'!BG12-100</f>
        <v>7.907200323837472</v>
      </c>
      <c r="BH13" s="13">
        <f>'в абс. значениях'!BT12*100/'в абс. значениях'!BH12-100</f>
        <v>18.179499027705575</v>
      </c>
      <c r="BI13" s="13">
        <f>'в абс. значениях'!BU12*100/'в абс. значениях'!BI12-100</f>
        <v>30.387251506724709</v>
      </c>
      <c r="BJ13" s="13">
        <f>'в абс. значениях'!BV12*100/'в абс. значениях'!BJ12-100</f>
        <v>27.929019384264535</v>
      </c>
      <c r="BK13" s="13">
        <f>'в абс. значениях'!BW12*100/'в абс. значениях'!BK12-100</f>
        <v>49.414450684414902</v>
      </c>
      <c r="BL13" s="13">
        <f>'в абс. значениях'!BX12*100/'в абс. значениях'!BL12-100</f>
        <v>89.402644831877552</v>
      </c>
      <c r="BM13" s="13">
        <f>'в абс. значениях'!BY12*100/'в абс. значениях'!BM12-100</f>
        <v>73.42066310679121</v>
      </c>
      <c r="BN13" s="13">
        <f>'в абс. значениях'!BZ12*100/'в абс. значениях'!BN12-100</f>
        <v>85.291258397982546</v>
      </c>
      <c r="BO13" s="13">
        <f>'в абс. значениях'!CA12*100/'в абс. значениях'!BO12-100</f>
        <v>90.759144544963874</v>
      </c>
      <c r="BP13" s="13">
        <f>'в абс. значениях'!CB12*100/'в абс. значениях'!BP12-100</f>
        <v>121.2473949833028</v>
      </c>
      <c r="BQ13" s="13">
        <f>'в абс. значениях'!CC12*100/'в абс. значениях'!BQ12-100</f>
        <v>101.28610522854962</v>
      </c>
      <c r="BR13" s="13">
        <f>'в абс. значениях'!CD12*100/'в абс. значениях'!BR12-100</f>
        <v>145.86547246394176</v>
      </c>
      <c r="BS13" s="13">
        <f>'в абс. значениях'!CE12*100/'в абс. значениях'!BS12-100</f>
        <v>122.17324636471488</v>
      </c>
      <c r="BT13" s="13">
        <f>'в абс. значениях'!CF12*100/'в абс. значениях'!BT12-100</f>
        <v>89.986355768251713</v>
      </c>
      <c r="BU13" s="13">
        <f>'в абс. значениях'!CG12*100/'в абс. значениях'!BU12-100</f>
        <v>77.770509999801789</v>
      </c>
      <c r="BV13" s="13">
        <f>'в абс. значениях'!CH12*100/'в абс. значениях'!BV12-100</f>
        <v>63.065244862476504</v>
      </c>
      <c r="BW13" s="13">
        <f>'в абс. значениях'!CI12*100/'в абс. значениях'!BW12-100</f>
        <v>97.557897609058983</v>
      </c>
      <c r="BX13" s="13">
        <f>'в абс. значениях'!CJ12*100/'в абс. значениях'!BX12-100</f>
        <v>76.122913295649596</v>
      </c>
      <c r="BY13" s="13">
        <f>'в абс. значениях'!CK12*100/'в абс. значениях'!BY12-100</f>
        <v>64.018690227539537</v>
      </c>
      <c r="BZ13" s="13">
        <f>'в абс. значениях'!CL12*100/'в абс. значениях'!BZ12-100</f>
        <v>57.057553900777378</v>
      </c>
      <c r="CA13" s="13">
        <f>'в абс. значениях'!CM12*100/'в абс. значениях'!CA12-100</f>
        <v>46.653514692139964</v>
      </c>
      <c r="CB13" s="13">
        <f>'в абс. значениях'!CN12*100/'в абс. значениях'!CB12-100</f>
        <v>19.102957231473894</v>
      </c>
      <c r="CC13" s="13">
        <f>'в абс. значениях'!CO12*100/'в абс. значениях'!CC12-100</f>
        <v>31.058436941524633</v>
      </c>
      <c r="CD13" s="13">
        <f>'в абс. значениях'!CP12*100/'в абс. значениях'!CD12-100</f>
        <v>19.892135780584027</v>
      </c>
      <c r="CE13" s="13">
        <f>'в абс. значениях'!CQ12*100/'в абс. значениях'!CE12-100</f>
        <v>24.301604052342768</v>
      </c>
      <c r="CF13" s="13">
        <f>'в абс. значениях'!CR12*100/'в абс. значениях'!CF12-100</f>
        <v>25.610979625437338</v>
      </c>
      <c r="CG13" s="13">
        <f>'в абс. значениях'!CS12*100/'в абс. значениях'!CG12-100</f>
        <v>34.854549711775405</v>
      </c>
      <c r="CH13" s="13">
        <f>'в абс. значениях'!CT12*100/'в абс. значениях'!CH12-100</f>
        <v>27.066967536612339</v>
      </c>
      <c r="CI13" s="13">
        <f>'в абс. значениях'!CU12*100/'в абс. значениях'!CI12-100</f>
        <v>25.544007458305998</v>
      </c>
      <c r="CJ13" s="13">
        <f>'в абс. значениях'!CV12*100/'в абс. значениях'!CJ12-100</f>
        <v>16.042850667689407</v>
      </c>
      <c r="CK13" s="13">
        <f>'в абс. значениях'!CW12*100/'в абс. значениях'!CK12-100</f>
        <v>6.2737436616966704</v>
      </c>
      <c r="CL13" s="13">
        <f>'в абс. значениях'!CX12*100/'в абс. значениях'!CL12-100</f>
        <v>5.314937191165086</v>
      </c>
      <c r="CM13" s="13">
        <f>'в абс. значениях'!CY12*100/'в абс. значениях'!CM12-100</f>
        <v>11.379405559252916</v>
      </c>
      <c r="CN13" s="13">
        <f>'в абс. значениях'!CZ12*100/'в абс. значениях'!CN12-100</f>
        <v>19.845448741769815</v>
      </c>
      <c r="CO13" s="13">
        <f>'в абс. значениях'!DA12*100/'в абс. значениях'!CO12-100</f>
        <v>15.188815495260371</v>
      </c>
      <c r="CP13" s="13">
        <f>'в абс. значениях'!DB12*100/'в абс. значениях'!CP12-100</f>
        <v>1.5312465068068519</v>
      </c>
      <c r="CQ13" s="13">
        <f>'в абс. значениях'!DC12*100/'в абс. значениях'!CQ12-100</f>
        <v>7.7814246248775305</v>
      </c>
      <c r="CR13" s="13">
        <f>'в абс. значениях'!DD12*100/'в абс. значениях'!CR12-100</f>
        <v>10.461659242571642</v>
      </c>
      <c r="CS13" s="13">
        <f>'в абс. значениях'!DE12*100/'в абс. значениях'!CS12-100</f>
        <v>5.7664927612921417</v>
      </c>
      <c r="CT13" s="13">
        <f>'в абс. значениях'!DF12*100/'в абс. значениях'!CT12-100</f>
        <v>1.7983534785524853</v>
      </c>
    </row>
    <row r="14" spans="1:98" x14ac:dyDescent="0.25">
      <c r="A14" s="5" t="s">
        <v>11</v>
      </c>
      <c r="B14" s="13">
        <f>'в абс. значениях'!N13*100/'в абс. значениях'!B13-100</f>
        <v>-0.46471600688468584</v>
      </c>
      <c r="C14" s="13">
        <f>'в абс. значениях'!O13*100/'в абс. значениях'!C13-100</f>
        <v>6.2224006423123228</v>
      </c>
      <c r="D14" s="13">
        <f>'в абс. значениях'!P13*100/'в абс. значениях'!D13-100</f>
        <v>6.6424604869713733</v>
      </c>
      <c r="E14" s="13">
        <f>'в абс. значениях'!Q13*100/'в абс. значениях'!E13-100</f>
        <v>16.036240090600231</v>
      </c>
      <c r="F14" s="13">
        <f>'в абс. значениях'!R13*100/'в абс. значениях'!F13-100</f>
        <v>17.308515190415065</v>
      </c>
      <c r="G14" s="13">
        <f>'в абс. значениях'!S13*100/'в абс. значениях'!G13-100</f>
        <v>19.05094207955338</v>
      </c>
      <c r="H14" s="13">
        <f>'в абс. значениях'!T13*100/'в абс. значениях'!H13-100</f>
        <v>17.066321019658673</v>
      </c>
      <c r="I14" s="13">
        <f>'в абс. значениях'!U13*100/'в абс. значениях'!I13-100</f>
        <v>11.677908937605395</v>
      </c>
      <c r="J14" s="13">
        <f>'в абс. значениях'!V13*100/'в абс. значениях'!J13-100</f>
        <v>8.3301851152247792</v>
      </c>
      <c r="K14" s="13">
        <f>'в абс. значениях'!W13*100/'в абс. значениях'!K13-100</f>
        <v>23.489673808145142</v>
      </c>
      <c r="L14" s="13">
        <f>'в абс. значениях'!X13*100/'в абс. значениях'!L13-100</f>
        <v>55.892409391383637</v>
      </c>
      <c r="M14" s="13">
        <f>'в абс. значениях'!Y13*100/'в абс. значениях'!M13-100</f>
        <v>74.261603375527415</v>
      </c>
      <c r="N14" s="13">
        <f>'в абс. значениях'!Z13*100/'в абс. значениях'!N13-100</f>
        <v>75.514438872557491</v>
      </c>
      <c r="O14" s="13">
        <f>'в абс. значениях'!AA13*100/'в абс. значениях'!O13-100</f>
        <v>101.05820105820106</v>
      </c>
      <c r="P14" s="13">
        <f>'в абс. значениях'!AB13*100/'в абс. значениях'!P13-100</f>
        <v>124.39415181253756</v>
      </c>
      <c r="Q14" s="13">
        <f>'в абс. значениях'!AC13*100/'в абс. значениях'!Q13-100</f>
        <v>118.73902010540698</v>
      </c>
      <c r="R14" s="13">
        <f>'в абс. значениях'!AD13*100/'в абс. значениях'!R13-100</f>
        <v>91.31862119277767</v>
      </c>
      <c r="S14" s="13">
        <f>'в абс. значениях'!AE13*100/'в абс. значениях'!S13-100</f>
        <v>91.090269636576778</v>
      </c>
      <c r="T14" s="13">
        <f>'в абс. значениях'!AF13*100/'в абс. значениях'!T13-100</f>
        <v>71.526111828750686</v>
      </c>
      <c r="U14" s="13">
        <f>'в абс. значениях'!AG13*100/'в абс. значениях'!U13-100</f>
        <v>79.633824084560217</v>
      </c>
      <c r="V14" s="13">
        <f>'в абс. значениях'!AH13*100/'в абс. значениях'!V13-100</f>
        <v>78.20401046207499</v>
      </c>
      <c r="W14" s="13">
        <f>'в абс. значениях'!AI13*100/'в абс. значениях'!W13-100</f>
        <v>59.112222569552983</v>
      </c>
      <c r="X14" s="13">
        <f>'в абс. значениях'!AJ13*100/'в абс. значениях'!X13-100</f>
        <v>47.901740020470839</v>
      </c>
      <c r="Y14" s="13">
        <f>'в абс. значениях'!AK13*100/'в абс. значениях'!Y13-100</f>
        <v>37.597524885660476</v>
      </c>
      <c r="Z14" s="13">
        <f>'в абс. значениях'!AL13*100/'в абс. значениях'!Z13-100</f>
        <v>8.0985221674876868</v>
      </c>
      <c r="AA14" s="13">
        <f>'в абс. значениях'!AM13*100/'в абс. значениях'!AA13-100</f>
        <v>-5.4793233082706791</v>
      </c>
      <c r="AB14" s="13">
        <f>'в абс. значениях'!AN13*100/'в абс. значениях'!AB13-100</f>
        <v>-24.169939307390223</v>
      </c>
      <c r="AC14" s="13">
        <f>'в абс. значениях'!AO13*100/'в абс. значениях'!AC13-100</f>
        <v>-27.03908620381938</v>
      </c>
      <c r="AD14" s="13">
        <f>'в абс. значениях'!AP13*100/'в абс. значениях'!AD13-100</f>
        <v>-15.977121067683512</v>
      </c>
      <c r="AE14" s="13">
        <f>'в абс. значениях'!AQ13*100/'в абс. значениях'!AE13-100</f>
        <v>-1.3394683026584886</v>
      </c>
      <c r="AF14" s="13">
        <f>'в абс. значениях'!AR13*100/'в абс. значениях'!AF13-100</f>
        <v>-6.5734265734265733</v>
      </c>
      <c r="AG14" s="13">
        <f>'в абс. значениях'!AS13*100/'в абс. значениях'!AG13-100</f>
        <v>-9.7089418934538259</v>
      </c>
      <c r="AH14" s="13">
        <f>'в абс. значениях'!AT13*100/'в абс. значениях'!AH13-100</f>
        <v>-18.522504892367905</v>
      </c>
      <c r="AI14" s="13">
        <f>'в абс. значениях'!AU13*100/'в абс. значениях'!AI13-100</f>
        <v>-18.605108055009822</v>
      </c>
      <c r="AJ14" s="13">
        <f>'в абс. значениях'!AV13*100/'в абс. значениях'!AJ13-100</f>
        <v>6.1888284725654898</v>
      </c>
      <c r="AK14" s="13">
        <f>'в абс. значениях'!AW13*100/'в абс. значениях'!AK13-100</f>
        <v>3.1185844168540484</v>
      </c>
      <c r="AL14" s="13">
        <f>'в абс. значениях'!AX13*100/'в абс. значениях'!AL13-100</f>
        <v>16.769959897921979</v>
      </c>
      <c r="AM14" s="13">
        <f>'в абс. значениях'!AY13*100/'в абс. значениях'!AM13-100</f>
        <v>12.836830068608933</v>
      </c>
      <c r="AN14" s="13">
        <f>'в абс. значениях'!AZ13*100/'в абс. значениях'!AN13-100</f>
        <v>44.350282485875709</v>
      </c>
      <c r="AO14" s="13">
        <f>'в абс. значениях'!BA13*100/'в абс. значениях'!AO13-100</f>
        <v>57.986790606653614</v>
      </c>
      <c r="AP14" s="13">
        <f>'в абс. значениях'!BB13*100/'в абс. значениях'!AP13-100</f>
        <v>83.79850238257319</v>
      </c>
      <c r="AQ14" s="13">
        <f>'в абс. значениях'!BC13*100/'в абс. значениях'!AQ13-100</f>
        <v>43.00963830448751</v>
      </c>
      <c r="AR14" s="13">
        <f>'в абс. значениях'!BD13*100/'в абс. значениях'!AR13-100</f>
        <v>40.649470290188845</v>
      </c>
      <c r="AS14" s="13">
        <f>'в абс. значениях'!BE13*100/'в абс. значениях'!AS13-100</f>
        <v>18.736180612126148</v>
      </c>
      <c r="AT14" s="13">
        <f>'в абс. значениях'!BF13*100/'в абс. значениях'!AT13-100</f>
        <v>20.031223730034824</v>
      </c>
      <c r="AU14" s="13">
        <f>'в абс. значениях'!BG13*100/'в абс. значениях'!AU13-100</f>
        <v>40.345160511706496</v>
      </c>
      <c r="AV14" s="13">
        <f>'в абс. значениях'!BH13*100/'в абс. значениях'!AV13-100</f>
        <v>4.0405921236383904</v>
      </c>
      <c r="AW14" s="13">
        <f>'в абс. значениях'!BI13*100/'в абс. значениях'!AW13-100</f>
        <v>7.375805839969658</v>
      </c>
      <c r="AX14" s="13">
        <f>'в абс. значениях'!BJ13*100/'в абс. значениях'!AX13-100</f>
        <v>37.285357477364983</v>
      </c>
      <c r="AY14" s="13">
        <f>'в абс. значениях'!BK13*100/'в абс. значениях'!AY13-100</f>
        <v>23.669369051815295</v>
      </c>
      <c r="AZ14" s="13">
        <f>'в абс. значениях'!BL13*100/'в абс. значениях'!AZ13-100</f>
        <v>3.2534246575342536</v>
      </c>
      <c r="BA14" s="13">
        <f>'в абс. значениях'!BM13*100/'в абс. значениях'!BA13-100</f>
        <v>41.666021522025233</v>
      </c>
      <c r="BB14" s="13">
        <f>'в абс. значениях'!BN13*100/'в абс. значениях'!BB13-100</f>
        <v>7.4567901234567842</v>
      </c>
      <c r="BC14" s="13">
        <f>'в абс. значениях'!BO13*100/'в абс. значениях'!BC13-100</f>
        <v>26.27001956663527</v>
      </c>
      <c r="BD14" s="13">
        <f>'в абс. значениях'!BP13*100/'в абс. значениях'!BD13-100</f>
        <v>35.131815948911083</v>
      </c>
      <c r="BE14" s="13">
        <f>'в абс. значениях'!BQ13*100/'в абс. значениях'!BE13-100</f>
        <v>69.0777222385573</v>
      </c>
      <c r="BF14" s="13">
        <f>'в абс. значениях'!BR13*100/'в абс. значениях'!BF13-100</f>
        <v>54.157078539269634</v>
      </c>
      <c r="BG14" s="13">
        <f>'в абс. значениях'!BS13*100/'в абс. значениях'!BG13-100</f>
        <v>19.683549746323848</v>
      </c>
      <c r="BH14" s="13">
        <f>'в абс. значениях'!BT13*100/'в абс. значениях'!BH13-100</f>
        <v>25.091722595078295</v>
      </c>
      <c r="BI14" s="13">
        <f>'в абс. значениях'!BU13*100/'в абс. значениях'!BI13-100</f>
        <v>43.854847254105607</v>
      </c>
      <c r="BJ14" s="13">
        <f>'в абс. значениях'!BV13*100/'в абс. значениях'!BJ13-100</f>
        <v>10.80220592415715</v>
      </c>
      <c r="BK14" s="13">
        <f>'в абс. значениях'!BW13*100/'в абс. значениях'!BK13-100</f>
        <v>31.466438648995307</v>
      </c>
      <c r="BL14" s="13">
        <f>'в абс. значениях'!BX13*100/'в абс. значениях'!BL13-100</f>
        <v>57.750927900181637</v>
      </c>
      <c r="BM14" s="13">
        <f>'в абс. значениях'!BY13*100/'в абс. значениях'!BM13-100</f>
        <v>6.7927209137111362</v>
      </c>
      <c r="BN14" s="13">
        <f>'в абс. значениях'!BZ13*100/'в абс. значениях'!BN13-100</f>
        <v>79.91153492647058</v>
      </c>
      <c r="BO14" s="13">
        <f>'в абс. значениях'!CA13*100/'в абс. значениях'!BO13-100</f>
        <v>127.20959595959596</v>
      </c>
      <c r="BP14" s="13">
        <f>'в абс. значениях'!CB13*100/'в абс. значениях'!BP13-100</f>
        <v>45.525598303544371</v>
      </c>
      <c r="BQ14" s="13">
        <f>'в абс. значениях'!CC13*100/'в абс. значениях'!BQ13-100</f>
        <v>29.267868529360612</v>
      </c>
      <c r="BR14" s="13">
        <f>'в абс. значениях'!CD13*100/'в абс. значениях'!BR13-100</f>
        <v>45.229750778816197</v>
      </c>
      <c r="BS14" s="13">
        <f>'в абс. значениях'!CE13*100/'в абс. значениях'!BS13-100</f>
        <v>65.548210949849107</v>
      </c>
      <c r="BT14" s="13">
        <f>'в абс. значениях'!CF13*100/'в абс. значениях'!BT13-100</f>
        <v>7.3753487373918034</v>
      </c>
      <c r="BU14" s="13">
        <f>'в абс. значениях'!CG13*100/'в абс. значениях'!BU13-100</f>
        <v>-13.073098876818264</v>
      </c>
      <c r="BV14" s="13">
        <f>'в абс. значениях'!CH13*100/'в абс. значениях'!BV13-100</f>
        <v>-17.892144286520605</v>
      </c>
      <c r="BW14" s="13">
        <f>'в абс. значениях'!CI13*100/'в абс. значениях'!BW13-100</f>
        <v>-10.574525745257446</v>
      </c>
      <c r="BX14" s="13">
        <f>'в абс. значениях'!CJ13*100/'в абс. значениях'!BX13-100</f>
        <v>-23.107729275130154</v>
      </c>
      <c r="BY14" s="13">
        <f>'в абс. значениях'!CK13*100/'в абс. значениях'!BY13-100</f>
        <v>-9.4002660935421147</v>
      </c>
      <c r="BZ14" s="13">
        <f>'в абс. значениях'!CL13*100/'в абс. значениях'!BZ13-100</f>
        <v>-32.443564609342573</v>
      </c>
      <c r="CA14" s="13">
        <f>'в абс. значениях'!CM13*100/'в абс. значениях'!CA13-100</f>
        <v>-28.725150925762208</v>
      </c>
      <c r="CB14" s="13">
        <f>'в абс. значениях'!CN13*100/'в абс. значениях'!CB13-100</f>
        <v>8.2184936924934391</v>
      </c>
      <c r="CC14" s="13">
        <f>'в абс. значениях'!CO13*100/'в абс. значениях'!CC13-100</f>
        <v>7.5201793721973047</v>
      </c>
      <c r="CD14" s="13">
        <f>'в абс. значениях'!CP13*100/'в абс. значениях'!CD13-100</f>
        <v>25.374268221834924</v>
      </c>
      <c r="CE14" s="13">
        <f>'в абс. значениях'!CQ13*100/'в абс. значениях'!CE13-100</f>
        <v>18.297816935028862</v>
      </c>
      <c r="CF14" s="13">
        <f>'в абс. значениях'!CR13*100/'в абс. значениях'!CF13-100</f>
        <v>86.98201199200534</v>
      </c>
      <c r="CG14" s="13">
        <f>'в абс. значениях'!CS13*100/'в абс. значениях'!CG13-100</f>
        <v>108.02089952693638</v>
      </c>
      <c r="CH14" s="13">
        <f>'в абс. значениях'!CT13*100/'в абс. значениях'!CH13-100</f>
        <v>114.32320959880016</v>
      </c>
      <c r="CI14" s="13">
        <f>'в абс. значениях'!CU13*100/'в абс. значениях'!CI13-100</f>
        <v>96.775562155282131</v>
      </c>
      <c r="CJ14" s="13">
        <f>'в абс. значениях'!CV13*100/'в абс. значениях'!CJ13-100</f>
        <v>124.8046875</v>
      </c>
      <c r="CK14" s="13">
        <f>'в абс. значениях'!CW13*100/'в абс. значениях'!CK13-100</f>
        <v>87.449872917255021</v>
      </c>
      <c r="CL14" s="13">
        <f>'в абс. значениях'!CX13*100/'в абс. значениях'!CL13-100</f>
        <v>63.611872577748358</v>
      </c>
      <c r="CM14" s="13">
        <f>'в абс. значениях'!CY13*100/'в абс. значениях'!CM13-100</f>
        <v>26.328100081511153</v>
      </c>
      <c r="CN14" s="13">
        <f>'в абс. значениях'!CZ13*100/'в абс. значениях'!CN13-100</f>
        <v>21.063363213172778</v>
      </c>
      <c r="CO14" s="13">
        <f>'в абс. значениях'!DA13*100/'в абс. значениях'!CO13-100</f>
        <v>35.200400383701037</v>
      </c>
      <c r="CP14" s="13">
        <f>'в абс. значениях'!DB13*100/'в абс. значениях'!CP13-100</f>
        <v>18.877205489217602</v>
      </c>
      <c r="CQ14" s="13">
        <f>'в абс. значениях'!DC13*100/'в абс. значениях'!CQ13-100</f>
        <v>19.239094544520668</v>
      </c>
      <c r="CR14" s="13">
        <f>'в абс. значениях'!DD13*100/'в абс. значениях'!CR13-100</f>
        <v>21.791491484358303</v>
      </c>
      <c r="CS14" s="13">
        <f>'в абс. значениях'!DE13*100/'в абс. значениях'!CS13-100</f>
        <v>16.068155590251848</v>
      </c>
      <c r="CT14" s="13">
        <f>'в абс. значениях'!DF13*100/'в абс. значениях'!CT13-100</f>
        <v>8.9864707254490384</v>
      </c>
    </row>
    <row r="15" spans="1:98" x14ac:dyDescent="0.25">
      <c r="A15" s="5" t="s">
        <v>12</v>
      </c>
      <c r="B15" s="13">
        <f>'в абс. значениях'!N14*100/'в абс. значениях'!B14-100</f>
        <v>-7.3756432246998287</v>
      </c>
      <c r="C15" s="13">
        <f>'в абс. значениях'!O14*100/'в абс. значениях'!C14-100</f>
        <v>-4.2954426401257138</v>
      </c>
      <c r="D15" s="13">
        <f>'в абс. значениях'!P14*100/'в абс. значениях'!D14-100</f>
        <v>-27.882858412761124</v>
      </c>
      <c r="E15" s="13">
        <f>'в абс. значениях'!Q14*100/'в абс. значениях'!E14-100</f>
        <v>-10.160592958616434</v>
      </c>
      <c r="F15" s="13">
        <f>'в абс. значениях'!R14*100/'в абс. значениях'!F14-100</f>
        <v>-5.1010587102983607</v>
      </c>
      <c r="G15" s="13">
        <f>'в абс. значениях'!S14*100/'в абс. значениях'!G14-100</f>
        <v>-6.5109858506844631</v>
      </c>
      <c r="H15" s="13">
        <f>'в абс. значениях'!T14*100/'в абс. значениях'!H14-100</f>
        <v>-2.9482164749839512</v>
      </c>
      <c r="I15" s="13">
        <f>'в абс. значениях'!U14*100/'в абс. значениях'!I14-100</f>
        <v>-1.4265831593597795</v>
      </c>
      <c r="J15" s="13">
        <f>'в абс. значениях'!V14*100/'в абс. значениях'!J14-100</f>
        <v>2.929103179572806</v>
      </c>
      <c r="K15" s="13">
        <f>'в абс. значениях'!W14*100/'в абс. значениях'!K14-100</f>
        <v>3.0524412296564236</v>
      </c>
      <c r="L15" s="13">
        <f>'в абс. значениях'!X14*100/'в абс. значениях'!L14-100</f>
        <v>3.9421088904203998</v>
      </c>
      <c r="M15" s="13">
        <f>'в абс. значениях'!Y14*100/'в абс. значениях'!M14-100</f>
        <v>-1.2518943137642538</v>
      </c>
      <c r="N15" s="13">
        <f>'в абс. значениях'!Z14*100/'в абс. значениях'!N14-100</f>
        <v>0.3125</v>
      </c>
      <c r="O15" s="13">
        <f>'в абс. значениях'!AA14*100/'в абс. значениях'!O14-100</f>
        <v>-5.4118773946360221</v>
      </c>
      <c r="P15" s="13">
        <f>'в абс. значениях'!AB14*100/'в абс. значениях'!P14-100</f>
        <v>19.523385605697456</v>
      </c>
      <c r="Q15" s="13">
        <f>'в абс. значениях'!AC14*100/'в абс. значениях'!Q14-100</f>
        <v>-5.4829838432451083</v>
      </c>
      <c r="R15" s="13">
        <f>'в абс. значениях'!AD14*100/'в абс. значениях'!R14-100</f>
        <v>-12.784539102997527</v>
      </c>
      <c r="S15" s="13">
        <f>'в абс. значениях'!AE14*100/'в абс. значениях'!S14-100</f>
        <v>-10.440506952134854</v>
      </c>
      <c r="T15" s="13">
        <f>'в абс. значениях'!AF14*100/'в абс. значениях'!T14-100</f>
        <v>-9.3238691049085674</v>
      </c>
      <c r="U15" s="13">
        <f>'в абс. значениях'!AG14*100/'в абс. значениях'!U14-100</f>
        <v>3.176844334627603</v>
      </c>
      <c r="V15" s="13">
        <f>'в абс. значениях'!AH14*100/'в абс. значениях'!V14-100</f>
        <v>1.3654184128700848</v>
      </c>
      <c r="W15" s="13">
        <f>'в абс. значениях'!AI14*100/'в абс. значениях'!W14-100</f>
        <v>-0.21057064645188461</v>
      </c>
      <c r="X15" s="13">
        <f>'в абс. значениях'!AJ14*100/'в абс. значениях'!X14-100</f>
        <v>0.60999867391592488</v>
      </c>
      <c r="Y15" s="13">
        <f>'в абс. значениях'!AK14*100/'в абс. значениях'!Y14-100</f>
        <v>10.348969106559011</v>
      </c>
      <c r="Z15" s="13">
        <f>'в абс. значениях'!AL14*100/'в абс. значениях'!Z14-100</f>
        <v>27.818160839967689</v>
      </c>
      <c r="AA15" s="13">
        <f>'в абс. значениях'!AM14*100/'в абс. значениях'!AA14-100</f>
        <v>45.967450271247742</v>
      </c>
      <c r="AB15" s="13">
        <f>'в абс. значениях'!AN14*100/'в абс. значениях'!AB14-100</f>
        <v>34.427638363698861</v>
      </c>
      <c r="AC15" s="13">
        <f>'в абс. значениях'!AO14*100/'в абс. значениях'!AC14-100</f>
        <v>29.271988846456935</v>
      </c>
      <c r="AD15" s="13">
        <f>'в абс. значениях'!AP14*100/'в абс. значениях'!AD14-100</f>
        <v>48.775760708056083</v>
      </c>
      <c r="AE15" s="13">
        <f>'в абс. значениях'!AQ14*100/'в абс. значениях'!AE14-100</f>
        <v>48.787524902108942</v>
      </c>
      <c r="AF15" s="13">
        <f>'в абс. значениях'!AR14*100/'в абс. значениях'!AF14-100</f>
        <v>15.901552341780544</v>
      </c>
      <c r="AG15" s="13">
        <f>'в абс. значениях'!AS14*100/'в абс. значениях'!AG14-100</f>
        <v>45.603831679781052</v>
      </c>
      <c r="AH15" s="13">
        <f>'в абс. значениях'!AT14*100/'в абс. значениях'!AH14-100</f>
        <v>38.083488930381435</v>
      </c>
      <c r="AI15" s="13">
        <f>'в абс. значениях'!AU14*100/'в абс. значениях'!AI14-100</f>
        <v>36.5548287261729</v>
      </c>
      <c r="AJ15" s="13">
        <f>'в абс. значениях'!AV14*100/'в абс. значениях'!AJ14-100</f>
        <v>34.572294714643476</v>
      </c>
      <c r="AK15" s="13">
        <f>'в абс. значениях'!AW14*100/'в абс. значениях'!AK14-100</f>
        <v>20.322892731890192</v>
      </c>
      <c r="AL15" s="13">
        <f>'в абс. значениях'!AX14*100/'в абс. значениях'!AL14-100</f>
        <v>-11.405488355298786</v>
      </c>
      <c r="AM15" s="13">
        <f>'в абс. значениях'!AY14*100/'в абс. значениях'!AM14-100</f>
        <v>-14.82656095143706</v>
      </c>
      <c r="AN15" s="13">
        <f>'в абс. значениях'!AZ14*100/'в абс. значениях'!AN14-100</f>
        <v>-25.968546221710781</v>
      </c>
      <c r="AO15" s="13">
        <f>'в абс. значениях'!BA14*100/'в абс. значениях'!AO14-100</f>
        <v>-11.333583419300382</v>
      </c>
      <c r="AP15" s="13">
        <f>'в абс. значениях'!BB14*100/'в абс. значениях'!AP14-100</f>
        <v>-4.151287507056324</v>
      </c>
      <c r="AQ15" s="13">
        <f>'в абс. значениях'!BC14*100/'в абс. значениях'!AQ14-100</f>
        <v>0.62329747449096828</v>
      </c>
      <c r="AR15" s="13">
        <f>'в абс. значениях'!BD14*100/'в абс. значениях'!AR14-100</f>
        <v>66.218304619083057</v>
      </c>
      <c r="AS15" s="13">
        <f>'в абс. значениях'!BE14*100/'в абс. значениях'!AS14-100</f>
        <v>-6.5225563909774422</v>
      </c>
      <c r="AT15" s="13">
        <f>'в абс. значениях'!BF14*100/'в абс. значениях'!AT14-100</f>
        <v>-9.4653981745303497</v>
      </c>
      <c r="AU15" s="13">
        <f>'в абс. значениях'!BG14*100/'в абс. значениях'!AU14-100</f>
        <v>-1.4783146183166735</v>
      </c>
      <c r="AV15" s="13">
        <f>'в абс. значениях'!BH14*100/'в абс. значениях'!AV14-100</f>
        <v>1.9980411361410404</v>
      </c>
      <c r="AW15" s="13">
        <f>'в абс. значениях'!BI14*100/'в абс. значениях'!AW14-100</f>
        <v>0.98497411930247836</v>
      </c>
      <c r="AX15" s="13">
        <f>'в абс. значениях'!BJ14*100/'в абс. значениях'!AX14-100</f>
        <v>15.838809924091905</v>
      </c>
      <c r="AY15" s="13">
        <f>'в абс. значениях'!BK14*100/'в абс. значениях'!AY14-100</f>
        <v>18.274377472655345</v>
      </c>
      <c r="AZ15" s="13">
        <f>'в абс. значениях'!BL14*100/'в абс. значениях'!AZ14-100</f>
        <v>24.289004029936677</v>
      </c>
      <c r="BA15" s="13">
        <f>'в абс. значениях'!BM14*100/'в абс. значениях'!BA14-100</f>
        <v>20.640964620022217</v>
      </c>
      <c r="BB15" s="13">
        <f>'в абс. значениях'!BN14*100/'в абс. значениях'!BB14-100</f>
        <v>21.120826348933079</v>
      </c>
      <c r="BC15" s="13">
        <f>'в абс. значениях'!BO14*100/'в абс. значениях'!BC14-100</f>
        <v>5.5565752041846395</v>
      </c>
      <c r="BD15" s="13">
        <f>'в абс. значениях'!BP14*100/'в абс. значениях'!BD14-100</f>
        <v>-25.688705234159784</v>
      </c>
      <c r="BE15" s="13">
        <f>'в абс. значениях'!BQ14*100/'в абс. значениях'!BE14-100</f>
        <v>7.2441182384878289</v>
      </c>
      <c r="BF15" s="13">
        <f>'в абс. значениях'!BR14*100/'в абс. значениях'!BF14-100</f>
        <v>3.6859230810263028</v>
      </c>
      <c r="BG15" s="13">
        <f>'в абс. значениях'!BS14*100/'в абс. значениях'!BG14-100</f>
        <v>14.252104355100116</v>
      </c>
      <c r="BH15" s="13">
        <f>'в абс. значениях'!BT14*100/'в абс. значениях'!BH14-100</f>
        <v>11.983867870174763</v>
      </c>
      <c r="BI15" s="13">
        <f>'в абс. значениях'!BU14*100/'в абс. значениях'!BI14-100</f>
        <v>18.631500373227169</v>
      </c>
      <c r="BJ15" s="13">
        <f>'в абс. значениях'!BV14*100/'в абс. значениях'!BJ14-100</f>
        <v>27.403465564253679</v>
      </c>
      <c r="BK15" s="13">
        <f>'в абс. значениях'!BW14*100/'в абс. значениях'!BK14-100</f>
        <v>24.988932067489799</v>
      </c>
      <c r="BL15" s="13">
        <f>'в абс. значениях'!BX14*100/'в абс. значениях'!BL14-100</f>
        <v>6.4569919866598724</v>
      </c>
      <c r="BM15" s="13">
        <f>'в абс. значениях'!BY14*100/'в абс. значениях'!BM14-100</f>
        <v>-2.6301946344029403</v>
      </c>
      <c r="BN15" s="13">
        <f>'в абс. значениях'!BZ14*100/'в абс. значениях'!BN14-100</f>
        <v>-12.668786235272108</v>
      </c>
      <c r="BO15" s="13">
        <f>'в абс. значениях'!CA14*100/'в абс. значениях'!BO14-100</f>
        <v>6.768093892632038</v>
      </c>
      <c r="BP15" s="13">
        <f>'в абс. значениях'!CB14*100/'в абс. значениях'!BP14-100</f>
        <v>18.22984244670991</v>
      </c>
      <c r="BQ15" s="13">
        <f>'в абс. значениях'!CC14*100/'в абс. значениях'!BQ14-100</f>
        <v>22.580040313129899</v>
      </c>
      <c r="BR15" s="13">
        <f>'в абс. значениях'!CD14*100/'в абс. значениях'!BR14-100</f>
        <v>32.601090647185913</v>
      </c>
      <c r="BS15" s="13">
        <f>'в абс. значениях'!CE14*100/'в абс. значениях'!BS14-100</f>
        <v>52.921795634466662</v>
      </c>
      <c r="BT15" s="13">
        <f>'в абс. значениях'!CF14*100/'в абс. значениях'!BT14-100</f>
        <v>38.711198765220388</v>
      </c>
      <c r="BU15" s="13">
        <f>'в абс. значениях'!CG14*100/'в абс. значениях'!BU14-100</f>
        <v>46.025420529384633</v>
      </c>
      <c r="BV15" s="13">
        <f>'в абс. значениях'!CH14*100/'в абс. значениях'!BV14-100</f>
        <v>40.650350374538306</v>
      </c>
      <c r="BW15" s="13">
        <f>'в абс. значениях'!CI14*100/'в абс. значениях'!BW14-100</f>
        <v>59.53795899090872</v>
      </c>
      <c r="BX15" s="13">
        <f>'в абс. значениях'!CJ14*100/'в абс. значениях'!BX14-100</f>
        <v>69.081495018056813</v>
      </c>
      <c r="BY15" s="13">
        <f>'в абс. значениях'!CK14*100/'в абс. значениях'!BY14-100</f>
        <v>93.553034395822067</v>
      </c>
      <c r="BZ15" s="13">
        <f>'в абс. значениях'!CL14*100/'в абс. значениях'!BZ14-100</f>
        <v>98.094055165324647</v>
      </c>
      <c r="CA15" s="13">
        <f>'в абс. значениях'!CM14*100/'в абс. значениях'!CA14-100</f>
        <v>84.716228320169364</v>
      </c>
      <c r="CB15" s="13">
        <f>'в абс. значениях'!CN14*100/'в абс. значениях'!CB14-100</f>
        <v>77.251704946303988</v>
      </c>
      <c r="CC15" s="13">
        <f>'в абс. значениях'!CO14*100/'в абс. значениях'!CC14-100</f>
        <v>67.330783938814534</v>
      </c>
      <c r="CD15" s="13">
        <f>'в абс. значениях'!CP14*100/'в абс. значениях'!CD14-100</f>
        <v>85.982541222114463</v>
      </c>
      <c r="CE15" s="13">
        <f>'в абс. значениях'!CQ14*100/'в абс. значениях'!CE14-100</f>
        <v>21.667963373032492</v>
      </c>
      <c r="CF15" s="13">
        <f>'в абс. значениях'!CR14*100/'в абс. значениях'!CF14-100</f>
        <v>71.186597842549389</v>
      </c>
      <c r="CG15" s="13">
        <f>'в абс. значениях'!CS14*100/'в абс. значениях'!CG14-100</f>
        <v>79.250811525092644</v>
      </c>
      <c r="CH15" s="13">
        <f>'в абс. значениях'!CT14*100/'в абс. значениях'!CH14-100</f>
        <v>53.272794207878263</v>
      </c>
      <c r="CI15" s="13">
        <f>'в абс. значениях'!CU14*100/'в абс. значениях'!CI14-100</f>
        <v>42.173816513308822</v>
      </c>
      <c r="CJ15" s="13">
        <f>'в абс. значениях'!CV14*100/'в абс. значениях'!CJ14-100</f>
        <v>49.251158003087994</v>
      </c>
      <c r="CK15" s="13">
        <f>'в абс. значениях'!CW14*100/'в абс. значениях'!CK14-100</f>
        <v>18.263863044287305</v>
      </c>
      <c r="CL15" s="13">
        <f>'в абс. значениях'!CX14*100/'в абс. значениях'!CL14-100</f>
        <v>38.137553782620927</v>
      </c>
      <c r="CM15" s="13">
        <f>'в абс. значениях'!CY14*100/'в абс. значениях'!CM14-100</f>
        <v>54.31562706634341</v>
      </c>
      <c r="CN15" s="13">
        <f>'в абс. значениях'!CZ14*100/'в абс. значениях'!CN14-100</f>
        <v>26.461613302671154</v>
      </c>
      <c r="CO15" s="13">
        <f>'в абс. значениях'!DA14*100/'в абс. значениях'!CO14-100</f>
        <v>19.418607308544921</v>
      </c>
      <c r="CP15" s="13">
        <f>'в абс. значениях'!DB14*100/'в абс. значениях'!CP14-100</f>
        <v>10.845484698666993</v>
      </c>
      <c r="CQ15" s="13">
        <f>'в абс. значениях'!DC14*100/'в абс. значениях'!CQ14-100</f>
        <v>27.836395386015397</v>
      </c>
      <c r="CR15" s="13">
        <f>'в абс. значениях'!DD14*100/'в абс. значениях'!CR14-100</f>
        <v>0.82875920843565609</v>
      </c>
      <c r="CS15" s="13">
        <f>'в абс. значениях'!DE14*100/'в абс. значениях'!CS14-100</f>
        <v>-15.97782015737431</v>
      </c>
      <c r="CT15" s="13">
        <f>'в абс. значениях'!DF14*100/'в абс. значениях'!CT14-100</f>
        <v>-8.1391811179965146</v>
      </c>
    </row>
    <row r="16" spans="1:98" x14ac:dyDescent="0.25">
      <c r="A16" s="5" t="s">
        <v>13</v>
      </c>
      <c r="B16" s="13">
        <f>'в абс. значениях'!N15*100/'в абс. значениях'!B15-100</f>
        <v>-5.0093597903406959</v>
      </c>
      <c r="C16" s="13">
        <f>'в абс. значениях'!O15*100/'в абс. значениях'!C15-100</f>
        <v>21.17314625353211</v>
      </c>
      <c r="D16" s="13">
        <f>'в абс. значениях'!P15*100/'в абс. значениях'!D15-100</f>
        <v>5.8756065284516978</v>
      </c>
      <c r="E16" s="13">
        <f>'в абс. значениях'!Q15*100/'в абс. значениях'!E15-100</f>
        <v>-29.152775053932146</v>
      </c>
      <c r="F16" s="13">
        <f>'в абс. значениях'!R15*100/'в абс. значениях'!F15-100</f>
        <v>-27.638798474844236</v>
      </c>
      <c r="G16" s="13">
        <f>'в абс. значениях'!S15*100/'в абс. значениях'!G15-100</f>
        <v>-18.014411529223381</v>
      </c>
      <c r="H16" s="13">
        <f>'в абс. значениях'!T15*100/'в абс. значениях'!H15-100</f>
        <v>-40.374741014323035</v>
      </c>
      <c r="I16" s="13">
        <f>'в абс. значениях'!U15*100/'в абс. значениях'!I15-100</f>
        <v>-43.96671289875173</v>
      </c>
      <c r="J16" s="13">
        <f>'в абс. значениях'!V15*100/'в абс. значениях'!J15-100</f>
        <v>-36.671331117719085</v>
      </c>
      <c r="K16" s="13">
        <f>'в абс. значениях'!W15*100/'в абс. значениях'!K15-100</f>
        <v>-41.376192042091418</v>
      </c>
      <c r="L16" s="13">
        <f>'в абс. значениях'!X15*100/'в абс. значениях'!L15-100</f>
        <v>-25.218885524916132</v>
      </c>
      <c r="M16" s="13">
        <f>'в абс. значениях'!Y15*100/'в абс. значениях'!M15-100</f>
        <v>-25.602877462601157</v>
      </c>
      <c r="N16" s="13">
        <f>'в абс. значениях'!Z15*100/'в абс. значениях'!N15-100</f>
        <v>-14.04698092385307</v>
      </c>
      <c r="O16" s="13">
        <f>'в абс. значениях'!AA15*100/'в абс. значениях'!O15-100</f>
        <v>-9.046317143776136</v>
      </c>
      <c r="P16" s="13">
        <f>'в абс. значениях'!AB15*100/'в абс. значениях'!P15-100</f>
        <v>-1.7415215398716839</v>
      </c>
      <c r="Q16" s="13">
        <f>'в абс. значениях'!AC15*100/'в абс. значениях'!Q15-100</f>
        <v>24.013840830449823</v>
      </c>
      <c r="R16" s="13">
        <f>'в абс. значениях'!AD15*100/'в абс. значениях'!R15-100</f>
        <v>18.365248682688602</v>
      </c>
      <c r="S16" s="13">
        <f>'в абс. значениях'!AE15*100/'в абс. значениях'!S15-100</f>
        <v>18.317522321428569</v>
      </c>
      <c r="T16" s="13">
        <f>'в абс. значениях'!AF15*100/'в абс. значениях'!T15-100</f>
        <v>8.0223598730926113</v>
      </c>
      <c r="U16" s="13">
        <f>'в абс. значениях'!AG15*100/'в абс. значениях'!U15-100</f>
        <v>19.260519801980195</v>
      </c>
      <c r="V16" s="13">
        <f>'в абс. значениях'!AH15*100/'в абс. значениях'!V15-100</f>
        <v>21.516365142936053</v>
      </c>
      <c r="W16" s="13">
        <f>'в абс. значениях'!AI15*100/'в абс. значениях'!W15-100</f>
        <v>30.472584490253809</v>
      </c>
      <c r="X16" s="13">
        <f>'в абс. значениях'!AJ15*100/'в абс. значениях'!X15-100</f>
        <v>2.0352336141809815</v>
      </c>
      <c r="Y16" s="13">
        <f>'в абс. значениях'!AK15*100/'в абс. значениях'!Y15-100</f>
        <v>-5.0324140204373151</v>
      </c>
      <c r="Z16" s="13">
        <f>'в абс. значениях'!AL15*100/'в абс. значениях'!Z15-100</f>
        <v>-3.2465150403521648</v>
      </c>
      <c r="AA16" s="13">
        <f>'в абс. значениях'!AM15*100/'в абс. значениях'!AA15-100</f>
        <v>-18.893112898947933</v>
      </c>
      <c r="AB16" s="13">
        <f>'в абс. значениях'!AN15*100/'в абс. значениях'!AB15-100</f>
        <v>-26.305970149253724</v>
      </c>
      <c r="AC16" s="13">
        <f>'в абс. значениях'!AO15*100/'в абс. значениях'!AC15-100</f>
        <v>-10.848214285714292</v>
      </c>
      <c r="AD16" s="13">
        <f>'в абс. значениях'!AP15*100/'в абс. значениях'!AD15-100</f>
        <v>-8.9793702497285608</v>
      </c>
      <c r="AE16" s="13">
        <f>'в абс. значениях'!AQ15*100/'в абс. значениях'!AE15-100</f>
        <v>-4.1622450182761526</v>
      </c>
      <c r="AF16" s="13">
        <f>'в абс. значениях'!AR15*100/'в абс. значениях'!AF15-100</f>
        <v>12.377622377622373</v>
      </c>
      <c r="AG16" s="13">
        <f>'в абс. значениях'!AS15*100/'в абс. значениях'!AG15-100</f>
        <v>3.9434427292774643</v>
      </c>
      <c r="AH16" s="13">
        <f>'в абс. значениях'!AT15*100/'в абс. значениях'!AH15-100</f>
        <v>-4.4209569269235089</v>
      </c>
      <c r="AI16" s="13">
        <f>'в абс. значениях'!AU15*100/'в абс. значениях'!AI15-100</f>
        <v>-9.3508168529664601</v>
      </c>
      <c r="AJ16" s="13">
        <f>'в абс. значениях'!AV15*100/'в абс. значениях'!AJ15-100</f>
        <v>-5.8659517426273453</v>
      </c>
      <c r="AK16" s="13">
        <f>'в абс. значениях'!AW15*100/'в абс. значениях'!AK15-100</f>
        <v>2.1751706583362278</v>
      </c>
      <c r="AL16" s="13">
        <f>'в абс. значениях'!AX15*100/'в абс. значениях'!AL15-100</f>
        <v>1.3554502369668313</v>
      </c>
      <c r="AM16" s="13">
        <f>'в абс. значениях'!AY15*100/'в абс. значениях'!AM15-100</f>
        <v>-0.27250926531502273</v>
      </c>
      <c r="AN16" s="13">
        <f>'в абс. значениях'!AZ15*100/'в абс. значениях'!AN15-100</f>
        <v>-2.3935558112773236</v>
      </c>
      <c r="AO16" s="13">
        <f>'в абс. значениях'!BA15*100/'в абс. значениях'!AO15-100</f>
        <v>-3.0796194291437189</v>
      </c>
      <c r="AP16" s="13">
        <f>'в абс. значениях'!BB15*100/'в абс. значениях'!AP15-100</f>
        <v>4.9743528569724447</v>
      </c>
      <c r="AQ16" s="13">
        <f>'в абс. значениях'!BC15*100/'в абс. значениях'!AQ15-100</f>
        <v>11.540354330708666</v>
      </c>
      <c r="AR16" s="13">
        <f>'в абс. значениях'!BD15*100/'в абс. значениях'!AR15-100</f>
        <v>2.4642190416926013</v>
      </c>
      <c r="AS16" s="13">
        <f>'в абс. значениях'!BE15*100/'в абс. значениях'!AS15-100</f>
        <v>1.0233370772494652</v>
      </c>
      <c r="AT16" s="13">
        <f>'в абс. значениях'!BF15*100/'в абс. значениях'!AT15-100</f>
        <v>-6.6468489892984479</v>
      </c>
      <c r="AU16" s="13">
        <f>'в абс. значениях'!BG15*100/'в абс. значениях'!AU15-100</f>
        <v>-2.8930519326535489</v>
      </c>
      <c r="AV16" s="13">
        <f>'в абс. значениях'!BH15*100/'в абс. значениях'!AV15-100</f>
        <v>11.733880154932791</v>
      </c>
      <c r="AW16" s="13">
        <f>'в абс. значениях'!BI15*100/'в абс. значениях'!AW15-100</f>
        <v>1.4267919827879041</v>
      </c>
      <c r="AX16" s="13">
        <f>'в абс. значениях'!BJ15*100/'в абс. значениях'!AX15-100</f>
        <v>18.254933133825872</v>
      </c>
      <c r="AY16" s="13">
        <f>'в абс. значениях'!BK15*100/'в абс. значениях'!AY15-100</f>
        <v>30.046999672095325</v>
      </c>
      <c r="AZ16" s="13">
        <f>'в абс. значениях'!BL15*100/'в абс. значениях'!AZ15-100</f>
        <v>8.5710917236500848</v>
      </c>
      <c r="BA16" s="13">
        <f>'в абс. значениях'!BM15*100/'в абс. значениях'!BA15-100</f>
        <v>87.677602686644292</v>
      </c>
      <c r="BB16" s="13">
        <f>'в абс. значениях'!BN15*100/'в абс. значениях'!BB15-100</f>
        <v>72.795454545454533</v>
      </c>
      <c r="BC16" s="13">
        <f>'в абс. значениях'!BO15*100/'в абс. значениях'!BC15-100</f>
        <v>45.951908228546216</v>
      </c>
      <c r="BD16" s="13">
        <f>'в абс. значениях'!BP15*100/'в абс. значениях'!BD15-100</f>
        <v>60.01457548888618</v>
      </c>
      <c r="BE16" s="13">
        <f>'в абс. значениях'!BQ15*100/'в абс. значениях'!BE15-100</f>
        <v>45.978999382334763</v>
      </c>
      <c r="BF16" s="13">
        <f>'в абс. значениях'!BR15*100/'в абс. значениях'!BF15-100</f>
        <v>61.686409374601965</v>
      </c>
      <c r="BG16" s="13">
        <f>'в абс. значениях'!BS15*100/'в абс. значениях'!BG15-100</f>
        <v>67.09401709401709</v>
      </c>
      <c r="BH16" s="13">
        <f>'в абс. значениях'!BT15*100/'в абс. значениях'!BH15-100</f>
        <v>32.381729200652529</v>
      </c>
      <c r="BI16" s="13">
        <f>'в абс. значениях'!BU15*100/'в абс. значениях'!BI15-100</f>
        <v>27.096125935022883</v>
      </c>
      <c r="BJ16" s="13">
        <f>'в абс. значениях'!BV15*100/'в абс. значениях'!BJ15-100</f>
        <v>22.79161724001581</v>
      </c>
      <c r="BK16" s="13">
        <f>'в абс. значениях'!BW15*100/'в абс. значениях'!BK15-100</f>
        <v>10.682467641620434</v>
      </c>
      <c r="BL16" s="13">
        <f>'в абс. значениях'!BX15*100/'в абс. значениях'!BL15-100</f>
        <v>37.257031165164506</v>
      </c>
      <c r="BM16" s="13">
        <f>'в абс. значениях'!BY15*100/'в абс. значениях'!BM15-100</f>
        <v>-15.774260151410871</v>
      </c>
      <c r="BN16" s="13">
        <f>'в абс. значениях'!BZ15*100/'в абс. значениях'!BN15-100</f>
        <v>-2.6699986847297055</v>
      </c>
      <c r="BO16" s="13">
        <f>'в абс. значениях'!CA15*100/'в абс. значениях'!BO15-100</f>
        <v>9.1974002418379683</v>
      </c>
      <c r="BP16" s="13">
        <f>'в абс. значениях'!CB15*100/'в абс. значениях'!BP15-100</f>
        <v>21.808106877182325</v>
      </c>
      <c r="BQ16" s="13">
        <f>'в абс. значениях'!CC15*100/'в абс. значениях'!BQ15-100</f>
        <v>27.959719048827964</v>
      </c>
      <c r="BR16" s="13">
        <f>'в абс. значениях'!CD15*100/'в абс. значениях'!BR15-100</f>
        <v>70.23790767291635</v>
      </c>
      <c r="BS16" s="13">
        <f>'в абс. значениях'!CE15*100/'в абс. значениях'!BS15-100</f>
        <v>63.704786262331027</v>
      </c>
      <c r="BT16" s="13">
        <f>'в абс. значениях'!CF15*100/'в абс. значениях'!BT15-100</f>
        <v>84.511706715958098</v>
      </c>
      <c r="BU16" s="13">
        <f>'в абс. значениях'!CG15*100/'в абс. значениях'!BU15-100</f>
        <v>89.379831342234723</v>
      </c>
      <c r="BV16" s="13">
        <f>'в абс. значениях'!CH15*100/'в абс. значениях'!BV15-100</f>
        <v>58.665550331680294</v>
      </c>
      <c r="BW16" s="13">
        <f>'в абс. значениях'!CI15*100/'в абс. значениях'!BW15-100</f>
        <v>75.685321588579228</v>
      </c>
      <c r="BX16" s="13">
        <f>'в абс. значениях'!CJ15*100/'в абс. значениях'!BX15-100</f>
        <v>65.522151898734165</v>
      </c>
      <c r="BY16" s="13">
        <f>'в абс. значениях'!CK15*100/'в абс. значениях'!BY15-100</f>
        <v>65.517241379310349</v>
      </c>
      <c r="BZ16" s="13">
        <f>'в абс. значениях'!CL15*100/'в абс. значениях'!BZ15-100</f>
        <v>51.547297297297291</v>
      </c>
      <c r="CA16" s="13">
        <f>'в абс. значениях'!CM15*100/'в абс. значениях'!CA15-100</f>
        <v>52.183542113641096</v>
      </c>
      <c r="CB16" s="13">
        <f>'в абс. значениях'!CN15*100/'в абс. значениях'!CB15-100</f>
        <v>74.07615130553998</v>
      </c>
      <c r="CC16" s="13">
        <f>'в абс. значениях'!CO15*100/'в абс. значениях'!CC15-100</f>
        <v>46.656967131803441</v>
      </c>
      <c r="CD16" s="13">
        <f>'в абс. значениях'!CP15*100/'в абс. значениях'!CD15-100</f>
        <v>6.2795002313743566</v>
      </c>
      <c r="CE16" s="13">
        <f>'в абс. значениях'!CQ15*100/'в абс. значениях'!CE15-100</f>
        <v>16.158550194170417</v>
      </c>
      <c r="CF16" s="13">
        <f>'в абс. значениях'!CR15*100/'в абс. значениях'!CF15-100</f>
        <v>6.1944316901114433</v>
      </c>
      <c r="CG16" s="13">
        <f>'в абс. значениях'!CS15*100/'в абс. значениях'!CG15-100</f>
        <v>30.975462683797957</v>
      </c>
      <c r="CH16" s="13">
        <f>'в абс. значениях'!CT15*100/'в абс. значениях'!CH15-100</f>
        <v>37.315310927098551</v>
      </c>
      <c r="CI16" s="13">
        <f>'в абс. значениях'!CU15*100/'в абс. значениях'!CI15-100</f>
        <v>37.517289073305676</v>
      </c>
      <c r="CJ16" s="13">
        <f>'в абс. значениях'!CV15*100/'в абс. значениях'!CJ15-100</f>
        <v>77.831947232578159</v>
      </c>
      <c r="CK16" s="13">
        <f>'в абс. значениях'!CW15*100/'в абс. значениях'!CK15-100</f>
        <v>69.120260663507111</v>
      </c>
      <c r="CL16" s="13">
        <f>'в абс. значениях'!CX15*100/'в абс. значениях'!CL15-100</f>
        <v>38.200543938650867</v>
      </c>
      <c r="CM16" s="13">
        <f>'в абс. значениях'!CY15*100/'в абс. значениях'!CM15-100</f>
        <v>42.471235617808901</v>
      </c>
      <c r="CN16" s="13">
        <f>'в абс. значениях'!CZ15*100/'в абс. значениях'!CN15-100</f>
        <v>18.3432376315601</v>
      </c>
      <c r="CO16" s="13">
        <f>'в абс. значениях'!DA15*100/'в абс. значениях'!CO15-100</f>
        <v>43.659812409812417</v>
      </c>
      <c r="CP16" s="13">
        <f>'в абс. значениях'!DB15*100/'в абс. значениях'!CP15-100</f>
        <v>43.279487960987495</v>
      </c>
      <c r="CQ16" s="13">
        <f>'в абс. значениях'!DC15*100/'в абс. значениях'!CQ15-100</f>
        <v>17.154056027360411</v>
      </c>
      <c r="CR16" s="13">
        <f>'в абс. значениях'!DD15*100/'в абс. значениях'!CR15-100</f>
        <v>17.176997759522038</v>
      </c>
      <c r="CS16" s="13">
        <f>'в абс. значениях'!DE15*100/'в абс. значениях'!CS15-100</f>
        <v>8.1205510500407314</v>
      </c>
      <c r="CT16" s="13">
        <f>'в абс. значениях'!DF15*100/'в абс. значениях'!CT15-100</f>
        <v>12.808537054006919</v>
      </c>
    </row>
    <row r="17" spans="1:98" x14ac:dyDescent="0.25">
      <c r="A17" s="5" t="s">
        <v>14</v>
      </c>
      <c r="B17" s="13">
        <f>'в абс. значениях'!N16*100/'в абс. значениях'!B16-100</f>
        <v>1.2870733072188045</v>
      </c>
      <c r="C17" s="13">
        <f>'в абс. значениях'!O16*100/'в абс. значениях'!C16-100</f>
        <v>7.5458266595479557</v>
      </c>
      <c r="D17" s="13">
        <f>'в абс. значениях'!P16*100/'в абс. значениях'!D16-100</f>
        <v>20.28133529288263</v>
      </c>
      <c r="E17" s="13">
        <f>'в абс. значениях'!Q16*100/'в абс. значениях'!E16-100</f>
        <v>3.4348165495706411</v>
      </c>
      <c r="F17" s="13">
        <f>'в абс. значениях'!R16*100/'в абс. значениях'!F16-100</f>
        <v>-11.983711460151255</v>
      </c>
      <c r="G17" s="13">
        <f>'в абс. значениях'!S16*100/'в абс. значениях'!G16-100</f>
        <v>14.123290104814359</v>
      </c>
      <c r="H17" s="13">
        <f>'в абс. значениях'!T16*100/'в абс. значениях'!H16-100</f>
        <v>-6.1221122112211219</v>
      </c>
      <c r="I17" s="13">
        <f>'в абс. значениях'!U16*100/'в абс. значениях'!I16-100</f>
        <v>8.6320918900104431</v>
      </c>
      <c r="J17" s="13">
        <f>'в абс. значениях'!V16*100/'в абс. значениях'!J16-100</f>
        <v>5.1575456053067938</v>
      </c>
      <c r="K17" s="13">
        <f>'в абс. значениях'!W16*100/'в абс. значениях'!K16-100</f>
        <v>20.794200032954365</v>
      </c>
      <c r="L17" s="13">
        <f>'в абс. значениях'!X16*100/'в абс. значениях'!L16-100</f>
        <v>22.528517110266165</v>
      </c>
      <c r="M17" s="13">
        <f>'в абс. значениях'!Y16*100/'в абс. значениях'!M16-100</f>
        <v>20.766216804527645</v>
      </c>
      <c r="N17" s="13">
        <f>'в абс. значениях'!Z16*100/'в абс. значениях'!N16-100</f>
        <v>34.875690607734811</v>
      </c>
      <c r="O17" s="13">
        <f>'в абс. значениях'!AA16*100/'в абс. значениях'!O16-100</f>
        <v>47.724640079430742</v>
      </c>
      <c r="P17" s="13">
        <f>'в абс. значениях'!AB16*100/'в абс. значениях'!P16-100</f>
        <v>40.705184150811647</v>
      </c>
      <c r="Q17" s="13">
        <f>'в абс. значениях'!AC16*100/'в абс. значениях'!Q16-100</f>
        <v>21.041509433962261</v>
      </c>
      <c r="R17" s="13">
        <f>'в абс. значениях'!AD16*100/'в абс. значениях'!R16-100</f>
        <v>32.35294117647058</v>
      </c>
      <c r="S17" s="13">
        <f>'в абс. значениях'!AE16*100/'в абс. значениях'!S16-100</f>
        <v>13.698630136986296</v>
      </c>
      <c r="T17" s="13">
        <f>'в абс. значениях'!AF16*100/'в абс. значениях'!T16-100</f>
        <v>39.743364387414317</v>
      </c>
      <c r="U17" s="13">
        <f>'в абс. значениях'!AG16*100/'в абс. значениях'!U16-100</f>
        <v>9.9006728612624215</v>
      </c>
      <c r="V17" s="13">
        <f>'в абс. значениях'!AH16*100/'в абс. значениях'!V16-100</f>
        <v>-1.3247121905062329</v>
      </c>
      <c r="W17" s="13">
        <f>'в абс. значениях'!AI16*100/'в абс. значениях'!W16-100</f>
        <v>-4.6787614240894868</v>
      </c>
      <c r="X17" s="13">
        <f>'в абс. значениях'!AJ16*100/'в абс. значениях'!X16-100</f>
        <v>-5.9606930437031309</v>
      </c>
      <c r="Y17" s="13">
        <f>'в абс. значениях'!AK16*100/'в абс. значениях'!Y16-100</f>
        <v>0.3845229512136541</v>
      </c>
      <c r="Z17" s="13">
        <f>'в абс. значениях'!AL16*100/'в абс. значениях'!Z16-100</f>
        <v>-7.8136200716845821</v>
      </c>
      <c r="AA17" s="13">
        <f>'в абс. значениях'!AM16*100/'в абс. значениях'!AA16-100</f>
        <v>-0.47048280497367045</v>
      </c>
      <c r="AB17" s="13">
        <f>'в абс. значениях'!AN16*100/'в абс. значениях'!AB16-100</f>
        <v>12.86440888227267</v>
      </c>
      <c r="AC17" s="13">
        <f>'в абс. значениях'!AO16*100/'в абс. значениях'!AC16-100</f>
        <v>12.732260880409029</v>
      </c>
      <c r="AD17" s="13">
        <f>'в абс. значениях'!AP16*100/'в абс. значениях'!AD16-100</f>
        <v>23.483146067415731</v>
      </c>
      <c r="AE17" s="13">
        <f>'в абс. значениях'!AQ16*100/'в абс. значениях'!AE16-100</f>
        <v>16.374589266155525</v>
      </c>
      <c r="AF17" s="13">
        <f>'в абс. значениях'!AR16*100/'в абс. значениях'!AF16-100</f>
        <v>20.226415094339629</v>
      </c>
      <c r="AG17" s="13">
        <f>'в абс. значениях'!AS16*100/'в абс. значениях'!AG16-100</f>
        <v>10.772594752186592</v>
      </c>
      <c r="AH17" s="13">
        <f>'в абс. значениях'!AT16*100/'в абс. значениях'!AH16-100</f>
        <v>6.4567684193703059</v>
      </c>
      <c r="AI17" s="13">
        <f>'в абс. значениях'!AU16*100/'в абс. значениях'!AI16-100</f>
        <v>-1.6170578133943962</v>
      </c>
      <c r="AJ17" s="13">
        <f>'в абс. значениях'!AV16*100/'в абс. значениях'!AJ16-100</f>
        <v>10.009624639076037</v>
      </c>
      <c r="AK17" s="13">
        <f>'в абс. значениях'!AW16*100/'в абс. значениях'!AK16-100</f>
        <v>35.623653339717492</v>
      </c>
      <c r="AL17" s="13">
        <f>'в абс. значениях'!AX16*100/'в абс. значениях'!AL16-100</f>
        <v>64.241279715618759</v>
      </c>
      <c r="AM17" s="13">
        <f>'в абс. значениях'!AY16*100/'в абс. значениях'!AM16-100</f>
        <v>80.202588632526727</v>
      </c>
      <c r="AN17" s="13">
        <f>'в абс. значениях'!AZ16*100/'в абс. значениях'!AN16-100</f>
        <v>79.050340734227291</v>
      </c>
      <c r="AO17" s="13">
        <f>'в абс. значениях'!BA16*100/'в абс. значениях'!AO16-100</f>
        <v>93.163716814159301</v>
      </c>
      <c r="AP17" s="13">
        <f>'в абс. значениях'!BB16*100/'в абс. значениях'!AP16-100</f>
        <v>53.503184713375788</v>
      </c>
      <c r="AQ17" s="13">
        <f>'в абс. значениях'!BC16*100/'в абс. значениях'!AQ16-100</f>
        <v>108.4</v>
      </c>
      <c r="AR17" s="13">
        <f>'в абс. значениях'!BD16*100/'в абс. значениях'!AR16-100</f>
        <v>145.98242310106716</v>
      </c>
      <c r="AS17" s="13">
        <f>'в абс. значениях'!BE16*100/'в абс. значениях'!AS16-100</f>
        <v>143.93999210422425</v>
      </c>
      <c r="AT17" s="13">
        <f>'в абс. значениях'!BF16*100/'в абс. значениях'!AT16-100</f>
        <v>170.12460591502776</v>
      </c>
      <c r="AU17" s="13">
        <f>'в абс. значениях'!BG16*100/'в абс. значениях'!AU16-100</f>
        <v>171.95636363636362</v>
      </c>
      <c r="AV17" s="13">
        <f>'в абс. значениях'!BH16*100/'в абс. значениях'!AV16-100</f>
        <v>180.86489188851391</v>
      </c>
      <c r="AW17" s="13">
        <f>'в абс. значениях'!BI16*100/'в абс. значениях'!AW16-100</f>
        <v>114.73962930273609</v>
      </c>
      <c r="AX17" s="13">
        <f>'в абс. значениях'!BJ16*100/'в абс. значениях'!AX16-100</f>
        <v>79.053094352384164</v>
      </c>
      <c r="AY17" s="13">
        <f>'в абс. значениях'!BK16*100/'в абс. значениях'!AY16-100</f>
        <v>3.3601898694647474</v>
      </c>
      <c r="AZ17" s="13">
        <f>'в абс. значениях'!BL16*100/'в абс. значениях'!AZ16-100</f>
        <v>13.781461019030075</v>
      </c>
      <c r="BA17" s="13">
        <f>'в абс. значениях'!BM16*100/'в абс. значениях'!BA16-100</f>
        <v>28.839766349788107</v>
      </c>
      <c r="BB17" s="13">
        <f>'в абс. значениях'!BN16*100/'в абс. значениях'!BB16-100</f>
        <v>67.977343081077521</v>
      </c>
      <c r="BC17" s="13">
        <f>'в абс. значениях'!BO16*100/'в абс. значениях'!BC16-100</f>
        <v>20.407587219148695</v>
      </c>
      <c r="BD17" s="13">
        <f>'в абс. значениях'!BP16*100/'в абс. значениях'!BD16-100</f>
        <v>-30.207137084768831</v>
      </c>
      <c r="BE17" s="13">
        <f>'в абс. значениях'!BQ16*100/'в абс. значениях'!BE16-100</f>
        <v>29.00145654636674</v>
      </c>
      <c r="BF17" s="13">
        <f>'в абс. значениях'!BR16*100/'в абс. значениях'!BF16-100</f>
        <v>10.065025287611846</v>
      </c>
      <c r="BG17" s="13">
        <f>'в абс. значениях'!BS16*100/'в абс. значениях'!BG16-100</f>
        <v>8.4398566614964921</v>
      </c>
      <c r="BH17" s="13">
        <f>'в абс. значениях'!BT16*100/'в абс. значениях'!BH16-100</f>
        <v>-0.50729797080811068</v>
      </c>
      <c r="BI17" s="13">
        <f>'в абс. значениях'!BU16*100/'в абс. значениях'!BI16-100</f>
        <v>-22.116728318947807</v>
      </c>
      <c r="BJ17" s="13">
        <f>'в абс. значениях'!BV16*100/'в абс. значениях'!BJ16-100</f>
        <v>-32.115740565859554</v>
      </c>
      <c r="BK17" s="13">
        <f>'в абс. значениях'!BW16*100/'в абс. значениях'!BK16-100</f>
        <v>11.197051181340257</v>
      </c>
      <c r="BL17" s="13">
        <f>'в абс. значениях'!BX16*100/'в абс. значениях'!BL16-100</f>
        <v>-2.1742649042352298</v>
      </c>
      <c r="BM17" s="13">
        <f>'в абс. значениях'!BY16*100/'в абс. значениях'!BM16-100</f>
        <v>-31.051649035469822</v>
      </c>
      <c r="BN17" s="13">
        <f>'в абс. значениях'!BZ16*100/'в абс. значениях'!BN16-100</f>
        <v>-39.021329987452951</v>
      </c>
      <c r="BO17" s="13">
        <f>'в абс. значениях'!CA16*100/'в абс. значениях'!BO16-100</f>
        <v>-26.274086923906424</v>
      </c>
      <c r="BP17" s="13">
        <f>'в абс. значениях'!CB16*100/'в абс. значениях'!BP16-100</f>
        <v>17.721981839234573</v>
      </c>
      <c r="BQ17" s="13">
        <f>'в абс. значениях'!CC16*100/'в абс. значениях'!BQ16-100</f>
        <v>-26.868230669510311</v>
      </c>
      <c r="BR17" s="13">
        <f>'в абс. значениях'!CD16*100/'в абс. значениях'!BR16-100</f>
        <v>5.3726519894970721</v>
      </c>
      <c r="BS17" s="13">
        <f>'в абс. значениях'!CE16*100/'в абс. значениях'!BS16-100</f>
        <v>-20.591861898890258</v>
      </c>
      <c r="BT17" s="13">
        <f>'в абс. значениях'!CF16*100/'в абс. значениях'!BT16-100</f>
        <v>-14.867161642365147</v>
      </c>
      <c r="BU17" s="13">
        <f>'в абс. значениях'!CG16*100/'в абс. значениях'!BU16-100</f>
        <v>11.884532165285762</v>
      </c>
      <c r="BV17" s="13">
        <f>'в абс. значениях'!CH16*100/'в абс. значениях'!BV16-100</f>
        <v>18.613321462356012</v>
      </c>
      <c r="BW17" s="13">
        <f>'в абс. значениях'!CI16*100/'в абс. значениях'!BW16-100</f>
        <v>30.165199434844027</v>
      </c>
      <c r="BX17" s="13">
        <f>'в абс. значениях'!CJ16*100/'в абс. значениях'!BX16-100</f>
        <v>25.777630708140308</v>
      </c>
      <c r="BY17" s="13">
        <f>'в абс. значениях'!CK16*100/'в абс. значениях'!BY16-100</f>
        <v>36.719958741619394</v>
      </c>
      <c r="BZ17" s="13">
        <f>'в абс. значениях'!CL16*100/'в абс. значениях'!BZ16-100</f>
        <v>50.372942386831284</v>
      </c>
      <c r="CA17" s="13">
        <f>'в абс. значениях'!CM16*100/'в абс. значениях'!CA16-100</f>
        <v>78.880763116057238</v>
      </c>
      <c r="CB17" s="13">
        <f>'в абс. значениях'!CN16*100/'в абс. значениях'!CB16-100</f>
        <v>23.725216130869185</v>
      </c>
      <c r="CC17" s="13">
        <f>'в абс. значениях'!CO16*100/'в абс. значениях'!CC16-100</f>
        <v>33.034080512351323</v>
      </c>
      <c r="CD17" s="13">
        <f>'в абс. значениях'!CP16*100/'в абс. значениях'!CD16-100</f>
        <v>20.763848955338318</v>
      </c>
      <c r="CE17" s="13">
        <f>'в абс. значениях'!CQ16*100/'в абс. значениях'!CE16-100</f>
        <v>54.888198757763973</v>
      </c>
      <c r="CF17" s="13">
        <f>'в абс. значениях'!CR16*100/'в абс. значениях'!CF16-100</f>
        <v>37.496059682673121</v>
      </c>
      <c r="CG17" s="13">
        <f>'в абс. значениях'!CS16*100/'в абс. значениях'!CG16-100</f>
        <v>29.90896655818122</v>
      </c>
      <c r="CH17" s="13">
        <f>'в абс. значениях'!CT16*100/'в абс. значениях'!CH16-100</f>
        <v>44.984987802589615</v>
      </c>
      <c r="CI17" s="13">
        <f>'в абс. значениях'!CU16*100/'в абс. значениях'!CI16-100</f>
        <v>36.792886068550899</v>
      </c>
      <c r="CJ17" s="13">
        <f>'в абс. значениях'!CV16*100/'в абс. значениях'!CJ16-100</f>
        <v>40.3227220906779</v>
      </c>
      <c r="CK17" s="13">
        <f>'в абс. значениях'!CW16*100/'в абс. значениях'!CK16-100</f>
        <v>19.91229724632214</v>
      </c>
      <c r="CL17" s="13">
        <f>'в абс. значениях'!CX16*100/'в абс. значениях'!CL16-100</f>
        <v>15.641836996493623</v>
      </c>
      <c r="CM17" s="13">
        <f>'в абс. значениях'!CY16*100/'в абс. значениях'!CM16-100</f>
        <v>-1.738419424792923</v>
      </c>
      <c r="CN17" s="13">
        <f>'в абс. значениях'!CZ16*100/'в абс. значениях'!CN16-100</f>
        <v>23.4979079497908</v>
      </c>
      <c r="CO17" s="13">
        <f>'в абс. значениях'!DA16*100/'в абс. значениях'!CO16-100</f>
        <v>40.773694390715661</v>
      </c>
      <c r="CP17" s="13">
        <f>'в абс. значениях'!DB16*100/'в абс. значениях'!CP16-100</f>
        <v>31.665410102773706</v>
      </c>
      <c r="CQ17" s="13">
        <f>'в абс. значениях'!DC16*100/'в абс. значениях'!CQ16-100</f>
        <v>22.973894213417807</v>
      </c>
      <c r="CR17" s="13">
        <f>'в абс. значениях'!DD16*100/'в абс. значениях'!CR16-100</f>
        <v>42.241412250200597</v>
      </c>
      <c r="CS17" s="13">
        <f>'в абс. значениях'!DE16*100/'в абс. значениях'!CS16-100</f>
        <v>23.226345218212188</v>
      </c>
      <c r="CT17" s="13">
        <f>'в абс. значениях'!DF16*100/'в абс. значениях'!CT16-100</f>
        <v>24.614140106778834</v>
      </c>
    </row>
    <row r="18" spans="1:98" x14ac:dyDescent="0.25">
      <c r="A18" s="5" t="s">
        <v>15</v>
      </c>
      <c r="B18" s="13">
        <f>'в абс. значениях'!N17*100/'в абс. значениях'!B17-100</f>
        <v>-13.293134164725231</v>
      </c>
      <c r="C18" s="13">
        <f>'в абс. значениях'!O17*100/'в абс. значениях'!C17-100</f>
        <v>-6.9354713162606032</v>
      </c>
      <c r="D18" s="13">
        <f>'в абс. значениях'!P17*100/'в абс. значениях'!D17-100</f>
        <v>-18.032667876588022</v>
      </c>
      <c r="E18" s="13">
        <f>'в абс. значениях'!Q17*100/'в абс. значениях'!E17-100</f>
        <v>-20.388646622293621</v>
      </c>
      <c r="F18" s="13">
        <f>'в абс. значениях'!R17*100/'в абс. значениях'!F17-100</f>
        <v>-16.445010750975555</v>
      </c>
      <c r="G18" s="13">
        <f>'в абс. значениях'!S17*100/'в абс. значениях'!G17-100</f>
        <v>-7.6345947728584349</v>
      </c>
      <c r="H18" s="13">
        <f>'в абс. значениях'!T17*100/'в абс. значениях'!H17-100</f>
        <v>-13.432194283258113</v>
      </c>
      <c r="I18" s="13">
        <f>'в абс. значениях'!U17*100/'в абс. значениях'!I17-100</f>
        <v>9.6540703139687878</v>
      </c>
      <c r="J18" s="13">
        <f>'в абс. значениях'!V17*100/'в абс. значениях'!J17-100</f>
        <v>4.0259179265658815</v>
      </c>
      <c r="K18" s="13">
        <f>'в абс. значениях'!W17*100/'в абс. значениях'!K17-100</f>
        <v>7.6130261562445867</v>
      </c>
      <c r="L18" s="13">
        <f>'в абс. значениях'!X17*100/'в абс. значениях'!L17-100</f>
        <v>20.926090828138911</v>
      </c>
      <c r="M18" s="13">
        <f>'в абс. значениях'!Y17*100/'в абс. значениях'!M17-100</f>
        <v>17.159616655651021</v>
      </c>
      <c r="N18" s="13">
        <f>'в абс. значениях'!Z17*100/'в абс. значениях'!N17-100</f>
        <v>36.818397344713134</v>
      </c>
      <c r="O18" s="13">
        <f>'в абс. значениях'!AA17*100/'в абс. значениях'!O17-100</f>
        <v>45.215791234526591</v>
      </c>
      <c r="P18" s="13">
        <f>'в абс. значениях'!AB17*100/'в абс. значениях'!P17-100</f>
        <v>55.123549729873361</v>
      </c>
      <c r="Q18" s="13">
        <f>'в абс. значениях'!AC17*100/'в абс. значениях'!Q17-100</f>
        <v>71.766288679607925</v>
      </c>
      <c r="R18" s="13">
        <f>'в абс. значениях'!AD17*100/'в абс. значениях'!R17-100</f>
        <v>68.480747235989327</v>
      </c>
      <c r="S18" s="13">
        <f>'в абс. значениях'!AE17*100/'в абс. значениях'!S17-100</f>
        <v>38.480764081049728</v>
      </c>
      <c r="T18" s="13">
        <f>'в абс. значениях'!AF17*100/'в абс. значениях'!T17-100</f>
        <v>37.239324726911605</v>
      </c>
      <c r="U18" s="13">
        <f>'в абс. значениях'!AG17*100/'в абс. значениях'!U17-100</f>
        <v>55.456493784826392</v>
      </c>
      <c r="V18" s="13">
        <f>'в абс. значениях'!AH17*100/'в абс. значениях'!V17-100</f>
        <v>69.886222074578512</v>
      </c>
      <c r="W18" s="13">
        <f>'в абс. значениях'!AI17*100/'в абс. значениях'!W17-100</f>
        <v>48.804828973843058</v>
      </c>
      <c r="X18" s="13">
        <f>'в абс. значениях'!AJ17*100/'в абс. значениях'!X17-100</f>
        <v>41.99558173784979</v>
      </c>
      <c r="Y18" s="13">
        <f>'в абс. значениях'!AK17*100/'в абс. значениях'!Y17-100</f>
        <v>43.657005852901762</v>
      </c>
      <c r="Z18" s="13">
        <f>'в абс. значениях'!AL17*100/'в абс. значениях'!Z17-100</f>
        <v>33.090741061629984</v>
      </c>
      <c r="AA18" s="13">
        <f>'в абс. значениях'!AM17*100/'в абс. значениях'!AA17-100</f>
        <v>22.146066121414577</v>
      </c>
      <c r="AB18" s="13">
        <f>'в абс. значениях'!AN17*100/'в абс. значениях'!AB17-100</f>
        <v>30.807878960890662</v>
      </c>
      <c r="AC18" s="13">
        <f>'в абс. значениях'!AO17*100/'в абс. значениях'!AC17-100</f>
        <v>57.088508448025067</v>
      </c>
      <c r="AD18" s="13">
        <f>'в абс. значениях'!AP17*100/'в абс. значениях'!AD17-100</f>
        <v>49.533291848164282</v>
      </c>
      <c r="AE18" s="13">
        <f>'в абс. значениях'!AQ17*100/'в абс. значениях'!AE17-100</f>
        <v>65.618151347170311</v>
      </c>
      <c r="AF18" s="13">
        <f>'в абс. значениях'!AR17*100/'в абс. значениях'!AF17-100</f>
        <v>48.715629522431271</v>
      </c>
      <c r="AG18" s="13">
        <f>'в абс. значениях'!AS17*100/'в абс. значениях'!AG17-100</f>
        <v>17.243851328995262</v>
      </c>
      <c r="AH18" s="13">
        <f>'в абс. значениях'!AT17*100/'в абс. значениях'!AH17-100</f>
        <v>22.022878373093462</v>
      </c>
      <c r="AI18" s="13">
        <f>'в абс. значениях'!AU17*100/'в абс. значениях'!AI17-100</f>
        <v>36.848937205906225</v>
      </c>
      <c r="AJ18" s="13">
        <f>'в абс. значениях'!AV17*100/'в абс. значениях'!AJ17-100</f>
        <v>19.063423741119124</v>
      </c>
      <c r="AK18" s="13">
        <f>'в абс. значениях'!AW17*100/'в абс. значениях'!AK17-100</f>
        <v>4.3981935990575352</v>
      </c>
      <c r="AL18" s="13">
        <f>'в абс. значениях'!AX17*100/'в абс. значениях'!AL17-100</f>
        <v>56.522871278534836</v>
      </c>
      <c r="AM18" s="13">
        <f>'в абс. значениях'!AY17*100/'в абс. значениях'!AM17-100</f>
        <v>17.616824633375771</v>
      </c>
      <c r="AN18" s="13">
        <f>'в абс. значениях'!AZ17*100/'в абс. значениях'!AN17-100</f>
        <v>-2.963641918728996</v>
      </c>
      <c r="AO18" s="13">
        <f>'в абс. значениях'!BA17*100/'в абс. значениях'!AO17-100</f>
        <v>-23.555808818291908</v>
      </c>
      <c r="AP18" s="13">
        <f>'в абс. значениях'!BB17*100/'в абс. значениях'!AP17-100</f>
        <v>-20.171755003215679</v>
      </c>
      <c r="AQ18" s="13">
        <f>'в абс. значениях'!BC17*100/'в абс. значениях'!AQ17-100</f>
        <v>-27.485015957032772</v>
      </c>
      <c r="AR18" s="13">
        <f>'в абс. значениях'!BD17*100/'в абс. значениях'!AR17-100</f>
        <v>-14.754895998053769</v>
      </c>
      <c r="AS18" s="13">
        <f>'в абс. значениях'!BE17*100/'в абс. значениях'!AS17-100</f>
        <v>-1.3734067071163167</v>
      </c>
      <c r="AT18" s="13">
        <f>'в абс. значениях'!BF17*100/'в абс. значениях'!AT17-100</f>
        <v>-19.554505027843433</v>
      </c>
      <c r="AU18" s="13">
        <f>'в абс. значениях'!BG17*100/'в абс. значениях'!AU17-100</f>
        <v>-12.089953363370483</v>
      </c>
      <c r="AV18" s="13">
        <f>'в абс. значениях'!BH17*100/'в абс. значениях'!AV17-100</f>
        <v>1.1890761792760998</v>
      </c>
      <c r="AW18" s="13">
        <f>'в абс. значениях'!BI17*100/'в абс. значениях'!AW17-100</f>
        <v>7.4666165130712869</v>
      </c>
      <c r="AX18" s="13">
        <f>'в абс. значениях'!BJ17*100/'в абс. значениях'!AX17-100</f>
        <v>-23.606721011478953</v>
      </c>
      <c r="AY18" s="13">
        <f>'в абс. значениях'!BK17*100/'в абс. значениях'!AY17-100</f>
        <v>-8.1385559074690264</v>
      </c>
      <c r="AZ18" s="13">
        <f>'в абс. значениях'!BL17*100/'в абс. значениях'!AZ17-100</f>
        <v>-9.0230298668585789</v>
      </c>
      <c r="BA18" s="13">
        <f>'в абс. значениях'!BM17*100/'в абс. значениях'!BA17-100</f>
        <v>8.2510249720462099</v>
      </c>
      <c r="BB18" s="13">
        <f>'в абс. значениях'!BN17*100/'в абс. значениях'!BB17-100</f>
        <v>23.776124354296002</v>
      </c>
      <c r="BC18" s="13">
        <f>'в абс. значениях'!BO17*100/'в абс. значениях'!BC17-100</f>
        <v>57.379776728209521</v>
      </c>
      <c r="BD18" s="13">
        <f>'в абс. значениях'!BP17*100/'в абс. значениях'!BD17-100</f>
        <v>52.444824961948257</v>
      </c>
      <c r="BE18" s="13">
        <f>'в абс. значениях'!BQ17*100/'в абс. значениях'!BE17-100</f>
        <v>36.763794172349662</v>
      </c>
      <c r="BF18" s="13">
        <f>'в абс. значениях'!BR17*100/'в абс. значениях'!BF17-100</f>
        <v>75.552788844621517</v>
      </c>
      <c r="BG18" s="13">
        <f>'в абс. значениях'!BS17*100/'в абс. значениях'!BG17-100</f>
        <v>58.045227712089201</v>
      </c>
      <c r="BH18" s="13">
        <f>'в абс. значениях'!BT17*100/'в абс. значениях'!BH17-100</f>
        <v>63.296315426997239</v>
      </c>
      <c r="BI18" s="13">
        <f>'в абс. значениях'!BU17*100/'в абс. значениях'!BI17-100</f>
        <v>66.183934196709828</v>
      </c>
      <c r="BJ18" s="13">
        <f>'в абс. значениях'!BV17*100/'в абс. значениях'!BJ17-100</f>
        <v>61.799506387921014</v>
      </c>
      <c r="BK18" s="13">
        <f>'в абс. значениях'!BW17*100/'в абс. значениях'!BK17-100</f>
        <v>93.614978396543449</v>
      </c>
      <c r="BL18" s="13">
        <f>'в абс. значениях'!BX17*100/'в абс. значениях'!BL17-100</f>
        <v>117.26985068723425</v>
      </c>
      <c r="BM18" s="13">
        <f>'в абс. значениях'!BY17*100/'в абс. значениях'!BM17-100</f>
        <v>65.6552614590058</v>
      </c>
      <c r="BN18" s="13">
        <f>'в абс. значениях'!BZ17*100/'в абс. значениях'!BN17-100</f>
        <v>55.731679301631061</v>
      </c>
      <c r="BO18" s="13">
        <f>'в абс. значениях'!CA17*100/'в абс. значениях'!BO17-100</f>
        <v>32.084029601336823</v>
      </c>
      <c r="BP18" s="13">
        <f>'в абс. значениях'!CB17*100/'в абс. значениях'!BP17-100</f>
        <v>9.0670826833073335</v>
      </c>
      <c r="BQ18" s="13">
        <f>'в абс. значениях'!CC17*100/'в абс. значениях'!BQ17-100</f>
        <v>10.321500802008515</v>
      </c>
      <c r="BR18" s="13">
        <f>'в абс. значениях'!CD17*100/'в абс. значениях'!BR17-100</f>
        <v>-2.4736886896825609</v>
      </c>
      <c r="BS18" s="13">
        <f>'в абс. значениях'!CE17*100/'в абс. значениях'!BS17-100</f>
        <v>-3.3424361381350565</v>
      </c>
      <c r="BT18" s="13">
        <f>'в абс. значениях'!CF17*100/'в абс. значениях'!BT17-100</f>
        <v>-9.4261538867069135</v>
      </c>
      <c r="BU18" s="13">
        <f>'в абс. значениях'!CG17*100/'в абс. значениях'!BU17-100</f>
        <v>-0.96622173077429352</v>
      </c>
      <c r="BV18" s="13">
        <f>'в абс. значениях'!CH17*100/'в абс. значениях'!BV17-100</f>
        <v>-4.4909037887794767</v>
      </c>
      <c r="BW18" s="13">
        <f>'в абс. значениях'!CI17*100/'в абс. значениях'!BW17-100</f>
        <v>5.4978247638798052</v>
      </c>
      <c r="BX18" s="13">
        <f>'в абс. значениях'!CJ17*100/'в абс. значениях'!BX17-100</f>
        <v>8.0145636591193608</v>
      </c>
      <c r="BY18" s="13">
        <f>'в абс. значениях'!CK17*100/'в абс. значениях'!BY17-100</f>
        <v>17.401922577292808</v>
      </c>
      <c r="BZ18" s="13">
        <f>'в абс. значениях'!CL17*100/'в абс. значениях'!BZ17-100</f>
        <v>12.231400894920583</v>
      </c>
      <c r="CA18" s="13">
        <f>'в абс. значениях'!CM17*100/'в абс. значениях'!CA17-100</f>
        <v>29.105884175466684</v>
      </c>
      <c r="CB18" s="13">
        <f>'в абс. значениях'!CN17*100/'в абс. значениях'!CB17-100</f>
        <v>42.024259068543302</v>
      </c>
      <c r="CC18" s="13">
        <f>'в абс. значениях'!CO17*100/'в абс. значениях'!CC17-100</f>
        <v>70.380555028762871</v>
      </c>
      <c r="CD18" s="13">
        <f>'в абс. значениях'!CP17*100/'в абс. значениях'!CD17-100</f>
        <v>69.042147822798796</v>
      </c>
      <c r="CE18" s="13">
        <f>'в абс. значениях'!CQ17*100/'в абс. значениях'!CE17-100</f>
        <v>68.183289678919323</v>
      </c>
      <c r="CF18" s="13">
        <f>'в абс. значениях'!CR17*100/'в абс. значениях'!CF17-100</f>
        <v>74.989086464305473</v>
      </c>
      <c r="CG18" s="13">
        <f>'в абс. значениях'!CS17*100/'в абс. значениях'!CG17-100</f>
        <v>60.059549128030625</v>
      </c>
      <c r="CH18" s="13">
        <f>'в абс. значениях'!CT17*100/'в абс. значениях'!CH17-100</f>
        <v>57.643798294854037</v>
      </c>
      <c r="CI18" s="13">
        <f>'в абс. значениях'!CU17*100/'в абс. значениях'!CI17-100</f>
        <v>41.318747062091376</v>
      </c>
      <c r="CJ18" s="13">
        <f>'в абс. значениях'!CV17*100/'в абс. значениях'!CJ17-100</f>
        <v>28.339688625782117</v>
      </c>
      <c r="CK18" s="13">
        <f>'в абс. значениях'!CW17*100/'в абс. значениях'!CK17-100</f>
        <v>27.825971496857576</v>
      </c>
      <c r="CL18" s="13">
        <f>'в абс. значениях'!CX17*100/'в абс. значениях'!CL17-100</f>
        <v>32.675414576441995</v>
      </c>
      <c r="CM18" s="13">
        <f>'в абс. значениях'!CY17*100/'в абс. значениях'!CM17-100</f>
        <v>21.452283817294614</v>
      </c>
      <c r="CN18" s="13">
        <f>'в абс. значениях'!CZ17*100/'в абс. значениях'!CN17-100</f>
        <v>26.793699391693181</v>
      </c>
      <c r="CO18" s="13">
        <f>'в абс. значениях'!DA17*100/'в абс. значениях'!CO17-100</f>
        <v>7.6375104350245806</v>
      </c>
      <c r="CP18" s="13">
        <f>'в абс. значениях'!DB17*100/'в абс. значениях'!CP17-100</f>
        <v>9.4966876021681088</v>
      </c>
      <c r="CQ18" s="13">
        <f>'в абс. значениях'!DC17*100/'в абс. значениях'!CQ17-100</f>
        <v>16.865277267398113</v>
      </c>
      <c r="CR18" s="13">
        <f>'в абс. значениях'!DD17*100/'в абс. значениях'!CR17-100</f>
        <v>13.441325172964341</v>
      </c>
      <c r="CS18" s="13">
        <f>'в абс. значениях'!DE17*100/'в абс. значениях'!CS17-100</f>
        <v>19.454225352112672</v>
      </c>
      <c r="CT18" s="13">
        <f>'в абс. значениях'!DF17*100/'в абс. значениях'!CT17-100</f>
        <v>7.6802741358760471</v>
      </c>
    </row>
    <row r="19" spans="1:98" x14ac:dyDescent="0.25">
      <c r="A19" s="5" t="s">
        <v>16</v>
      </c>
      <c r="B19" s="13">
        <f>'в абс. значениях'!N18*100/'в абс. значениях'!B18-100</f>
        <v>-15.85778099722323</v>
      </c>
      <c r="C19" s="13">
        <f>'в абс. значениях'!O18*100/'в абс. значениях'!C18-100</f>
        <v>-4.2190641720342228</v>
      </c>
      <c r="D19" s="13">
        <f>'в абс. значениях'!P18*100/'в абс. значениях'!D18-100</f>
        <v>60.871902060316501</v>
      </c>
      <c r="E19" s="13">
        <f>'в абс. значениях'!Q18*100/'в абс. значениях'!E18-100</f>
        <v>-20.52259267383198</v>
      </c>
      <c r="F19" s="13">
        <f>'в абс. значениях'!R18*100/'в абс. значениях'!F18-100</f>
        <v>86.396928827600135</v>
      </c>
      <c r="G19" s="13">
        <f>'в абс. значениях'!S18*100/'в абс. значениях'!G18-100</f>
        <v>-4.7623855681206209</v>
      </c>
      <c r="H19" s="13">
        <f>'в абс. значениях'!T18*100/'в абс. значениях'!H18-100</f>
        <v>-6.8438163481953325</v>
      </c>
      <c r="I19" s="13">
        <f>'в абс. значениях'!U18*100/'в абс. значениях'!I18-100</f>
        <v>15.54453772043496</v>
      </c>
      <c r="J19" s="13">
        <f>'в абс. значениях'!V18*100/'в абс. значениях'!J18-100</f>
        <v>48.552593866437377</v>
      </c>
      <c r="K19" s="13">
        <f>'в абс. значениях'!W18*100/'в абс. значениях'!K18-100</f>
        <v>41.424009017471349</v>
      </c>
      <c r="L19" s="13">
        <f>'в абс. значениях'!X18*100/'в абс. значениях'!L18-100</f>
        <v>68.16608996539793</v>
      </c>
      <c r="M19" s="13">
        <f>'в абс. значениях'!Y18*100/'в абс. значениях'!M18-100</f>
        <v>-7.6492741964971316</v>
      </c>
      <c r="N19" s="13">
        <f>'в абс. значениях'!Z18*100/'в абс. значениях'!N18-100</f>
        <v>43.604275773010983</v>
      </c>
      <c r="O19" s="13">
        <f>'в абс. значениях'!AA18*100/'в абс. значениях'!O18-100</f>
        <v>43.00658245863724</v>
      </c>
      <c r="P19" s="13">
        <f>'в абс. значениях'!AB18*100/'в абс. значениях'!P18-100</f>
        <v>55.976687207662025</v>
      </c>
      <c r="Q19" s="13">
        <f>'в абс. значениях'!AC18*100/'в абс. значениях'!Q18-100</f>
        <v>40.166281436506011</v>
      </c>
      <c r="R19" s="13">
        <f>'в абс. значениях'!AD18*100/'в абс. значениях'!R18-100</f>
        <v>2.5473564402048794</v>
      </c>
      <c r="S19" s="13">
        <f>'в абс. значениях'!AE18*100/'в абс. значениях'!S18-100</f>
        <v>29.278722126020426</v>
      </c>
      <c r="T19" s="13">
        <f>'в абс. значениях'!AF18*100/'в абс. значениях'!T18-100</f>
        <v>49.798796339161697</v>
      </c>
      <c r="U19" s="13">
        <f>'в абс. значениях'!AG18*100/'в абс. значениях'!U18-100</f>
        <v>67.797932514140825</v>
      </c>
      <c r="V19" s="13">
        <f>'в абс. значениях'!AH18*100/'в абс. значениях'!V18-100</f>
        <v>33.320470769824425</v>
      </c>
      <c r="W19" s="13">
        <f>'в абс. значениях'!AI18*100/'в абс. значениях'!W18-100</f>
        <v>40.27187389302162</v>
      </c>
      <c r="X19" s="13">
        <f>'в абс. значениях'!AJ18*100/'в абс. значениях'!X18-100</f>
        <v>12.502805836139174</v>
      </c>
      <c r="Y19" s="13">
        <f>'в абс. значениях'!AK18*100/'в абс. значениях'!Y18-100</f>
        <v>34.010373361840294</v>
      </c>
      <c r="Z19" s="13">
        <f>'в абс. значениях'!AL18*100/'в абс. значениях'!Z18-100</f>
        <v>20.62247089973522</v>
      </c>
      <c r="AA19" s="13">
        <f>'в абс. значениях'!AM18*100/'в абс. значениях'!AA18-100</f>
        <v>-9.5765326433121061</v>
      </c>
      <c r="AB19" s="13">
        <f>'в абс. значениях'!AN18*100/'в абс. значениях'!AB18-100</f>
        <v>-3.4771640050455801</v>
      </c>
      <c r="AC19" s="13">
        <f>'в абс. значениях'!AO18*100/'в абс. значениях'!AC18-100</f>
        <v>3.664779719419144</v>
      </c>
      <c r="AD19" s="13">
        <f>'в абс. значениях'!AP18*100/'в абс. значениях'!AD18-100</f>
        <v>15.710472767632993</v>
      </c>
      <c r="AE19" s="13">
        <f>'в абс. значениях'!AQ18*100/'в абс. значениях'!AE18-100</f>
        <v>8.3100978623366615</v>
      </c>
      <c r="AF19" s="13">
        <f>'в абс. значениях'!AR18*100/'в абс. значениях'!AF18-100</f>
        <v>5.8219422322596017</v>
      </c>
      <c r="AG19" s="13">
        <f>'в абс. значениях'!AS18*100/'в абс. значениях'!AG18-100</f>
        <v>29.210740439381624</v>
      </c>
      <c r="AH19" s="13">
        <f>'в абс. значениях'!AT18*100/'в абс. значениях'!AH18-100</f>
        <v>8.9030390738060845</v>
      </c>
      <c r="AI19" s="13">
        <f>'в абс. значениях'!AU18*100/'в абс. значениях'!AI18-100</f>
        <v>21.004450898071283</v>
      </c>
      <c r="AJ19" s="13">
        <f>'в абс. значениях'!AV18*100/'в абс. значениях'!AJ18-100</f>
        <v>27.593774940143661</v>
      </c>
      <c r="AK19" s="13">
        <f>'в абс. значениях'!AW18*100/'в абс. значениях'!AK18-100</f>
        <v>7.4334505273731821</v>
      </c>
      <c r="AL19" s="13">
        <f>'в абс. значениях'!AX18*100/'в абс. значениях'!AL18-100</f>
        <v>-20.130461793331946</v>
      </c>
      <c r="AM19" s="13">
        <f>'в абс. значениях'!AY18*100/'в абс. значениях'!AM18-100</f>
        <v>-10.659549294224476</v>
      </c>
      <c r="AN19" s="13">
        <f>'в абс. значениях'!AZ18*100/'в абс. значениях'!AN18-100</f>
        <v>12.296577571752636</v>
      </c>
      <c r="AO19" s="13">
        <f>'в абс. значениях'!BA18*100/'в абс. значениях'!AO18-100</f>
        <v>-23.863339585460238</v>
      </c>
      <c r="AP19" s="13">
        <f>'в абс. значениях'!BB18*100/'в абс. значениях'!AP18-100</f>
        <v>-10.581007628008948</v>
      </c>
      <c r="AQ19" s="13">
        <f>'в абс. значениях'!BC18*100/'в абс. значениях'!AQ18-100</f>
        <v>-28.481651607692697</v>
      </c>
      <c r="AR19" s="13">
        <f>'в абс. значениях'!BD18*100/'в абс. значениях'!AR18-100</f>
        <v>-33.083973581345191</v>
      </c>
      <c r="AS19" s="13">
        <f>'в абс. значениях'!BE18*100/'в абс. значениях'!AS18-100</f>
        <v>-31.560363440086363</v>
      </c>
      <c r="AT19" s="13">
        <f>'в абс. значениях'!BF18*100/'в абс. значениях'!AT18-100</f>
        <v>-27.922181470259929</v>
      </c>
      <c r="AU19" s="13">
        <f>'в абс. значениях'!BG18*100/'в абс. значениях'!AU18-100</f>
        <v>-11.981843320376697</v>
      </c>
      <c r="AV19" s="13">
        <f>'в абс. значениях'!BH18*100/'в абс. значениях'!AV18-100</f>
        <v>-14.016158457127958</v>
      </c>
      <c r="AW19" s="13">
        <f>'в абс. значениях'!BI18*100/'в абс. значениях'!AW18-100</f>
        <v>-22.047135824876932</v>
      </c>
      <c r="AX19" s="13">
        <f>'в абс. значениях'!BJ18*100/'в абс. значениях'!AX18-100</f>
        <v>55.749436075604763</v>
      </c>
      <c r="AY19" s="13">
        <f>'в абс. значениях'!BK18*100/'в абс. значениях'!AY18-100</f>
        <v>70.722843327481598</v>
      </c>
      <c r="AZ19" s="13">
        <f>'в абс. значениях'!BL18*100/'в абс. значениях'!AZ18-100</f>
        <v>-15.218584634301649</v>
      </c>
      <c r="BA19" s="13">
        <f>'в абс. значениях'!BM18*100/'в абс. значениях'!BA18-100</f>
        <v>30.226393912935009</v>
      </c>
      <c r="BB19" s="13">
        <f>'в абс. значениях'!BN18*100/'в абс. значениях'!BB18-100</f>
        <v>4.1784792991597044</v>
      </c>
      <c r="BC19" s="13">
        <f>'в абс. значениях'!BO18*100/'в абс. значениях'!BC18-100</f>
        <v>37.219889190810591</v>
      </c>
      <c r="BD19" s="13">
        <f>'в абс. значениях'!BP18*100/'в абс. значениях'!BD18-100</f>
        <v>19.438009870077551</v>
      </c>
      <c r="BE19" s="13">
        <f>'в абс. значениях'!BQ18*100/'в абс. значениях'!BE18-100</f>
        <v>36.390522822122165</v>
      </c>
      <c r="BF19" s="13">
        <f>'в абс. значениях'!BR18*100/'в абс. значениях'!BF18-100</f>
        <v>60.029498525073734</v>
      </c>
      <c r="BG19" s="13">
        <f>'в абс. значениях'!BS18*100/'в абс. значениях'!BG18-100</f>
        <v>21.461173681090699</v>
      </c>
      <c r="BH19" s="13">
        <f>'в абс. значениях'!BT18*100/'в абс. значениях'!BH18-100</f>
        <v>26.069956353055289</v>
      </c>
      <c r="BI19" s="13">
        <f>'в абс. значениях'!BU18*100/'в абс. значениях'!BI18-100</f>
        <v>49.777746419247876</v>
      </c>
      <c r="BJ19" s="13">
        <f>'в абс. значениях'!BV18*100/'в абс. значениях'!BJ18-100</f>
        <v>-1.7129729819713333</v>
      </c>
      <c r="BK19" s="13">
        <f>'в абс. значениях'!BW18*100/'в абс. значениях'!BK18-100</f>
        <v>-13.31180545533266</v>
      </c>
      <c r="BL19" s="13">
        <f>'в абс. значениях'!BX18*100/'в абс. значениях'!BL18-100</f>
        <v>62.726613488034815</v>
      </c>
      <c r="BM19" s="13">
        <f>'в абс. значениях'!BY18*100/'в абс. значениях'!BM18-100</f>
        <v>68.994995330571584</v>
      </c>
      <c r="BN19" s="13">
        <f>'в абс. значениях'!BZ18*100/'в абс. значениях'!BN18-100</f>
        <v>75.488489543749552</v>
      </c>
      <c r="BO19" s="13">
        <f>'в абс. значениях'!CA18*100/'в абс. значениях'!BO18-100</f>
        <v>22.405102355724722</v>
      </c>
      <c r="BP19" s="13">
        <f>'в абс. значениях'!CB18*100/'в абс. значениях'!BP18-100</f>
        <v>37.237541108019229</v>
      </c>
      <c r="BQ19" s="13">
        <f>'в абс. значениях'!CC18*100/'в абс. значениях'!BQ18-100</f>
        <v>3.520057824358517</v>
      </c>
      <c r="BR19" s="13">
        <f>'в абс. значениях'!CD18*100/'в абс. значениях'!BR18-100</f>
        <v>19.301843317972356</v>
      </c>
      <c r="BS19" s="13">
        <f>'в абс. значениях'!CE18*100/'в абс. значениях'!BS18-100</f>
        <v>28.835313925965693</v>
      </c>
      <c r="BT19" s="13">
        <f>'в абс. значениях'!CF18*100/'в абс. значениях'!BT18-100</f>
        <v>22.292212631933253</v>
      </c>
      <c r="BU19" s="13">
        <f>'в абс. значениях'!CG18*100/'в абс. значениях'!BU18-100</f>
        <v>2.8005464480874309</v>
      </c>
      <c r="BV19" s="13">
        <f>'в абс. значениях'!CH18*100/'в абс. значениях'!BV18-100</f>
        <v>-1.7174214965617693</v>
      </c>
      <c r="BW19" s="13">
        <f>'в абс. значениях'!CI18*100/'в абс. значениях'!BW18-100</f>
        <v>19.284956194202238</v>
      </c>
      <c r="BX19" s="13">
        <f>'в абс. значениях'!CJ18*100/'в абс. значениях'!BX18-100</f>
        <v>-19.779730073847716</v>
      </c>
      <c r="BY19" s="13">
        <f>'в абс. значениях'!CK18*100/'в абс. значениях'!BY18-100</f>
        <v>-24.806585994842294</v>
      </c>
      <c r="BZ19" s="13">
        <f>'в абс. значениях'!CL18*100/'в абс. значениях'!BZ18-100</f>
        <v>-23.35708298407377</v>
      </c>
      <c r="CA19" s="13">
        <f>'в абс. значениях'!CM18*100/'в абс. значениях'!CA18-100</f>
        <v>48.957895621480787</v>
      </c>
      <c r="CB19" s="13">
        <f>'в абс. значениях'!CN18*100/'в абс. значениях'!CB18-100</f>
        <v>36.233486943164365</v>
      </c>
      <c r="CC19" s="13">
        <f>'в абс. значениях'!CO18*100/'в абс. значениях'!CC18-100</f>
        <v>134.44351347577154</v>
      </c>
      <c r="CD19" s="13">
        <f>'в абс. значениях'!CP18*100/'в абс. значениях'!CD18-100</f>
        <v>131.41549336578018</v>
      </c>
      <c r="CE19" s="13">
        <f>'в абс. значениях'!CQ18*100/'в абс. значениях'!CE18-100</f>
        <v>235.74567218455246</v>
      </c>
      <c r="CF19" s="13">
        <f>'в абс. значениях'!CR18*100/'в абс. значениях'!CF18-100</f>
        <v>12.061338838100852</v>
      </c>
      <c r="CG19" s="13">
        <f>'в абс. значениях'!CS18*100/'в абс. значениях'!CG18-100</f>
        <v>426.99965631802036</v>
      </c>
      <c r="CH19" s="13">
        <f>'в абс. значениях'!CT18*100/'в абс. значениях'!CH18-100</f>
        <v>43.217067622527054</v>
      </c>
      <c r="CI19" s="13">
        <f>'в абс. значениях'!CU18*100/'в абс. значениях'!CI18-100</f>
        <v>46.163642707606414</v>
      </c>
      <c r="CJ19" s="13">
        <f>'в абс. значениях'!CV18*100/'в абс. значениях'!CJ18-100</f>
        <v>51.880803110864207</v>
      </c>
      <c r="CK19" s="13">
        <f>'в абс. значениях'!CW18*100/'в абс. значениях'!CK18-100</f>
        <v>43.546837017355415</v>
      </c>
      <c r="CL19" s="13">
        <f>'в абс. значениях'!CX18*100/'в абс. значениях'!CL18-100</f>
        <v>46.245967080439669</v>
      </c>
      <c r="CM19" s="13">
        <f>'в абс. значениях'!CY18*100/'в абс. значениях'!CM18-100</f>
        <v>17.952551552935205</v>
      </c>
      <c r="CN19" s="13">
        <f>'в абс. значениях'!CZ18*100/'в абс. значениях'!CN18-100</f>
        <v>15.351193697756926</v>
      </c>
      <c r="CO19" s="13">
        <f>'в абс. значениях'!DA18*100/'в абс. значениях'!CO18-100</f>
        <v>-5.8929227348085504</v>
      </c>
      <c r="CP19" s="13">
        <f>'в абс. значениях'!DB18*100/'в абс. значениях'!CP18-100</f>
        <v>8.7631447170750221E-2</v>
      </c>
      <c r="CQ19" s="13">
        <f>'в абс. значениях'!DC18*100/'в абс. значениях'!CQ18-100</f>
        <v>-30.830893510918557</v>
      </c>
      <c r="CR19" s="13">
        <f>'в абс. значениях'!DD18*100/'в абс. значениях'!CR18-100</f>
        <v>175.6298245614035</v>
      </c>
      <c r="CS19" s="13">
        <f>'в абс. значениях'!DE18*100/'в абс. значениях'!CS18-100</f>
        <v>-31.349208074466645</v>
      </c>
      <c r="CT19" s="13">
        <f>'в абс. значениях'!DF18*100/'в абс. значениях'!CT18-100</f>
        <v>67.536639953793951</v>
      </c>
    </row>
    <row r="20" spans="1:98" x14ac:dyDescent="0.25">
      <c r="A20" s="5" t="s">
        <v>17</v>
      </c>
      <c r="B20" s="13">
        <f>'в абс. значениях'!N19*100/'в абс. значениях'!B19-100</f>
        <v>2.4237990733967365</v>
      </c>
      <c r="C20" s="13">
        <f>'в абс. значениях'!O19*100/'в абс. значениях'!C19-100</f>
        <v>16.029078774877846</v>
      </c>
      <c r="D20" s="13">
        <f>'в абс. значениях'!P19*100/'в абс. значениях'!D19-100</f>
        <v>-6.8638627227455515</v>
      </c>
      <c r="E20" s="13">
        <f>'в абс. значениях'!Q19*100/'в абс. значениях'!E19-100</f>
        <v>-10.575177636014729</v>
      </c>
      <c r="F20" s="13">
        <f>'в абс. значениях'!R19*100/'в абс. значениях'!F19-100</f>
        <v>21.463634824803933</v>
      </c>
      <c r="G20" s="13">
        <f>'в абс. значениях'!S19*100/'в абс. значениях'!G19-100</f>
        <v>-9.0416892257715205</v>
      </c>
      <c r="H20" s="13">
        <f>'в абс. значениях'!T19*100/'в абс. значениях'!H19-100</f>
        <v>-4.3381699733491246</v>
      </c>
      <c r="I20" s="13">
        <f>'в абс. значениях'!U19*100/'в абс. значениях'!I19-100</f>
        <v>6.0513106525376514</v>
      </c>
      <c r="J20" s="13">
        <f>'в абс. значениях'!V19*100/'в абс. значениях'!J19-100</f>
        <v>62.637362637362628</v>
      </c>
      <c r="K20" s="13">
        <f>'в абс. значениях'!W19*100/'в абс. значениях'!K19-100</f>
        <v>51.037133739483608</v>
      </c>
      <c r="L20" s="13">
        <f>'в абс. значениях'!X19*100/'в абс. значениях'!L19-100</f>
        <v>52.963049035556594</v>
      </c>
      <c r="M20" s="13">
        <f>'в абс. значениях'!Y19*100/'в абс. значениях'!M19-100</f>
        <v>47.88206257087586</v>
      </c>
      <c r="N20" s="13">
        <f>'в абс. значениях'!Z19*100/'в абс. значениях'!N19-100</f>
        <v>7.6087991619845781</v>
      </c>
      <c r="O20" s="13">
        <f>'в абс. значениях'!AA19*100/'в абс. значениях'!O19-100</f>
        <v>29.072514379622021</v>
      </c>
      <c r="P20" s="13">
        <f>'в абс. значениях'!AB19*100/'в абс. значениях'!P19-100</f>
        <v>65.541454615731482</v>
      </c>
      <c r="Q20" s="13">
        <f>'в абс. значениях'!AC19*100/'в абс. значениях'!Q19-100</f>
        <v>37.95383366198817</v>
      </c>
      <c r="R20" s="13">
        <f>'в абс. значениях'!AD19*100/'в абс. значениях'!R19-100</f>
        <v>21.814465554884563</v>
      </c>
      <c r="S20" s="13">
        <f>'в абс. значениях'!AE19*100/'в абс. значениях'!S19-100</f>
        <v>51.482142857142861</v>
      </c>
      <c r="T20" s="13">
        <f>'в абс. значениях'!AF19*100/'в абс. значениях'!T19-100</f>
        <v>33.689315379456218</v>
      </c>
      <c r="U20" s="13">
        <f>'в абс. значениях'!AG19*100/'в абс. значениях'!U19-100</f>
        <v>40.909808046279267</v>
      </c>
      <c r="V20" s="13">
        <f>'в абс. значениях'!AH19*100/'в абс. значениях'!V19-100</f>
        <v>31.171775802648284</v>
      </c>
      <c r="W20" s="13">
        <f>'в абс. значениях'!AI19*100/'в абс. значениях'!W19-100</f>
        <v>25.339735894357744</v>
      </c>
      <c r="X20" s="13">
        <f>'в абс. значениях'!AJ19*100/'в абс. значениях'!X19-100</f>
        <v>30.431479793375871</v>
      </c>
      <c r="Y20" s="13">
        <f>'в абс. значениях'!AK19*100/'в абс. значениях'!Y19-100</f>
        <v>19.79791600884117</v>
      </c>
      <c r="Z20" s="13">
        <f>'в абс. значениях'!AL19*100/'в абс. значениях'!Z19-100</f>
        <v>28.243362831858406</v>
      </c>
      <c r="AA20" s="13">
        <f>'в абс. значениях'!AM19*100/'в абс. значениях'!AA19-100</f>
        <v>5.4589583416225622</v>
      </c>
      <c r="AB20" s="13">
        <f>'в абс. значениях'!AN19*100/'в абс. значениях'!AB19-100</f>
        <v>6.7206288671829384</v>
      </c>
      <c r="AC20" s="13">
        <f>'в абс. значениях'!AO19*100/'в абс. значениях'!AC19-100</f>
        <v>18.805179517363158</v>
      </c>
      <c r="AD20" s="13">
        <f>'в абс. значениях'!AP19*100/'в абс. значениях'!AD19-100</f>
        <v>4.2214849559546934</v>
      </c>
      <c r="AE20" s="13">
        <f>'в абс. значениях'!AQ19*100/'в абс. значениях'!AE19-100</f>
        <v>11.741129317458444</v>
      </c>
      <c r="AF20" s="13">
        <f>'в абс. значениях'!AR19*100/'в абс. значениях'!AF19-100</f>
        <v>2.1456411839617147</v>
      </c>
      <c r="AG20" s="13">
        <f>'в абс. значениях'!AS19*100/'в абс. значениях'!AG19-100</f>
        <v>7.4009106516384264</v>
      </c>
      <c r="AH20" s="13">
        <f>'в абс. значениях'!AT19*100/'в абс. значениях'!AH19-100</f>
        <v>0.64993431514899669</v>
      </c>
      <c r="AI20" s="13">
        <f>'в абс. значениях'!AU19*100/'в абс. значениях'!AI19-100</f>
        <v>14.355221822082598</v>
      </c>
      <c r="AJ20" s="13">
        <f>'в абс. значениях'!AV19*100/'в абс. значениях'!AJ19-100</f>
        <v>28.864298194525333</v>
      </c>
      <c r="AK20" s="13">
        <f>'в абс. значениях'!AW19*100/'в абс. значениях'!AK19-100</f>
        <v>16.57504330145342</v>
      </c>
      <c r="AL20" s="13">
        <f>'в абс. значениях'!AX19*100/'в абс. значениях'!AL19-100</f>
        <v>22.485595003967845</v>
      </c>
      <c r="AM20" s="13">
        <f>'в абс. значениях'!AY19*100/'в абс. значениях'!AM19-100</f>
        <v>20.350877192982452</v>
      </c>
      <c r="AN20" s="13">
        <f>'в абс. значениях'!AZ19*100/'в абс. значениях'!AN19-100</f>
        <v>17.645128354725784</v>
      </c>
      <c r="AO20" s="13">
        <f>'в абс. значениях'!BA19*100/'в абс. значениях'!AO19-100</f>
        <v>-2.9052691178031722</v>
      </c>
      <c r="AP20" s="13">
        <f>'в абс. значениях'!BB19*100/'в абс. значениях'!AP19-100</f>
        <v>9.4840834248079062</v>
      </c>
      <c r="AQ20" s="13">
        <f>'в абс. значениях'!BC19*100/'в абс. значениях'!AQ19-100</f>
        <v>4.7016211274044366</v>
      </c>
      <c r="AR20" s="13">
        <f>'в абс. значениях'!BD19*100/'в абс. значениях'!AR19-100</f>
        <v>0.89160905209868702</v>
      </c>
      <c r="AS20" s="13">
        <f>'в абс. значениях'!BE19*100/'в абс. значениях'!AS19-100</f>
        <v>0.15289988532508403</v>
      </c>
      <c r="AT20" s="13">
        <f>'в абс. значениях'!BF19*100/'в абс. значениях'!AT19-100</f>
        <v>-3.6923816720478158</v>
      </c>
      <c r="AU20" s="13">
        <f>'в абс. значениях'!BG19*100/'в абс. значениях'!AU19-100</f>
        <v>-14.824617240108552</v>
      </c>
      <c r="AV20" s="13">
        <f>'в абс. значениях'!BH19*100/'в абс. значениях'!AV19-100</f>
        <v>-5.0558920124137501</v>
      </c>
      <c r="AW20" s="13">
        <f>'в абс. значениях'!BI19*100/'в абс. значениях'!AW19-100</f>
        <v>-12.251291989664082</v>
      </c>
      <c r="AX20" s="13">
        <f>'в абс. значениях'!BJ19*100/'в абс. значениях'!AX19-100</f>
        <v>9.7295774647887328</v>
      </c>
      <c r="AY20" s="13">
        <f>'в абс. значениях'!BK19*100/'в абс. значениях'!AY19-100</f>
        <v>7.8466409605316727</v>
      </c>
      <c r="AZ20" s="13">
        <f>'в абс. значениях'!BL19*100/'в абс. значениях'!AZ19-100</f>
        <v>0.49902364938164112</v>
      </c>
      <c r="BA20" s="13">
        <f>'в абс. значениях'!BM19*100/'в абс. значениях'!BA19-100</f>
        <v>10.726000437349654</v>
      </c>
      <c r="BB20" s="13">
        <f>'в абс. значениях'!BN19*100/'в абс. значениях'!BB19-100</f>
        <v>20.713856025666729</v>
      </c>
      <c r="BC20" s="13">
        <f>'в абс. значениях'!BO19*100/'в абс. значениях'!BC19-100</f>
        <v>2.9085779539195329</v>
      </c>
      <c r="BD20" s="13">
        <f>'в абс. значениях'!BP19*100/'в абс. значениях'!BD19-100</f>
        <v>16.948137052986326</v>
      </c>
      <c r="BE20" s="13">
        <f>'в абс. значениях'!BQ19*100/'в абс. значениях'!BE19-100</f>
        <v>13.469345269074637</v>
      </c>
      <c r="BF20" s="13">
        <f>'в абс. значениях'!BR19*100/'в абс. значениях'!BF19-100</f>
        <v>24.048646528050213</v>
      </c>
      <c r="BG20" s="13">
        <f>'в абс. значениях'!BS19*100/'в абс. значениях'!BG19-100</f>
        <v>39.596444304594087</v>
      </c>
      <c r="BH20" s="13">
        <f>'в абс. значениях'!BT19*100/'в абс. значениях'!BH19-100</f>
        <v>27.555456824600938</v>
      </c>
      <c r="BI20" s="13">
        <f>'в абс. значениях'!BU19*100/'в абс. значениях'!BI19-100</f>
        <v>59.020134722273355</v>
      </c>
      <c r="BJ20" s="13">
        <f>'в абс. значениях'!BV19*100/'в абс. значениях'!BJ19-100</f>
        <v>29.56564152590235</v>
      </c>
      <c r="BK20" s="13">
        <f>'в абс. значениях'!BW19*100/'в абс. значениях'!BK19-100</f>
        <v>49.395383989302957</v>
      </c>
      <c r="BL20" s="13">
        <f>'в абс. значениях'!BX19*100/'в абс. значениях'!BL19-100</f>
        <v>53.972366148531961</v>
      </c>
      <c r="BM20" s="13">
        <f>'в абс. значениях'!BY19*100/'в абс. значениях'!BM19-100</f>
        <v>86.656133767815419</v>
      </c>
      <c r="BN20" s="13">
        <f>'в абс. значениях'!BZ19*100/'в абс. значениях'!BN19-100</f>
        <v>30.631229235880397</v>
      </c>
      <c r="BO20" s="13">
        <f>'в абс. значениях'!CA19*100/'в абс. значениях'!BO19-100</f>
        <v>47.033289817232372</v>
      </c>
      <c r="BP20" s="13">
        <f>'в абс. значениях'!CB19*100/'в абс. значениях'!BP19-100</f>
        <v>88.492203259581828</v>
      </c>
      <c r="BQ20" s="13">
        <f>'в абс. значениях'!CC19*100/'в абс. значениях'!BQ19-100</f>
        <v>41.363177690120182</v>
      </c>
      <c r="BR20" s="13">
        <f>'в абс. значениях'!CD19*100/'в абс. значениях'!BR19-100</f>
        <v>42.208613650738897</v>
      </c>
      <c r="BS20" s="13">
        <f>'в абс. значениях'!CE19*100/'в абс. значениях'!BS19-100</f>
        <v>39.562142515003814</v>
      </c>
      <c r="BT20" s="13">
        <f>'в абс. значениях'!CF19*100/'в абс. значениях'!BT19-100</f>
        <v>11.07628004179729</v>
      </c>
      <c r="BU20" s="13">
        <f>'в абс. значениях'!CG19*100/'в абс. значениях'!BU19-100</f>
        <v>6.4790166894284908</v>
      </c>
      <c r="BV20" s="13">
        <f>'в абс. значениях'!CH19*100/'в абс. значениях'!BV19-100</f>
        <v>30.881100037645382</v>
      </c>
      <c r="BW20" s="13">
        <f>'в абс. значениях'!CI19*100/'в абс. значениях'!BW19-100</f>
        <v>2.5878003696857661</v>
      </c>
      <c r="BX20" s="13">
        <f>'в абс. значениях'!CJ19*100/'в абс. значениях'!BX19-100</f>
        <v>2.9104238442432546</v>
      </c>
      <c r="BY20" s="13">
        <f>'в абс. значениях'!CK19*100/'в абс. значениях'!BY19-100</f>
        <v>8.0870423926077422</v>
      </c>
      <c r="BZ20" s="13">
        <f>'в абс. значениях'!CL19*100/'в абс. значениях'!BZ19-100</f>
        <v>21.174550695150899</v>
      </c>
      <c r="CA20" s="13">
        <f>'в абс. значениях'!CM19*100/'в абс. значениях'!CA19-100</f>
        <v>57.874409003129784</v>
      </c>
      <c r="CB20" s="13">
        <f>'в абс. значениях'!CN19*100/'в абс. значениях'!CB19-100</f>
        <v>37.103349867500157</v>
      </c>
      <c r="CC20" s="13">
        <f>'в абс. значениях'!CO19*100/'в абс. значениях'!CC19-100</f>
        <v>72.807700627298289</v>
      </c>
      <c r="CD20" s="13">
        <f>'в абс. значениях'!CP19*100/'в абс. значениях'!CD19-100</f>
        <v>55.433354224369737</v>
      </c>
      <c r="CE20" s="13">
        <f>'в абс. значениях'!CQ19*100/'в абс. значениях'!CE19-100</f>
        <v>52.277315674715339</v>
      </c>
      <c r="CF20" s="13">
        <f>'в абс. значениях'!CR19*100/'в абс. значениях'!CF19-100</f>
        <v>65.880482014066217</v>
      </c>
      <c r="CG20" s="13">
        <f>'в абс. значениях'!CS19*100/'в абс. значениях'!CG19-100</f>
        <v>64.339130434782618</v>
      </c>
      <c r="CH20" s="13">
        <f>'в абс. значениях'!CT19*100/'в абс. значениях'!CH19-100</f>
        <v>29.580513798688997</v>
      </c>
      <c r="CI20" s="13">
        <f>'в абс. значениях'!CU19*100/'в абс. значениях'!CI19-100</f>
        <v>62.332859174964426</v>
      </c>
      <c r="CJ20" s="13">
        <f>'в абс. значениях'!CV19*100/'в абс. значениях'!CJ19-100</f>
        <v>78.472857504330733</v>
      </c>
      <c r="CK20" s="13">
        <f>'в абс. значениях'!CW19*100/'в абс. значениях'!CK19-100</f>
        <v>33.41925800241458</v>
      </c>
      <c r="CL20" s="13">
        <f>'в абс. значениях'!CX19*100/'в абс. значениях'!CL19-100</f>
        <v>49.701792741582864</v>
      </c>
      <c r="CM20" s="13">
        <f>'в абс. значениях'!CY19*100/'в абс. значениях'!CM19-100</f>
        <v>24.789100725493498</v>
      </c>
      <c r="CN20" s="13">
        <f>'в абс. значениях'!CZ19*100/'в абс. значениях'!CN19-100</f>
        <v>3.6786024036674547</v>
      </c>
      <c r="CO20" s="13">
        <f>'в абс. значениях'!DA19*100/'в абс. значениях'!CO19-100</f>
        <v>8.5894178172213884</v>
      </c>
      <c r="CP20" s="13">
        <f>'в абс. значениях'!DB19*100/'в абс. значениях'!CP19-100</f>
        <v>21.301474987643402</v>
      </c>
      <c r="CQ20" s="13">
        <f>'в абс. значениях'!DC19*100/'в абс. значениях'!CQ19-100</f>
        <v>23.247951634714823</v>
      </c>
      <c r="CR20" s="13">
        <f>'в абс. значениях'!DD19*100/'в абс. значениях'!CR19-100</f>
        <v>30.662039725084043</v>
      </c>
      <c r="CS20" s="13">
        <f>'в абс. значениях'!DE19*100/'в абс. значениях'!CS19-100</f>
        <v>26.419387269167686</v>
      </c>
      <c r="CT20" s="13">
        <f>'в абс. значениях'!DF19*100/'в абс. значениях'!CT19-100</f>
        <v>23.824433099290857</v>
      </c>
    </row>
    <row r="21" spans="1:98" x14ac:dyDescent="0.25">
      <c r="A21" s="5" t="s">
        <v>18</v>
      </c>
      <c r="B21" s="13">
        <f>'в абс. значениях'!N20*100/'в абс. значениях'!B20-100</f>
        <v>22.401939254804461</v>
      </c>
      <c r="C21" s="13">
        <f>'в абс. значениях'!O20*100/'в абс. значениях'!C20-100</f>
        <v>17.996623867880018</v>
      </c>
      <c r="D21" s="13">
        <f>'в абс. значениях'!P20*100/'в абс. значениях'!D20-100</f>
        <v>13.995585120618955</v>
      </c>
      <c r="E21" s="13">
        <f>'в абс. значениях'!Q20*100/'в абс. значениях'!E20-100</f>
        <v>16.747679118593368</v>
      </c>
      <c r="F21" s="13">
        <f>'в абс. значениях'!R20*100/'в абс. значениях'!F20-100</f>
        <v>18.166324126522639</v>
      </c>
      <c r="G21" s="13">
        <f>'в абс. значениях'!S20*100/'в абс. значениях'!G20-100</f>
        <v>20.556377485723189</v>
      </c>
      <c r="H21" s="13">
        <f>'в абс. значениях'!T20*100/'в абс. значениях'!H20-100</f>
        <v>20.430707512104775</v>
      </c>
      <c r="I21" s="13">
        <f>'в абс. значениях'!U20*100/'в абс. значениях'!I20-100</f>
        <v>17.903588011785729</v>
      </c>
      <c r="J21" s="13">
        <f>'в абс. значениях'!V20*100/'в абс. значениях'!J20-100</f>
        <v>23.670132268077055</v>
      </c>
      <c r="K21" s="13">
        <f>'в абс. значениях'!W20*100/'в абс. значениях'!K20-100</f>
        <v>20.838640289360228</v>
      </c>
      <c r="L21" s="13">
        <f>'в абс. значениях'!X20*100/'в абс. значениях'!L20-100</f>
        <v>28.450153749276637</v>
      </c>
      <c r="M21" s="13">
        <f>'в абс. значениях'!Y20*100/'в абс. значениях'!M20-100</f>
        <v>31.548314886691571</v>
      </c>
      <c r="N21" s="13">
        <f>'в абс. значениях'!Z20*100/'в абс. значениях'!N20-100</f>
        <v>32.0486668595575</v>
      </c>
      <c r="O21" s="13">
        <f>'в абс. значениях'!AA20*100/'в абс. значениях'!O20-100</f>
        <v>29.064569818451218</v>
      </c>
      <c r="P21" s="13">
        <f>'в абс. значениях'!AB20*100/'в абс. значениях'!P20-100</f>
        <v>23.851826772356802</v>
      </c>
      <c r="Q21" s="13">
        <f>'в абс. значениях'!AC20*100/'в абс. значениях'!Q20-100</f>
        <v>17.443798032798057</v>
      </c>
      <c r="R21" s="13">
        <f>'в абс. значениях'!AD20*100/'в абс. значениях'!R20-100</f>
        <v>13.907062066307589</v>
      </c>
      <c r="S21" s="13">
        <f>'в абс. значениях'!AE20*100/'в абс. значениях'!S20-100</f>
        <v>17.598347176845905</v>
      </c>
      <c r="T21" s="13">
        <f>'в абс. значениях'!AF20*100/'в абс. значениях'!T20-100</f>
        <v>13.970588296644834</v>
      </c>
      <c r="U21" s="13">
        <f>'в абс. значениях'!AG20*100/'в абс. значениях'!U20-100</f>
        <v>23.064336995504732</v>
      </c>
      <c r="V21" s="13">
        <f>'в абс. значениях'!AH20*100/'в абс. значениях'!V20-100</f>
        <v>20.12747568306537</v>
      </c>
      <c r="W21" s="13">
        <f>'в абс. значениях'!AI20*100/'в абс. значениях'!W20-100</f>
        <v>20.239878039440924</v>
      </c>
      <c r="X21" s="13">
        <f>'в абс. значениях'!AJ20*100/'в абс. значениях'!X20-100</f>
        <v>13.490067131821775</v>
      </c>
      <c r="Y21" s="13">
        <f>'в абс. значениях'!AK20*100/'в абс. значениях'!Y20-100</f>
        <v>13.718996457497809</v>
      </c>
      <c r="Z21" s="13">
        <f>'в абс. значениях'!AL20*100/'в абс. значениях'!Z20-100</f>
        <v>4.8424707525035728</v>
      </c>
      <c r="AA21" s="13">
        <f>'в абс. значениях'!AM20*100/'в абс. значениях'!AA20-100</f>
        <v>6.3805299044346668</v>
      </c>
      <c r="AB21" s="13">
        <f>'в абс. значениях'!AN20*100/'в абс. значениях'!AB20-100</f>
        <v>6.9986753947791271</v>
      </c>
      <c r="AC21" s="13">
        <f>'в абс. значениях'!AO20*100/'в абс. значениях'!AC20-100</f>
        <v>14.883238012954266</v>
      </c>
      <c r="AD21" s="13">
        <f>'в абс. значениях'!AP20*100/'в абс. значениях'!AD20-100</f>
        <v>10.024879852671944</v>
      </c>
      <c r="AE21" s="13">
        <f>'в абс. значениях'!AQ20*100/'в абс. значениях'!AE20-100</f>
        <v>3.2358429361957661</v>
      </c>
      <c r="AF21" s="13">
        <f>'в абс. значениях'!AR20*100/'в абс. значениях'!AF20-100</f>
        <v>1.7804995665647851</v>
      </c>
      <c r="AG21" s="13">
        <f>'в абс. значениях'!AS20*100/'в абс. значениях'!AG20-100</f>
        <v>-1.7486211826452802</v>
      </c>
      <c r="AH21" s="13">
        <f>'в абс. значениях'!AT20*100/'в абс. значениях'!AH20-100</f>
        <v>-1.46923840747246</v>
      </c>
      <c r="AI21" s="13">
        <f>'в абс. значениях'!AU20*100/'в абс. значениях'!AI20-100</f>
        <v>1.6799599935058609</v>
      </c>
      <c r="AJ21" s="13">
        <f>'в абс. значениях'!AV20*100/'в абс. значениях'!AJ20-100</f>
        <v>7.9729356312678306</v>
      </c>
      <c r="AK21" s="13">
        <f>'в абс. значениях'!AW20*100/'в абс. значениях'!AK20-100</f>
        <v>5.5414888516418443</v>
      </c>
      <c r="AL21" s="13">
        <f>'в абс. значениях'!AX20*100/'в абс. значениях'!AL20-100</f>
        <v>7.2708107110478153</v>
      </c>
      <c r="AM21" s="13">
        <f>'в абс. значениях'!AY20*100/'в абс. значениях'!AM20-100</f>
        <v>2.2670548516286004</v>
      </c>
      <c r="AN21" s="13">
        <f>'в абс. значениях'!AZ20*100/'в абс. значениях'!AN20-100</f>
        <v>7.4611731514907831</v>
      </c>
      <c r="AO21" s="13">
        <f>'в абс. значениях'!BA20*100/'в абс. значениях'!AO20-100</f>
        <v>4.2433324711975331</v>
      </c>
      <c r="AP21" s="13">
        <f>'в абс. значениях'!BB20*100/'в абс. значениях'!AP20-100</f>
        <v>17.739970178774556</v>
      </c>
      <c r="AQ21" s="13">
        <f>'в абс. значениях'!BC20*100/'в абс. значениях'!AQ20-100</f>
        <v>24.239232261764002</v>
      </c>
      <c r="AR21" s="13">
        <f>'в абс. значениях'!BD20*100/'в абс. значениях'!AR20-100</f>
        <v>19.832718680013528</v>
      </c>
      <c r="AS21" s="13">
        <f>'в абс. значениях'!BE20*100/'в абс. значениях'!AS20-100</f>
        <v>24.492468522982819</v>
      </c>
      <c r="AT21" s="13">
        <f>'в абс. значениях'!BF20*100/'в абс. значениях'!AT20-100</f>
        <v>22.142505611646797</v>
      </c>
      <c r="AU21" s="13">
        <f>'в абс. значениях'!BG20*100/'в абс. значениях'!AU20-100</f>
        <v>20.357424424523799</v>
      </c>
      <c r="AV21" s="13">
        <f>'в абс. значениях'!BH20*100/'в абс. значениях'!AV20-100</f>
        <v>11.767369121359351</v>
      </c>
      <c r="AW21" s="13">
        <f>'в абс. значениях'!BI20*100/'в абс. значениях'!AW20-100</f>
        <v>19.634704067568407</v>
      </c>
      <c r="AX21" s="13">
        <f>'в абс. значениях'!BJ20*100/'в абс. значениях'!AX20-100</f>
        <v>18.676593623313792</v>
      </c>
      <c r="AY21" s="13">
        <f>'в абс. значениях'!BK20*100/'в абс. значениях'!AY20-100</f>
        <v>25.374696140912476</v>
      </c>
      <c r="AZ21" s="13">
        <f>'в абс. значениях'!BL20*100/'в абс. значениях'!AZ20-100</f>
        <v>17.57138972434079</v>
      </c>
      <c r="BA21" s="13">
        <f>'в абс. значениях'!BM20*100/'в абс. значениях'!BA20-100</f>
        <v>35.752797179857282</v>
      </c>
      <c r="BB21" s="13">
        <f>'в абс. значениях'!BN20*100/'в абс. значениях'!BB20-100</f>
        <v>17.558019028677094</v>
      </c>
      <c r="BC21" s="13">
        <f>'в абс. значениях'!BO20*100/'в абс. значениях'!BC20-100</f>
        <v>5.1205724857676245</v>
      </c>
      <c r="BD21" s="13">
        <f>'в абс. значениях'!BP20*100/'в абс. значениях'!BD20-100</f>
        <v>-0.63874668674353074</v>
      </c>
      <c r="BE21" s="13">
        <f>'в абс. значениях'!BQ20*100/'в абс. значениях'!BE20-100</f>
        <v>-6.9474058050886072</v>
      </c>
      <c r="BF21" s="13">
        <f>'в абс. значениях'!BR20*100/'в абс. значениях'!BF20-100</f>
        <v>-6.7256185850611558</v>
      </c>
      <c r="BG21" s="13">
        <f>'в абс. значениях'!BS20*100/'в абс. значениях'!BG20-100</f>
        <v>-7.2278760327881741</v>
      </c>
      <c r="BH21" s="13">
        <f>'в абс. значениях'!BT20*100/'в абс. значениях'!BH20-100</f>
        <v>-2.8022570186959541</v>
      </c>
      <c r="BI21" s="13">
        <f>'в абс. значениях'!BU20*100/'в абс. значениях'!BI20-100</f>
        <v>-0.11520874240608237</v>
      </c>
      <c r="BJ21" s="13">
        <f>'в абс. значениях'!BV20*100/'в абс. значениях'!BJ20-100</f>
        <v>17.464771201637944</v>
      </c>
      <c r="BK21" s="13">
        <f>'в абс. значениях'!BW20*100/'в абс. значениях'!BK20-100</f>
        <v>7.3409744015740301</v>
      </c>
      <c r="BL21" s="13">
        <f>'в абс. значениях'!BX20*100/'в абс. значениях'!BL20-100</f>
        <v>14.072450184576383</v>
      </c>
      <c r="BM21" s="13">
        <f>'в абс. значениях'!BY20*100/'в абс. значениях'!BM20-100</f>
        <v>-3.3248929241879495</v>
      </c>
      <c r="BN21" s="13">
        <f>'в абс. значениях'!BZ20*100/'в абс. значениях'!BN20-100</f>
        <v>4.04440411517011</v>
      </c>
      <c r="BO21" s="13">
        <f>'в абс. значениях'!CA20*100/'в абс. значениях'!BO20-100</f>
        <v>13.017533090959063</v>
      </c>
      <c r="BP21" s="13">
        <f>'в абс. значениях'!CB20*100/'в абс. значениях'!BP20-100</f>
        <v>30.131154916944126</v>
      </c>
      <c r="BQ21" s="13">
        <f>'в абс. значениях'!CC20*100/'в абс. значениях'!BQ20-100</f>
        <v>35.841723285095071</v>
      </c>
      <c r="BR21" s="13">
        <f>'в абс. значениях'!CD20*100/'в абс. значениях'!BR20-100</f>
        <v>44.208920838678381</v>
      </c>
      <c r="BS21" s="13">
        <f>'в абс. значениях'!CE20*100/'в абс. значениях'!BS20-100</f>
        <v>40.08131196802475</v>
      </c>
      <c r="BT21" s="13">
        <f>'в абс. значениях'!CF20*100/'в абс. значениях'!BT20-100</f>
        <v>38.123506809349294</v>
      </c>
      <c r="BU21" s="13">
        <f>'в абс. значениях'!CG20*100/'в абс. значениях'!BU20-100</f>
        <v>27.682046906453024</v>
      </c>
      <c r="BV21" s="13">
        <f>'в абс. значениях'!CH20*100/'в абс. значениях'!BV20-100</f>
        <v>15.550419988802545</v>
      </c>
      <c r="BW21" s="13">
        <f>'в абс. значениях'!CI20*100/'в абс. значениях'!BW20-100</f>
        <v>34.780429108552028</v>
      </c>
      <c r="BX21" s="13">
        <f>'в абс. значениях'!CJ20*100/'в абс. значениях'!BX20-100</f>
        <v>26.856984844991075</v>
      </c>
      <c r="BY21" s="13">
        <f>'в абс. значениях'!CK20*100/'в абс. значениях'!BY20-100</f>
        <v>35.669329922130828</v>
      </c>
      <c r="BZ21" s="13">
        <f>'в абс. значениях'!CL20*100/'в абс. значениях'!BZ20-100</f>
        <v>34.764086744461082</v>
      </c>
      <c r="CA21" s="13">
        <f>'в абс. значениях'!CM20*100/'в абс. значениях'!CA20-100</f>
        <v>36.498730276608029</v>
      </c>
      <c r="CB21" s="13">
        <f>'в абс. значениях'!CN20*100/'в абс. значениях'!CB20-100</f>
        <v>34.38450948086728</v>
      </c>
      <c r="CC21" s="13">
        <f>'в абс. значениях'!CO20*100/'в абс. значениях'!CC20-100</f>
        <v>30.772789288973627</v>
      </c>
      <c r="CD21" s="13">
        <f>'в абс. значениях'!CP20*100/'в абс. значениях'!CD20-100</f>
        <v>25.510358716228097</v>
      </c>
      <c r="CE21" s="13">
        <f>'в абс. значениях'!CQ20*100/'в абс. значениях'!CE20-100</f>
        <v>30.059657909888017</v>
      </c>
      <c r="CF21" s="13">
        <f>'в абс. значениях'!CR20*100/'в абс. значениях'!CF20-100</f>
        <v>31.173106946615093</v>
      </c>
      <c r="CG21" s="13">
        <f>'в абс. значениях'!CS20*100/'в абс. значениях'!CG20-100</f>
        <v>35.822179143812292</v>
      </c>
      <c r="CH21" s="13">
        <f>'в абс. значениях'!CT20*100/'в абс. значениях'!CH20-100</f>
        <v>33.286777962187671</v>
      </c>
      <c r="CI21" s="13">
        <f>'в абс. значениях'!CU20*100/'в абс. значениях'!CI20-100</f>
        <v>20.311120816611279</v>
      </c>
      <c r="CJ21" s="13">
        <f>'в абс. значениях'!CV20*100/'в абс. значениях'!CJ20-100</f>
        <v>19.610425360865108</v>
      </c>
      <c r="CK21" s="13">
        <f>'в абс. значениях'!CW20*100/'в абс. значениях'!CK20-100</f>
        <v>10.548686352357976</v>
      </c>
      <c r="CL21" s="13">
        <f>'в абс. значениях'!CX20*100/'в абс. значениях'!CL20-100</f>
        <v>9.4555014747283792</v>
      </c>
      <c r="CM21" s="13">
        <f>'в абс. значениях'!CY20*100/'в абс. значениях'!CM20-100</f>
        <v>5.3617865885888989</v>
      </c>
      <c r="CN21" s="13">
        <f>'в абс. значениях'!CZ20*100/'в абс. значениях'!CN20-100</f>
        <v>4.9618712202328794</v>
      </c>
      <c r="CO21" s="13">
        <f>'в абс. значениях'!DA20*100/'в абс. значениях'!CO20-100</f>
        <v>2.1195910756723606</v>
      </c>
      <c r="CP21" s="13">
        <f>'в абс. значениях'!DB20*100/'в абс. значениях'!CP20-100</f>
        <v>4.3690761251315848</v>
      </c>
      <c r="CQ21" s="13">
        <f>'в абс. значениях'!DC20*100/'в абс. значениях'!CQ20-100</f>
        <v>4.3774760670176391</v>
      </c>
      <c r="CR21" s="13">
        <f>'в абс. значениях'!DD20*100/'в абс. значениях'!CR20-100</f>
        <v>2.618098398070174</v>
      </c>
      <c r="CS21" s="13">
        <f>'в абс. значениях'!DE20*100/'в абс. значениях'!CS20-100</f>
        <v>1.7918616187817378</v>
      </c>
      <c r="CT21" s="13">
        <f>'в абс. значениях'!DF20*100/'в абс. значениях'!CT20-100</f>
        <v>-1.6228475500757611</v>
      </c>
    </row>
    <row r="22" spans="1:98" x14ac:dyDescent="0.25">
      <c r="A22" s="5" t="s">
        <v>19</v>
      </c>
      <c r="B22" s="13">
        <f>'в абс. значениях'!N21*100/'в абс. значениях'!B21-100</f>
        <v>9.0088526297517859</v>
      </c>
      <c r="C22" s="13">
        <f>'в абс. значениях'!O21*100/'в абс. значениях'!C21-100</f>
        <v>15.529661016949149</v>
      </c>
      <c r="D22" s="13">
        <f>'в абс. значениях'!P21*100/'в абс. значениях'!D21-100</f>
        <v>19.254510921177584</v>
      </c>
      <c r="E22" s="13">
        <f>'в абс. значениях'!Q21*100/'в абс. значениях'!E21-100</f>
        <v>20.435069215557021</v>
      </c>
      <c r="F22" s="13">
        <f>'в абс. значениях'!R21*100/'в абс. значениях'!F21-100</f>
        <v>11.549175058924362</v>
      </c>
      <c r="G22" s="13">
        <f>'в абс. значениях'!S21*100/'в абс. значениях'!G21-100</f>
        <v>15.798803456680702</v>
      </c>
      <c r="H22" s="13">
        <f>'в абс. значениях'!T21*100/'в абс. значениях'!H21-100</f>
        <v>22.498335921899269</v>
      </c>
      <c r="I22" s="13">
        <f>'в абс. значениях'!U21*100/'в абс. значениях'!I21-100</f>
        <v>24.785510009532885</v>
      </c>
      <c r="J22" s="13">
        <f>'в абс. значениях'!V21*100/'в абс. значениях'!J21-100</f>
        <v>3.1256066783148952</v>
      </c>
      <c r="K22" s="13">
        <f>'в абс. значениях'!W21*100/'в абс. значениях'!K21-100</f>
        <v>21.081185816702188</v>
      </c>
      <c r="L22" s="13">
        <f>'в абс. значениях'!X21*100/'в абс. значениях'!L21-100</f>
        <v>17.481162540365986</v>
      </c>
      <c r="M22" s="13">
        <f>'в абс. значениях'!Y21*100/'в абс. значениях'!M21-100</f>
        <v>33.311096286413175</v>
      </c>
      <c r="N22" s="13">
        <f>'в абс. значениях'!Z21*100/'в абс. значениях'!N21-100</f>
        <v>18.614649681528661</v>
      </c>
      <c r="O22" s="13">
        <f>'в абс. значениях'!AA21*100/'в абс. значениях'!O21-100</f>
        <v>33.046029708417393</v>
      </c>
      <c r="P22" s="13">
        <f>'в абс. значениях'!AB21*100/'в абс. значениях'!P21-100</f>
        <v>47.143141548875178</v>
      </c>
      <c r="Q22" s="13">
        <f>'в абс. значениях'!AC21*100/'в абс. значениях'!Q21-100</f>
        <v>25.305601167670133</v>
      </c>
      <c r="R22" s="13">
        <f>'в абс. значениях'!AD21*100/'в абс. значениях'!R21-100</f>
        <v>29.888590088359592</v>
      </c>
      <c r="S22" s="13">
        <f>'в абс. значениях'!AE21*100/'в абс. значениях'!S21-100</f>
        <v>25.985457328740907</v>
      </c>
      <c r="T22" s="13">
        <f>'в абс. значениях'!AF21*100/'в абс. значениях'!T21-100</f>
        <v>14.182213367143632</v>
      </c>
      <c r="U22" s="13">
        <f>'в абс. значениях'!AG21*100/'в абс. значениях'!U21-100</f>
        <v>18.869365928189453</v>
      </c>
      <c r="V22" s="13">
        <f>'в абс. значениях'!AH21*100/'в абс. значениях'!V21-100</f>
        <v>11.3328313253012</v>
      </c>
      <c r="W22" s="13">
        <f>'в абс. значениях'!AI21*100/'в абс. значениях'!W21-100</f>
        <v>-15.234437510001598</v>
      </c>
      <c r="X22" s="13">
        <f>'в абс. значениях'!AJ21*100/'в абс. значениях'!X21-100</f>
        <v>3.8299431922301608</v>
      </c>
      <c r="Y22" s="13">
        <f>'в абс. значениях'!AK21*100/'в абс. значениях'!Y21-100</f>
        <v>0.53377814845704563</v>
      </c>
      <c r="Z22" s="13">
        <f>'в абс. значениях'!AL21*100/'в абс. значениях'!Z21-100</f>
        <v>10.014767082829906</v>
      </c>
      <c r="AA22" s="13">
        <f>'в абс. значениях'!AM21*100/'в абс. значениях'!AA21-100</f>
        <v>1.3507925568573427</v>
      </c>
      <c r="AB22" s="13">
        <f>'в абс. значениях'!AN21*100/'в абс. значениях'!AB21-100</f>
        <v>2.4489243674739498</v>
      </c>
      <c r="AC22" s="13">
        <f>'в абс. значениях'!AO21*100/'в абс. значениях'!AC21-100</f>
        <v>4.7320908561444384</v>
      </c>
      <c r="AD22" s="13">
        <f>'в абс. значениях'!AP21*100/'в абс. значениях'!AD21-100</f>
        <v>1.8485655131617875</v>
      </c>
      <c r="AE22" s="13">
        <f>'в абс. значениях'!AQ21*100/'в абс. значениях'!AE21-100</f>
        <v>-10.085054678007296</v>
      </c>
      <c r="AF22" s="13">
        <f>'в абс. значениях'!AR21*100/'в абс. значениях'!AF21-100</f>
        <v>-4.3623096446700487</v>
      </c>
      <c r="AG22" s="13">
        <f>'в абс. значениях'!AS21*100/'в абс. значениях'!AG21-100</f>
        <v>1.4620822622107994</v>
      </c>
      <c r="AH22" s="13">
        <f>'в абс. значениях'!AT21*100/'в абс. значениях'!AH21-100</f>
        <v>5.5968887385864008</v>
      </c>
      <c r="AI22" s="13">
        <f>'в абс. значениях'!AU21*100/'в абс. значениях'!AI21-100</f>
        <v>11.364923541627334</v>
      </c>
      <c r="AJ22" s="13">
        <f>'в абс. значениях'!AV21*100/'в абс. значениях'!AJ21-100</f>
        <v>6.7419696434874652</v>
      </c>
      <c r="AK22" s="13">
        <f>'в абс. значениях'!AW21*100/'в абс. значениях'!AK21-100</f>
        <v>0.53094408495105938</v>
      </c>
      <c r="AL22" s="13">
        <f>'в абс. значениях'!AX21*100/'в абс. значениях'!AL21-100</f>
        <v>7.6266015863331234</v>
      </c>
      <c r="AM22" s="13">
        <f>'в абс. значениях'!AY21*100/'в абс. значениях'!AM21-100</f>
        <v>14.919080647354818</v>
      </c>
      <c r="AN22" s="13">
        <f>'в абс. значениях'!AZ21*100/'в абс. значениях'!AN21-100</f>
        <v>10.063391442155307</v>
      </c>
      <c r="AO22" s="13">
        <f>'в абс. значениях'!BA21*100/'в абс. значениях'!AO21-100</f>
        <v>7.5212011678020332</v>
      </c>
      <c r="AP22" s="13">
        <f>'в абс. значениях'!BB21*100/'в абс. значениях'!AP21-100</f>
        <v>11.891970378974875</v>
      </c>
      <c r="AQ22" s="13">
        <f>'в абс. значениях'!BC21*100/'в абс. значениях'!AQ21-100</f>
        <v>21.182432432432435</v>
      </c>
      <c r="AR22" s="13">
        <f>'в абс. значениях'!BD21*100/'в абс. значениях'!AR21-100</f>
        <v>4.9593630784541318</v>
      </c>
      <c r="AS22" s="13">
        <f>'в абс. значениях'!BE21*100/'в абс. значениях'!AS21-100</f>
        <v>13.650039588281871</v>
      </c>
      <c r="AT22" s="13">
        <f>'в абс. значениях'!BF21*100/'в абс. значениях'!AT21-100</f>
        <v>15.452361889511607</v>
      </c>
      <c r="AU22" s="13">
        <f>'в абс. значениях'!BG21*100/'в абс. значениях'!AU21-100</f>
        <v>14.443125953551444</v>
      </c>
      <c r="AV22" s="13">
        <f>'в абс. значениях'!BH21*100/'в абс. значениях'!AV21-100</f>
        <v>18.369708994709001</v>
      </c>
      <c r="AW22" s="13">
        <f>'в абс. значениях'!BI21*100/'в абс. значениях'!AW21-100</f>
        <v>19.227595312757884</v>
      </c>
      <c r="AX22" s="13">
        <f>'в абс. значениях'!BJ21*100/'в абс. значениях'!AX21-100</f>
        <v>12.766439909297048</v>
      </c>
      <c r="AY22" s="13">
        <f>'в абс. значениях'!BK21*100/'в абс. значениях'!AY21-100</f>
        <v>-5.5029585798816498</v>
      </c>
      <c r="AZ22" s="13">
        <f>'в абс. значениях'!BL21*100/'в абс. значениях'!AZ21-100</f>
        <v>-1.8358531317494595</v>
      </c>
      <c r="BA22" s="13">
        <f>'в абс. значениях'!BM21*100/'в абс. значениях'!BA21-100</f>
        <v>33.669511249030251</v>
      </c>
      <c r="BB22" s="13">
        <f>'в абс. значениях'!BN21*100/'в абс. значениях'!BB21-100</f>
        <v>15.079159096807686</v>
      </c>
      <c r="BC22" s="13">
        <f>'в абс. значениях'!BO21*100/'в абс. значениях'!BC21-100</f>
        <v>17.814329523278502</v>
      </c>
      <c r="BD22" s="13">
        <f>'в абс. значениях'!BP21*100/'в абс. значениях'!BD21-100</f>
        <v>19.405815423514539</v>
      </c>
      <c r="BE22" s="13">
        <f>'в абс. значениях'!BQ21*100/'в абс. значениях'!BE21-100</f>
        <v>-8.8198411592587433</v>
      </c>
      <c r="BF22" s="13">
        <f>'в абс. значениях'!BR21*100/'в абс. значениях'!BF21-100</f>
        <v>8.085991678224687</v>
      </c>
      <c r="BG22" s="13">
        <f>'в абс. значениях'!BS21*100/'в абс. значениях'!BG21-100</f>
        <v>28.49948155828767</v>
      </c>
      <c r="BH22" s="13">
        <f>'в абс. значениях'!BT21*100/'в абс. значениях'!BH21-100</f>
        <v>33.286771895516125</v>
      </c>
      <c r="BI22" s="13">
        <f>'в абс. значениях'!BU21*100/'в абс. значениях'!BI21-100</f>
        <v>30.592469545957925</v>
      </c>
      <c r="BJ22" s="13">
        <f>'в абс. значениях'!BV21*100/'в абс. значениях'!BJ21-100</f>
        <v>39.352503519002624</v>
      </c>
      <c r="BK22" s="13">
        <f>'в абс. значениях'!BW21*100/'в абс. значениях'!BK21-100</f>
        <v>57.933625547902324</v>
      </c>
      <c r="BL22" s="13">
        <f>'в абс. значениях'!BX21*100/'в абс. значениях'!BL21-100</f>
        <v>49.908324165749917</v>
      </c>
      <c r="BM22" s="13">
        <f>'в абс. значениях'!BY21*100/'в абс. значениях'!BM21-100</f>
        <v>24.230992455020314</v>
      </c>
      <c r="BN22" s="13">
        <f>'в абс. значениях'!BZ21*100/'в абс. значениях'!BN21-100</f>
        <v>44.925575101488505</v>
      </c>
      <c r="BO22" s="13">
        <f>'в абс. значениях'!CA21*100/'в абс. значениях'!BO21-100</f>
        <v>43.019403691433979</v>
      </c>
      <c r="BP22" s="13">
        <f>'в абс. значениях'!CB21*100/'в абс. значениях'!BP21-100</f>
        <v>56.776071995764966</v>
      </c>
      <c r="BQ22" s="13">
        <f>'в абс. значениях'!CC21*100/'в абс. значениях'!BQ21-100</f>
        <v>72.524449877750612</v>
      </c>
      <c r="BR22" s="13">
        <f>'в абс. значениях'!CD21*100/'в абс. значениях'!BR21-100</f>
        <v>50.429872962915425</v>
      </c>
      <c r="BS22" s="13">
        <f>'в абс. значениях'!CE21*100/'в абс. значениях'!BS21-100</f>
        <v>39.273775216138318</v>
      </c>
      <c r="BT22" s="13">
        <f>'в абс. значениях'!CF21*100/'в абс. значениях'!BT21-100</f>
        <v>21.704045273527569</v>
      </c>
      <c r="BU22" s="13">
        <f>'в абс. значениях'!CG21*100/'в абс. значениях'!BU21-100</f>
        <v>32.128471486114051</v>
      </c>
      <c r="BV22" s="13">
        <f>'в абс. значениях'!CH21*100/'в абс. значениях'!BV21-100</f>
        <v>7.7922077922077904</v>
      </c>
      <c r="BW22" s="13">
        <f>'в абс. значениях'!CI21*100/'в абс. значениях'!BW21-100</f>
        <v>13.186900325113001</v>
      </c>
      <c r="BX22" s="13">
        <f>'в абс. значениях'!CJ21*100/'в абс. значениях'!BX21-100</f>
        <v>8.2110241356816687</v>
      </c>
      <c r="BY22" s="13">
        <f>'в абс. значениях'!CK21*100/'в абс. значениях'!BY21-100</f>
        <v>5.6528848399906622</v>
      </c>
      <c r="BZ22" s="13">
        <f>'в абс. значениях'!CL21*100/'в абс. значениях'!BZ21-100</f>
        <v>8.6056644880174247</v>
      </c>
      <c r="CA22" s="13">
        <f>'в абс. значениях'!CM21*100/'в абс. значениях'!CA21-100</f>
        <v>8.9758438120449995</v>
      </c>
      <c r="CB22" s="13">
        <f>'в абс. значениях'!CN21*100/'в абс. значениях'!CB21-100</f>
        <v>-0.82728347121391721</v>
      </c>
      <c r="CC22" s="13">
        <f>'в абс. значениях'!CO21*100/'в абс. значениях'!CC21-100</f>
        <v>-1.8423383525243509</v>
      </c>
      <c r="CD22" s="13">
        <f>'в абс. значениях'!CP21*100/'в абс. значениях'!CD21-100</f>
        <v>11.225795444851997</v>
      </c>
      <c r="CE22" s="13">
        <f>'в абс. значениях'!CQ21*100/'в абс. значениях'!CE21-100</f>
        <v>13.515974176460844</v>
      </c>
      <c r="CF22" s="13">
        <f>'в абс. значениях'!CR21*100/'в абс. значениях'!CF21-100</f>
        <v>18.332902781365718</v>
      </c>
      <c r="CG22" s="13">
        <f>'в абс. значениях'!CS21*100/'в абс. значениях'!CG21-100</f>
        <v>53.991175290814283</v>
      </c>
      <c r="CH22" s="13">
        <f>'в абс. значениях'!CT21*100/'в абс. значениях'!CH21-100</f>
        <v>41.613119143239629</v>
      </c>
      <c r="CI22" s="13">
        <f>'в абс. значениях'!CU21*100/'в абс. значениях'!CI21-100</f>
        <v>44.570547849236362</v>
      </c>
      <c r="CJ22" s="13">
        <f>'в абс. значениях'!CV21*100/'в абс. значениях'!CJ21-100</f>
        <v>69.263808303820355</v>
      </c>
      <c r="CK22" s="13">
        <f>'в абс. значениях'!CW21*100/'в абс. значениях'!CK21-100</f>
        <v>64.197803817525255</v>
      </c>
      <c r="CL22" s="13">
        <f>'в абс. значениях'!CX21*100/'в абс. значениях'!CL21-100</f>
        <v>56.541051726608401</v>
      </c>
      <c r="CM22" s="13">
        <f>'в абс. значениях'!CY21*100/'в абс. значениях'!CM21-100</f>
        <v>58.301070371213854</v>
      </c>
      <c r="CN22" s="13">
        <f>'в абс. значениях'!CZ21*100/'в абс. значениях'!CN21-100</f>
        <v>71.373850868232893</v>
      </c>
      <c r="CO22" s="13">
        <f>'в абс. значениях'!DA21*100/'в абс. значениях'!CO21-100</f>
        <v>97.157552788305367</v>
      </c>
      <c r="CP22" s="13">
        <f>'в абс. значениях'!DB21*100/'в абс. значениях'!CP21-100</f>
        <v>70.948692384385311</v>
      </c>
      <c r="CQ22" s="13">
        <f>'в абс. значениях'!DC21*100/'в абс. значениях'!CQ21-100</f>
        <v>47.466277798031342</v>
      </c>
      <c r="CR22" s="13">
        <f>'в абс. значениях'!DD21*100/'в абс. значениях'!CR21-100</f>
        <v>52.015718236064629</v>
      </c>
      <c r="CS22" s="13">
        <f>'в абс. значениях'!DE21*100/'в абс. значениях'!CS21-100</f>
        <v>6.9445168012503302</v>
      </c>
      <c r="CT22" s="13">
        <f>'в абс. значениях'!DF21*100/'в абс. значениях'!CT21-100</f>
        <v>5.6293425343857848</v>
      </c>
    </row>
    <row r="23" spans="1:98" x14ac:dyDescent="0.25">
      <c r="A23" s="5" t="s">
        <v>20</v>
      </c>
      <c r="B23" s="13">
        <f>'в абс. значениях'!N22*100/'в абс. значениях'!B22-100</f>
        <v>-0.52200735555818767</v>
      </c>
      <c r="C23" s="13">
        <f>'в абс. значениях'!O22*100/'в абс. значениях'!C22-100</f>
        <v>6.6438356164383521</v>
      </c>
      <c r="D23" s="13">
        <f>'в абс. значениях'!P22*100/'в абс. значениях'!D22-100</f>
        <v>13.649063984353177</v>
      </c>
      <c r="E23" s="13">
        <f>'в абс. значениях'!Q22*100/'в абс. значениях'!E22-100</f>
        <v>19.825159282856717</v>
      </c>
      <c r="F23" s="13">
        <f>'в абс. значениях'!R22*100/'в абс. значениях'!F22-100</f>
        <v>15.707868424865964</v>
      </c>
      <c r="G23" s="13">
        <f>'в абс. значениях'!S22*100/'в абс. значениях'!G22-100</f>
        <v>23.070999537963957</v>
      </c>
      <c r="H23" s="13">
        <f>'в абс. значениях'!T22*100/'в абс. значениях'!H22-100</f>
        <v>20.352422907488986</v>
      </c>
      <c r="I23" s="13">
        <f>'в абс. значениях'!U22*100/'в абс. значениях'!I22-100</f>
        <v>18.842121258167452</v>
      </c>
      <c r="J23" s="13">
        <f>'в абс. значениях'!V22*100/'в абс. значениях'!J22-100</f>
        <v>-7.8509943603443162</v>
      </c>
      <c r="K23" s="13">
        <f>'в абс. значениях'!W22*100/'в абс. значениях'!K22-100</f>
        <v>-18.412609847956475</v>
      </c>
      <c r="L23" s="13">
        <f>'в абс. значениях'!X22*100/'в абс. значениях'!L22-100</f>
        <v>-22.770839384257911</v>
      </c>
      <c r="M23" s="13">
        <f>'в абс. значениях'!Y22*100/'в абс. значениях'!M22-100</f>
        <v>-5.6012261390553135</v>
      </c>
      <c r="N23" s="13">
        <f>'в абс. значениях'!Z22*100/'в абс. значениях'!N22-100</f>
        <v>-18.067978533094816</v>
      </c>
      <c r="O23" s="13">
        <f>'в абс. значениях'!AA22*100/'в абс. значениях'!O22-100</f>
        <v>-18.561335902376371</v>
      </c>
      <c r="P23" s="13">
        <f>'в абс. значениях'!AB22*100/'в абс. значениях'!P22-100</f>
        <v>-11.899200983405038</v>
      </c>
      <c r="Q23" s="13">
        <f>'в абс. значениях'!AC22*100/'в абс. значениях'!Q22-100</f>
        <v>-16.841844936317543</v>
      </c>
      <c r="R23" s="13">
        <f>'в абс. значениях'!AD22*100/'в абс. значениях'!R22-100</f>
        <v>49.279899812147789</v>
      </c>
      <c r="S23" s="13">
        <f>'в абс. значениях'!AE22*100/'в абс. значениях'!S22-100</f>
        <v>105.3059692153673</v>
      </c>
      <c r="T23" s="13">
        <f>'в абс. значениях'!AF22*100/'в абс. значениях'!T22-100</f>
        <v>73.767691556857017</v>
      </c>
      <c r="U23" s="13">
        <f>'в абс. значениях'!AG22*100/'в абс. значениях'!U22-100</f>
        <v>101.29139496228103</v>
      </c>
      <c r="V23" s="13">
        <f>'в абс. значениях'!AH22*100/'в абс. значениях'!V22-100</f>
        <v>153.08423256563054</v>
      </c>
      <c r="W23" s="13">
        <f>'в абс. значениях'!AI22*100/'в абс. значениях'!W22-100</f>
        <v>93.845101726790915</v>
      </c>
      <c r="X23" s="13">
        <f>'в абс. значениях'!AJ22*100/'в абс. значениях'!X22-100</f>
        <v>151.71116961263633</v>
      </c>
      <c r="Y23" s="13">
        <f>'в абс. значениях'!AK22*100/'в абс. значениях'!Y22-100</f>
        <v>116.14760147601476</v>
      </c>
      <c r="Z23" s="13">
        <f>'в абс. значениях'!AL22*100/'в абс. значениях'!Z22-100</f>
        <v>14.861717612809315</v>
      </c>
      <c r="AA23" s="13">
        <f>'в абс. значениях'!AM22*100/'в абс. значениях'!AA22-100</f>
        <v>98.044164037854898</v>
      </c>
      <c r="AB23" s="13">
        <f>'в абс. значениях'!AN22*100/'в абс. значениях'!AB22-100</f>
        <v>2.204548625645316</v>
      </c>
      <c r="AC23" s="13">
        <f>'в абс. значениях'!AO22*100/'в абс. значениях'!AC22-100</f>
        <v>-0.77323420074348803</v>
      </c>
      <c r="AD23" s="13">
        <f>'в абс. значениях'!AP22*100/'в абс. значениях'!AD22-100</f>
        <v>-13.607382550335572</v>
      </c>
      <c r="AE23" s="13">
        <f>'в абс. значениях'!AQ22*100/'в абс. значениях'!AE22-100</f>
        <v>-21.949286846275754</v>
      </c>
      <c r="AF23" s="13">
        <f>'в абс. значениях'!AR22*100/'в абс. значениях'!AF22-100</f>
        <v>-51.643027664653843</v>
      </c>
      <c r="AG23" s="13">
        <f>'в абс. значениях'!AS22*100/'в абс. значениях'!AG22-100</f>
        <v>-54.589341294543608</v>
      </c>
      <c r="AH23" s="13">
        <f>'в абс. значениях'!AT22*100/'в абс. значениях'!AH22-100</f>
        <v>-56.592847142675325</v>
      </c>
      <c r="AI23" s="13">
        <f>'в абс. значениях'!AU22*100/'в абс. значениях'!AI22-100</f>
        <v>-35.429529017463395</v>
      </c>
      <c r="AJ23" s="13">
        <f>'в абс. значениях'!AV22*100/'в абс. значениях'!AJ22-100</f>
        <v>-42.708800239055726</v>
      </c>
      <c r="AK23" s="13">
        <f>'в абс. значениях'!AW22*100/'в абс. значениях'!AK22-100</f>
        <v>-50.839934444140944</v>
      </c>
      <c r="AL23" s="13">
        <f>'в абс. значениях'!AX22*100/'в абс. значениях'!AL22-100</f>
        <v>10.68305664681283</v>
      </c>
      <c r="AM23" s="13">
        <f>'в абс. значениях'!AY22*100/'в абс. значениях'!AM22-100</f>
        <v>-31.092704683020074</v>
      </c>
      <c r="AN23" s="13">
        <f>'в абс. значениях'!AZ22*100/'в абс. значениях'!AN22-100</f>
        <v>3.5631399317406078</v>
      </c>
      <c r="AO23" s="13">
        <f>'в абс. значениях'!BA22*100/'в абс. значениях'!AO22-100</f>
        <v>20.215794994754987</v>
      </c>
      <c r="AP23" s="13">
        <f>'в абс. значениях'!BB22*100/'в абс. значениях'!AP22-100</f>
        <v>-20.596232278112254</v>
      </c>
      <c r="AQ23" s="13">
        <f>'в абс. значениях'!BC22*100/'в абс. значениях'!AQ22-100</f>
        <v>-31.331511128465436</v>
      </c>
      <c r="AR23" s="13">
        <f>'в абс. значениях'!BD22*100/'в абс. значениях'!AR22-100</f>
        <v>38.928415855960509</v>
      </c>
      <c r="AS23" s="13">
        <f>'в абс. значениях'!BE22*100/'в абс. значениях'!AS22-100</f>
        <v>11.148412365365786</v>
      </c>
      <c r="AT23" s="13">
        <f>'в абс. значениях'!BF22*100/'в абс. значениях'!AT22-100</f>
        <v>80.941210966134008</v>
      </c>
      <c r="AU23" s="13">
        <f>'в абс. значениях'!BG22*100/'в абс. значениях'!AU22-100</f>
        <v>80.248599918043993</v>
      </c>
      <c r="AV23" s="13">
        <f>'в абс. значениях'!BH22*100/'в абс. значениях'!AV22-100</f>
        <v>20.458990741948099</v>
      </c>
      <c r="AW23" s="13">
        <f>'в абс. значениях'!BI22*100/'в абс. значениях'!AW22-100</f>
        <v>106.25086817613558</v>
      </c>
      <c r="AX23" s="13">
        <f>'в абс. значениях'!BJ22*100/'в абс. значениях'!AX22-100</f>
        <v>24.971376230822074</v>
      </c>
      <c r="AY23" s="13">
        <f>'в абс. значениях'!BK22*100/'в абс. значениях'!AY22-100</f>
        <v>74.006010171058705</v>
      </c>
      <c r="AZ23" s="13">
        <f>'в абс. значениях'!BL22*100/'в абс. значениях'!AZ22-100</f>
        <v>54.073292907988389</v>
      </c>
      <c r="BA23" s="13">
        <f>'в абс. значениях'!BM22*100/'в абс. значениях'!BA22-100</f>
        <v>134.4178509099975</v>
      </c>
      <c r="BB23" s="13">
        <f>'в абс. значениях'!BN22*100/'в абс. значениях'!BB22-100</f>
        <v>130.96490155313685</v>
      </c>
      <c r="BC23" s="13">
        <f>'в абс. значениях'!BO22*100/'в абс. значениях'!BC22-100</f>
        <v>68.48629591720686</v>
      </c>
      <c r="BD23" s="13">
        <f>'в абс. значениях'!BP22*100/'в абс. значениях'!BD22-100</f>
        <v>20.484949832775925</v>
      </c>
      <c r="BE23" s="13">
        <f>'в абс. значениях'!BQ22*100/'в абс. значениях'!BE22-100</f>
        <v>87.742260256732948</v>
      </c>
      <c r="BF23" s="13">
        <f>'в абс. значениях'!BR22*100/'в абс. значениях'!BF22-100</f>
        <v>120.69356668287151</v>
      </c>
      <c r="BG23" s="13">
        <f>'в абс. значениях'!BS22*100/'в абс. значениях'!BG22-100</f>
        <v>26.553501060927559</v>
      </c>
      <c r="BH23" s="13">
        <f>'в абс. значениях'!BT22*100/'в абс. значениях'!BH22-100</f>
        <v>111.7124918813596</v>
      </c>
      <c r="BI23" s="13">
        <f>'в абс. значениях'!BU22*100/'в абс. значениях'!BI22-100</f>
        <v>-17.786907327586206</v>
      </c>
      <c r="BJ23" s="13">
        <f>'в абс. значениях'!BV22*100/'в абс. значениях'!BJ22-100</f>
        <v>37.92945487860743</v>
      </c>
      <c r="BK23" s="13">
        <f>'в абс. значениях'!BW22*100/'в абс. значениях'!BK22-100</f>
        <v>84.662902690136178</v>
      </c>
      <c r="BL23" s="13">
        <f>'в абс. значениях'!BX22*100/'в абс. значениях'!BL22-100</f>
        <v>4.7912388774811774</v>
      </c>
      <c r="BM23" s="13">
        <f>'в абс. значениях'!BY22*100/'в абс. значениях'!BM22-100</f>
        <v>-7.4022866258973608</v>
      </c>
      <c r="BN23" s="13">
        <f>'в абс. значениях'!BZ22*100/'в абс. значениях'!BN22-100</f>
        <v>12.856083871650952</v>
      </c>
      <c r="BO23" s="13">
        <f>'в абс. значениях'!CA22*100/'в абс. значениях'!BO22-100</f>
        <v>-16.935538305771175</v>
      </c>
      <c r="BP23" s="13">
        <f>'в абс. значениях'!CB22*100/'в абс. значениях'!BP22-100</f>
        <v>37.005551700208201</v>
      </c>
      <c r="BQ23" s="13">
        <f>'в абс. значениях'!CC22*100/'в абс. значениях'!BQ22-100</f>
        <v>-14.32497653840997</v>
      </c>
      <c r="BR23" s="13">
        <f>'в абс. значениях'!CD22*100/'в абс. значениях'!BR22-100</f>
        <v>27.982964975402012</v>
      </c>
      <c r="BS23" s="13">
        <f>'в абс. значениях'!CE22*100/'в абс. значениях'!BS22-100</f>
        <v>91.712574850299404</v>
      </c>
      <c r="BT23" s="13">
        <f>'в абс. значениях'!CF22*100/'в абс. значениях'!BT22-100</f>
        <v>69.045914715206067</v>
      </c>
      <c r="BU23" s="13">
        <f>'в абс. значениях'!CG22*100/'в абс. значениях'!BU22-100</f>
        <v>227.33677398214138</v>
      </c>
      <c r="BV23" s="13">
        <f>'в абс. значениях'!CH22*100/'в абс. значениях'!BV22-100</f>
        <v>7.8578545333776191</v>
      </c>
      <c r="BW23" s="13">
        <f>'в абс. значениях'!CI22*100/'в абс. значениях'!BW22-100</f>
        <v>-8.6579619438149678</v>
      </c>
      <c r="BX23" s="13">
        <f>'в абс. значениях'!CJ22*100/'в абс. значениях'!BX22-100</f>
        <v>46.481058131939903</v>
      </c>
      <c r="BY23" s="13">
        <f>'в абс. значениях'!CK22*100/'в абс. значениях'!BY22-100</f>
        <v>49.376902314362837</v>
      </c>
      <c r="BZ23" s="13">
        <f>'в абс. значениях'!CL22*100/'в абс. значениях'!BZ22-100</f>
        <v>-22.867598761377494</v>
      </c>
      <c r="CA23" s="13">
        <f>'в абс. значениях'!CM22*100/'в абс. значениях'!CA22-100</f>
        <v>23.581992523972048</v>
      </c>
      <c r="CB23" s="13">
        <f>'в абс. значениях'!CN22*100/'в абс. значениях'!CB22-100</f>
        <v>5.8249968342408494</v>
      </c>
      <c r="CC23" s="13">
        <f>'в абс. значениях'!CO22*100/'в абс. значениях'!CC22-100</f>
        <v>85.408027540880994</v>
      </c>
      <c r="CD23" s="13">
        <f>'в абс. значениях'!CP22*100/'в абс. значениях'!CD22-100</f>
        <v>-27.228915662650607</v>
      </c>
      <c r="CE23" s="13">
        <f>'в абс. значениях'!CQ22*100/'в абс. значениях'!CE22-100</f>
        <v>-32.942903548225885</v>
      </c>
      <c r="CF23" s="13">
        <f>'в абс. значениях'!CR22*100/'в абс. значениях'!CF22-100</f>
        <v>-37.37220978767165</v>
      </c>
      <c r="CG23" s="13">
        <f>'в абс. значениях'!CS22*100/'в абс. значениях'!CG22-100</f>
        <v>-50.580609640122127</v>
      </c>
      <c r="CH23" s="13">
        <f>'в абс. значениях'!CT22*100/'в абс. значениях'!CH22-100</f>
        <v>-9.3176499568912448</v>
      </c>
      <c r="CI23" s="13">
        <f>'в абс. значениях'!CU22*100/'в абс. значениях'!CI22-100</f>
        <v>-37.583681184531777</v>
      </c>
      <c r="CJ23" s="13">
        <f>'в абс. значениях'!CV22*100/'в абс. значениях'!CJ22-100</f>
        <v>-2.93740594169779</v>
      </c>
      <c r="CK23" s="13">
        <f>'в абс. значениях'!CW22*100/'в абс. значениях'!CK22-100</f>
        <v>-32.101803083310912</v>
      </c>
      <c r="CL23" s="13">
        <f>'в абс. значениях'!CX22*100/'в абс. значениях'!CL22-100</f>
        <v>-4.8783454987834602</v>
      </c>
      <c r="CM23" s="13">
        <f>'в абс. значениях'!CY22*100/'в абс. значениях'!CM22-100</f>
        <v>1.7227774855339248</v>
      </c>
      <c r="CN23" s="13">
        <f>'в абс. значениях'!CZ22*100/'в абс. значениях'!CN22-100</f>
        <v>-21.395237525427788</v>
      </c>
      <c r="CO23" s="13">
        <f>'в абс. значениях'!DA22*100/'в абс. значениях'!CO22-100</f>
        <v>-37.536397012280034</v>
      </c>
      <c r="CP23" s="13">
        <f>'в абс. значениях'!DB22*100/'в абс. значениях'!CP22-100</f>
        <v>-43.858404288867867</v>
      </c>
      <c r="CQ23" s="13">
        <f>'в абс. значениях'!DC22*100/'в абс. значениях'!CQ22-100</f>
        <v>-34.635986771624204</v>
      </c>
      <c r="CR23" s="13">
        <f>'в абс. значениях'!DD22*100/'в абс. значениях'!CR22-100</f>
        <v>-14.72037090698349</v>
      </c>
      <c r="CS23" s="13">
        <f>'в абс. значениях'!DE22*100/'в абс. значениях'!CS22-100</f>
        <v>-18.139464222413537</v>
      </c>
      <c r="CT23" s="13">
        <f>'в абс. значениях'!DF22*100/'в абс. значениях'!CT22-100</f>
        <v>12.074702886247877</v>
      </c>
    </row>
    <row r="24" spans="1:98" x14ac:dyDescent="0.25">
      <c r="A24" s="5" t="s">
        <v>21</v>
      </c>
      <c r="B24" s="13">
        <f>'в абс. значениях'!N23*100/'в абс. значениях'!B23-100</f>
        <v>-1.1806873286949155</v>
      </c>
      <c r="C24" s="13">
        <f>'в абс. значениях'!O23*100/'в абс. значениях'!C23-100</f>
        <v>20.92902556117815</v>
      </c>
      <c r="D24" s="13">
        <f>'в абс. значениях'!P23*100/'в абс. значениях'!D23-100</f>
        <v>9.7513169177998265</v>
      </c>
      <c r="E24" s="13">
        <f>'в абс. значениях'!Q23*100/'в абс. значениях'!E23-100</f>
        <v>31.618936294564577</v>
      </c>
      <c r="F24" s="13">
        <f>'в абс. значениях'!R23*100/'в абс. значениях'!F23-100</f>
        <v>94.549864459980029</v>
      </c>
      <c r="G24" s="13">
        <f>'в абс. значениях'!S23*100/'в абс. значениях'!G23-100</f>
        <v>26.749611197511669</v>
      </c>
      <c r="H24" s="13">
        <f>'в абс. значениях'!T23*100/'в абс. значениях'!H23-100</f>
        <v>38.757944915254228</v>
      </c>
      <c r="I24" s="13">
        <f>'в абс. значениях'!U23*100/'в абс. значениях'!I23-100</f>
        <v>49.905379832387126</v>
      </c>
      <c r="J24" s="13">
        <f>'в абс. значениях'!V23*100/'в абс. значениях'!J23-100</f>
        <v>27.744581136496777</v>
      </c>
      <c r="K24" s="13">
        <f>'в абс. значениях'!W23*100/'в абс. значениях'!K23-100</f>
        <v>12.53904987611763</v>
      </c>
      <c r="L24" s="13">
        <f>'в абс. значениях'!X23*100/'в абс. значениях'!L23-100</f>
        <v>59.006970771676663</v>
      </c>
      <c r="M24" s="13">
        <f>'в абс. значениях'!Y23*100/'в абс. значениях'!M23-100</f>
        <v>72.828020249008063</v>
      </c>
      <c r="N24" s="13">
        <f>'в абс. значениях'!Z23*100/'в абс. значениях'!N23-100</f>
        <v>78.952421591636437</v>
      </c>
      <c r="O24" s="13">
        <f>'в абс. значениях'!AA23*100/'в абс. значениях'!O23-100</f>
        <v>80.139484978540764</v>
      </c>
      <c r="P24" s="13">
        <f>'в абс. значениях'!AB23*100/'в абс. значениях'!P23-100</f>
        <v>100.24556312088401</v>
      </c>
      <c r="Q24" s="13">
        <f>'в абс. значениях'!AC23*100/'в абс. значениях'!Q23-100</f>
        <v>90.530639431616351</v>
      </c>
      <c r="R24" s="13">
        <f>'в абс. значениях'!AD23*100/'в абс. значениях'!R23-100</f>
        <v>28.556761513640367</v>
      </c>
      <c r="S24" s="13">
        <f>'в абс. значениях'!AE23*100/'в абс. значениях'!S23-100</f>
        <v>31.232571109871714</v>
      </c>
      <c r="T24" s="13">
        <f>'в абс. значениях'!AF23*100/'в абс. значениях'!T23-100</f>
        <v>19.295734325794442</v>
      </c>
      <c r="U24" s="13">
        <f>'в абс. значениях'!AG23*100/'в абс. значениях'!U23-100</f>
        <v>17.006311992786294</v>
      </c>
      <c r="V24" s="13">
        <f>'в абс. значениях'!AH23*100/'в абс. значениях'!V23-100</f>
        <v>33.073466018527</v>
      </c>
      <c r="W24" s="13">
        <f>'в абс. значениях'!AI23*100/'в абс. значениях'!W23-100</f>
        <v>31.300851919211254</v>
      </c>
      <c r="X24" s="13">
        <f>'в абс. значениях'!AJ23*100/'в абс. значениях'!X23-100</f>
        <v>20.173819412398089</v>
      </c>
      <c r="Y24" s="13">
        <f>'в абс. значениях'!AK23*100/'в абс. значениях'!Y23-100</f>
        <v>19.783090563647875</v>
      </c>
      <c r="Z24" s="13">
        <f>'в абс. значениях'!AL23*100/'в абс. значениях'!Z23-100</f>
        <v>4.2563338301043245</v>
      </c>
      <c r="AA24" s="13">
        <f>'в абс. значениях'!AM23*100/'в абс. значениях'!AA23-100</f>
        <v>-3.3295610220978062</v>
      </c>
      <c r="AB24" s="13">
        <f>'в абс. значениях'!AN23*100/'в абс. значениях'!AB23-100</f>
        <v>-20.005574136008917</v>
      </c>
      <c r="AC24" s="13">
        <f>'в абс. значениях'!AO23*100/'в абс. значениях'!AC23-100</f>
        <v>-5.0282584629726728</v>
      </c>
      <c r="AD24" s="13">
        <f>'в абс. значениях'!AP23*100/'в абс. значениях'!AD23-100</f>
        <v>-11.677124928693672</v>
      </c>
      <c r="AE24" s="13">
        <f>'в абс. значениях'!AQ23*100/'в абс. значениях'!AE23-100</f>
        <v>26.519337016574582</v>
      </c>
      <c r="AF24" s="13">
        <f>'в абс. значениях'!AR23*100/'в абс. значениях'!AF23-100</f>
        <v>27.693784497240216</v>
      </c>
      <c r="AG24" s="13">
        <f>'в абс. значениях'!AS23*100/'в абс. значениях'!AG23-100</f>
        <v>23.104192355117135</v>
      </c>
      <c r="AH24" s="13">
        <f>'в абс. значениях'!AT23*100/'в абс. значениях'!AH23-100</f>
        <v>1.1785788131504518</v>
      </c>
      <c r="AI24" s="13">
        <f>'в абс. значениях'!AU23*100/'в абс. значениях'!AI23-100</f>
        <v>16.279069767441854</v>
      </c>
      <c r="AJ24" s="13">
        <f>'в абс. значениях'!AV23*100/'в абс. значениях'!AJ23-100</f>
        <v>4.1663999999999959</v>
      </c>
      <c r="AK24" s="13">
        <f>'в абс. значениях'!AW23*100/'в абс. значениях'!AK23-100</f>
        <v>4.2693807415240173</v>
      </c>
      <c r="AL24" s="13">
        <f>'в абс. значениях'!AX23*100/'в абс. значениях'!AL23-100</f>
        <v>55.52633083652583</v>
      </c>
      <c r="AM24" s="13">
        <f>'в абс. значениях'!AY23*100/'в абс. значениях'!AM23-100</f>
        <v>60.018484288354898</v>
      </c>
      <c r="AN24" s="13">
        <f>'в абс. значениях'!AZ23*100/'в абс. значениях'!AN23-100</f>
        <v>21.545536896383524</v>
      </c>
      <c r="AO24" s="13">
        <f>'в абс. значениях'!BA23*100/'в абс. значениях'!AO23-100</f>
        <v>-1.3067484662576732</v>
      </c>
      <c r="AP24" s="13">
        <f>'в абс. значениях'!BB23*100/'в абс. значениях'!AP23-100</f>
        <v>5.9613769941225883</v>
      </c>
      <c r="AQ24" s="13">
        <f>'в абс. значениях'!BC23*100/'в абс. значениях'!AQ23-100</f>
        <v>0.30903594222371567</v>
      </c>
      <c r="AR24" s="13">
        <f>'в абс. значениях'!BD23*100/'в абс. значениях'!AR23-100</f>
        <v>5.2371108187684001</v>
      </c>
      <c r="AS24" s="13">
        <f>'в абс. значениях'!BE23*100/'в абс. значениях'!AS23-100</f>
        <v>6.0723675973456892</v>
      </c>
      <c r="AT24" s="13">
        <f>'в абс. значениях'!BF23*100/'в абс. значениях'!AT23-100</f>
        <v>11.927792915531342</v>
      </c>
      <c r="AU24" s="13">
        <f>'в абс. значениях'!BG23*100/'в абс. значениях'!AU23-100</f>
        <v>8.8150470219435704</v>
      </c>
      <c r="AV24" s="13">
        <f>'в абс. значениях'!BH23*100/'в абс. значениях'!AV23-100</f>
        <v>8.1039567461292705</v>
      </c>
      <c r="AW24" s="13">
        <f>'в абс. значениях'!BI23*100/'в абс. значениях'!AW23-100</f>
        <v>10.502630411358311</v>
      </c>
      <c r="AX24" s="13">
        <f>'в абс. значениях'!BJ23*100/'в абс. значениях'!AX23-100</f>
        <v>-28.724264705882348</v>
      </c>
      <c r="AY24" s="13">
        <f>'в абс. значениях'!BK23*100/'в абс. значениях'!AY23-100</f>
        <v>-33.140810904470371</v>
      </c>
      <c r="AZ24" s="13">
        <f>'в абс. значениях'!BL23*100/'в абс. значениях'!AZ23-100</f>
        <v>-12.57237860459783</v>
      </c>
      <c r="BA24" s="13">
        <f>'в абс. значениях'!BM23*100/'в абс. значениях'!BA23-100</f>
        <v>67.681979237893955</v>
      </c>
      <c r="BB24" s="13">
        <f>'в абс. значениях'!BN23*100/'в абс. значениях'!BB23-100</f>
        <v>80.00121906619529</v>
      </c>
      <c r="BC24" s="13">
        <f>'в абс. значениях'!BO23*100/'в абс. значениях'!BC23-100</f>
        <v>76.699484294421012</v>
      </c>
      <c r="BD24" s="13">
        <f>'в абс. значениях'!BP23*100/'в абс. значениях'!BD23-100</f>
        <v>24.382403714506822</v>
      </c>
      <c r="BE24" s="13">
        <f>'в абс. значениях'!BQ23*100/'в абс. значениях'!BE23-100</f>
        <v>17.640462700661004</v>
      </c>
      <c r="BF24" s="13">
        <f>'в абс. значениях'!BR23*100/'в абс. значениях'!BF23-100</f>
        <v>10.924472034568808</v>
      </c>
      <c r="BG24" s="13">
        <f>'в абс. значениях'!BS23*100/'в абс. значениях'!BG23-100</f>
        <v>37.013136667434907</v>
      </c>
      <c r="BH24" s="13">
        <f>'в абс. значениях'!BT23*100/'в абс. значениях'!BH23-100</f>
        <v>45.308326229042336</v>
      </c>
      <c r="BI24" s="13">
        <f>'в абс. значениях'!BU23*100/'в абс. значениях'!BI23-100</f>
        <v>38.619938052082148</v>
      </c>
      <c r="BJ24" s="13">
        <f>'в абс. значениях'!BV23*100/'в абс. значениях'!BJ23-100</f>
        <v>38.412338164749571</v>
      </c>
      <c r="BK24" s="13">
        <f>'в абс. значениях'!BW23*100/'в абс. значениях'!BK23-100</f>
        <v>44.3215848882746</v>
      </c>
      <c r="BL24" s="13">
        <f>'в абс. значениях'!BX23*100/'в абс. значениях'!BL23-100</f>
        <v>56.478688524590154</v>
      </c>
      <c r="BM24" s="13">
        <f>'в абс. значениях'!BY23*100/'в абс. значениях'!BM23-100</f>
        <v>22.91380908248378</v>
      </c>
      <c r="BN24" s="13">
        <f>'в абс. значениях'!BZ23*100/'в абс. значениях'!BN23-100</f>
        <v>10.890250922759137</v>
      </c>
      <c r="BO24" s="13">
        <f>'в абс. значениях'!CA23*100/'в абс. значениях'!BO23-100</f>
        <v>13.698214759504225</v>
      </c>
      <c r="BP24" s="13">
        <f>'в абс. значениях'!CB23*100/'в абс. значениях'!BP23-100</f>
        <v>53.165829145728651</v>
      </c>
      <c r="BQ24" s="13">
        <f>'в абс. значениях'!CC23*100/'в абс. значениях'!BQ23-100</f>
        <v>29.76471178447801</v>
      </c>
      <c r="BR24" s="13">
        <f>'в абс. значениях'!CD23*100/'в абс. значениях'!BR23-100</f>
        <v>68.029189070558544</v>
      </c>
      <c r="BS24" s="13">
        <f>'в абс. значениях'!CE23*100/'в абс. значениях'!BS23-100</f>
        <v>26.320437342304459</v>
      </c>
      <c r="BT24" s="13">
        <f>'в абс. значениях'!CF23*100/'в абс. значениях'!BT23-100</f>
        <v>9.750850705988185</v>
      </c>
      <c r="BU24" s="13">
        <f>'в абс. значениях'!CG23*100/'в абс. значениях'!BU23-100</f>
        <v>25.352753755120617</v>
      </c>
      <c r="BV24" s="13">
        <f>'в абс. значениях'!CH23*100/'в абс. значениях'!BV23-100</f>
        <v>16.773496310650671</v>
      </c>
      <c r="BW24" s="13">
        <f>'в абс. значениях'!CI23*100/'в абс. значениях'!BW23-100</f>
        <v>19.189944134078218</v>
      </c>
      <c r="BX24" s="13">
        <f>'в абс. значениях'!CJ23*100/'в абс. значениях'!BX23-100</f>
        <v>39.194568998030434</v>
      </c>
      <c r="BY24" s="13">
        <f>'в абс. значениях'!CK23*100/'в абс. значениях'!BY23-100</f>
        <v>-3.0250934974062034</v>
      </c>
      <c r="BZ24" s="13">
        <f>'в абс. значениях'!CL23*100/'в абс. значениях'!BZ23-100</f>
        <v>2.6811616331266919</v>
      </c>
      <c r="CA24" s="13">
        <f>'в абс. значениях'!CM23*100/'в абс. значениях'!CA23-100</f>
        <v>12.981298129812984</v>
      </c>
      <c r="CB24" s="13">
        <f>'в абс. значениях'!CN23*100/'в абс. значениях'!CB23-100</f>
        <v>25.096862892138489</v>
      </c>
      <c r="CC24" s="13">
        <f>'в абс. значениях'!CO23*100/'в абс. значениях'!CC23-100</f>
        <v>57.577514884404223</v>
      </c>
      <c r="CD24" s="13">
        <f>'в абс. значениях'!CP23*100/'в абс. значениях'!CD23-100</f>
        <v>44.313469387755106</v>
      </c>
      <c r="CE24" s="13">
        <f>'в абс. значениях'!CQ23*100/'в абс. значениях'!CE23-100</f>
        <v>33.975831419155099</v>
      </c>
      <c r="CF24" s="13">
        <f>'в абс. значениях'!CR23*100/'в абс. значениях'!CF23-100</f>
        <v>65.121168923734842</v>
      </c>
      <c r="CG24" s="13">
        <f>'в абс. значениях'!CS23*100/'в абс. значениях'!CG23-100</f>
        <v>54.010695187165766</v>
      </c>
      <c r="CH24" s="13">
        <f>'в абс. значениях'!CT23*100/'в абс. значениях'!CH23-100</f>
        <v>70.030317536301254</v>
      </c>
      <c r="CI24" s="13">
        <f>'в абс. значениях'!CU23*100/'в абс. значениях'!CI23-100</f>
        <v>26.378519535304164</v>
      </c>
      <c r="CJ24" s="13">
        <f>'в абс. значениях'!CV23*100/'в абс. значениях'!CJ23-100</f>
        <v>4.250963391136807</v>
      </c>
      <c r="CK24" s="13">
        <f>'в абс. значениях'!CW23*100/'в абс. значениях'!CK23-100</f>
        <v>19.024663328460804</v>
      </c>
      <c r="CL24" s="13">
        <f>'в абс. значениях'!CX23*100/'в абс. значениях'!CL23-100</f>
        <v>18.527881040892197</v>
      </c>
      <c r="CM24" s="13">
        <f>'в абс. значениях'!CY23*100/'в абс. значениях'!CM23-100</f>
        <v>13.127378950163759</v>
      </c>
      <c r="CN24" s="13">
        <f>'в абс. значениях'!CZ23*100/'в абс. значениях'!CN23-100</f>
        <v>1.4437006693975434</v>
      </c>
      <c r="CO24" s="13">
        <f>'в абс. значениях'!DA23*100/'в абс. значениях'!CO23-100</f>
        <v>-11.867317647636099</v>
      </c>
      <c r="CP24" s="13">
        <f>'в абс. значениях'!DB23*100/'в абс. значениях'!CP23-100</f>
        <v>-13.270431713277219</v>
      </c>
      <c r="CQ24" s="13">
        <f>'в абс. значениях'!DC23*100/'в абс. значениях'!CQ23-100</f>
        <v>-19.604919865821842</v>
      </c>
      <c r="CR24" s="13">
        <f>'в абс. значениях'!DD23*100/'в абс. значениях'!CR23-100</f>
        <v>-31.277922862754409</v>
      </c>
      <c r="CS24" s="13">
        <f>'в абс. значениях'!DE23*100/'в абс. значениях'!CS23-100</f>
        <v>-29.798954046639238</v>
      </c>
      <c r="CT24" s="13">
        <f>'в абс. значениях'!DF23*100/'в абс. значениях'!CT23-100</f>
        <v>-43.000056307363124</v>
      </c>
    </row>
    <row r="25" spans="1:98" ht="47.25" x14ac:dyDescent="0.25">
      <c r="A25" s="6" t="s">
        <v>22</v>
      </c>
      <c r="B25" s="14">
        <f>'в абс. значениях'!N24*100/'в абс. значениях'!B24-100</f>
        <v>24.161849710982665</v>
      </c>
      <c r="C25" s="14">
        <f>'в абс. значениях'!O24*100/'в абс. значениях'!C24-100</f>
        <v>86.252354048964207</v>
      </c>
      <c r="D25" s="14">
        <f>'в абс. значениях'!P24*100/'в абс. значениях'!D24-100</f>
        <v>7.0901033973412098</v>
      </c>
      <c r="E25" s="14">
        <f>'в абс. значениях'!Q24*100/'в абс. значениях'!E24-100</f>
        <v>-8.6666666666666714</v>
      </c>
      <c r="F25" s="14">
        <f>'в абс. значениях'!R24*100/'в абс. значениях'!F24-100</f>
        <v>6.0085836909871233</v>
      </c>
      <c r="G25" s="14">
        <f>'в абс. значениях'!S24*100/'в абс. значениях'!G24-100</f>
        <v>0.14836795252224988</v>
      </c>
      <c r="H25" s="14">
        <f>'в абс. значениях'!T24*100/'в абс. значениях'!H24-100</f>
        <v>-23.271276595744681</v>
      </c>
      <c r="I25" s="14">
        <f>'в абс. значениях'!U24*100/'в абс. значениях'!I24-100</f>
        <v>-24.285714285714292</v>
      </c>
      <c r="J25" s="14">
        <f>'в абс. значениях'!V24*100/'в абс. значениях'!J24-100</f>
        <v>-35.862068965517238</v>
      </c>
      <c r="K25" s="14">
        <f>'в абс. значениях'!W24*100/'в абс. значениях'!K24-100</f>
        <v>-46.24338624338624</v>
      </c>
      <c r="L25" s="14">
        <f>'в абс. значениях'!X24*100/'в абс. значениях'!L24-100</f>
        <v>-51.69029443838604</v>
      </c>
      <c r="M25" s="14">
        <f>'в абс. значениях'!Y24*100/'в абс. значениях'!M24-100</f>
        <v>-31.743869209809262</v>
      </c>
      <c r="N25" s="14">
        <f>'в абс. значениях'!Z24*100/'в абс. значениях'!N24-100</f>
        <v>-45.25139664804469</v>
      </c>
      <c r="O25" s="14">
        <f>'в абс. значениях'!AA24*100/'в абс. значениях'!O24-100</f>
        <v>-37.108190091001013</v>
      </c>
      <c r="P25" s="14">
        <f>'в абс. значениях'!AB24*100/'в абс. значениях'!P24-100</f>
        <v>-32.275862068965523</v>
      </c>
      <c r="Q25" s="14">
        <f>'в абс. значениях'!AC24*100/'в абс. значениях'!Q24-100</f>
        <v>-24.087591240875909</v>
      </c>
      <c r="R25" s="14">
        <f>'в абс. значениях'!AD24*100/'в абс. значениях'!R24-100</f>
        <v>-24.291497975708495</v>
      </c>
      <c r="S25" s="14">
        <f>'в абс. значениях'!AE24*100/'в абс. значениях'!S24-100</f>
        <v>-10.962962962962962</v>
      </c>
      <c r="T25" s="14">
        <f>'в абс. значениях'!AF24*100/'в абс. значениях'!T24-100</f>
        <v>1.3864818024263457</v>
      </c>
      <c r="U25" s="14">
        <f>'в абс. значениях'!AG24*100/'в абс. значениях'!U24-100</f>
        <v>-2.2298456260720343</v>
      </c>
      <c r="V25" s="14">
        <f>'в абс. значениях'!AH24*100/'в абс. значениях'!V24-100</f>
        <v>-4.3010752688172005</v>
      </c>
      <c r="W25" s="14">
        <f>'в абс. значениях'!AI24*100/'в абс. значениях'!W24-100</f>
        <v>-8.0708661417322816</v>
      </c>
      <c r="X25" s="14">
        <f>'в абс. значениях'!AJ24*100/'в абс. значениях'!X24-100</f>
        <v>-2.7088036117381478</v>
      </c>
      <c r="Y25" s="14">
        <f>'в абс. значениях'!AK24*100/'в абс. значениях'!Y24-100</f>
        <v>-9.9800399201596832</v>
      </c>
      <c r="Z25" s="14">
        <f>'в абс. значениях'!AL24*100/'в абс. значениях'!Z24-100</f>
        <v>0.85034013605442738</v>
      </c>
      <c r="AA25" s="14">
        <f>'в абс. значениях'!AM24*100/'в абс. значениях'!AA24-100</f>
        <v>-7.0739549839228317</v>
      </c>
      <c r="AB25" s="14">
        <f>'в абс. значениях'!AN24*100/'в абс. значениях'!AB24-100</f>
        <v>-4.48065173116089</v>
      </c>
      <c r="AC25" s="14">
        <f>'в абс. значениях'!AO24*100/'в абс. значениях'!AC24-100</f>
        <v>-4.038461538461533</v>
      </c>
      <c r="AD25" s="14">
        <f>'в абс. значениях'!AP24*100/'в абс. значениях'!AD24-100</f>
        <v>1.0695187165775337</v>
      </c>
      <c r="AE25" s="14">
        <f>'в абс. значениях'!AQ24*100/'в абс. значениях'!AE24-100</f>
        <v>0.16638935108153419</v>
      </c>
      <c r="AF25" s="14">
        <f>'в абс. значениях'!AR24*100/'в абс. значениях'!AF24-100</f>
        <v>-4.4444444444444429</v>
      </c>
      <c r="AG25" s="14">
        <f>'в абс. значениях'!AS24*100/'в абс. значениях'!AG24-100</f>
        <v>-9.1228070175438631</v>
      </c>
      <c r="AH25" s="14">
        <f>'в абс. значениях'!AT24*100/'в абс. значениях'!AH24-100</f>
        <v>-10.674157303370791</v>
      </c>
      <c r="AI25" s="14">
        <f>'в абс. значениях'!AU24*100/'в абс. значениях'!AI24-100</f>
        <v>-5.1391862955032082</v>
      </c>
      <c r="AJ25" s="14">
        <f>'в абс. значениях'!AV24*100/'в абс. значениях'!AJ24-100</f>
        <v>17.169373549883986</v>
      </c>
      <c r="AK25" s="14">
        <f>'в абс. значениях'!AW24*100/'в абс. значениях'!AK24-100</f>
        <v>-19.733924611973393</v>
      </c>
      <c r="AL25" s="14">
        <f>'в абс. значениях'!AX24*100/'в абс. значениях'!AL24-100</f>
        <v>0.84317032040472384</v>
      </c>
      <c r="AM25" s="14">
        <f>'в абс. значениях'!AY24*100/'в абс. значениях'!AM24-100</f>
        <v>6.0553633217993053</v>
      </c>
      <c r="AN25" s="14">
        <f>'в абс. значениях'!AZ24*100/'в абс. значениях'!AN24-100</f>
        <v>14.498933901918974</v>
      </c>
      <c r="AO25" s="14">
        <f>'в абс. значениях'!BA24*100/'в абс. значениях'!AO24-100</f>
        <v>17.034068136272552</v>
      </c>
      <c r="AP25" s="14">
        <f>'в абс. значениях'!BB24*100/'в абс. значениях'!AP24-100</f>
        <v>21.164021164021165</v>
      </c>
      <c r="AQ25" s="14">
        <f>'в абс. значениях'!BC24*100/'в абс. значениях'!AQ24-100</f>
        <v>30.56478405315616</v>
      </c>
      <c r="AR25" s="14">
        <f>'в абс. значениях'!BD24*100/'в абс. значениях'!AR24-100</f>
        <v>-20.393559928443651</v>
      </c>
      <c r="AS25" s="14">
        <f>'в абс. значениях'!BE24*100/'в абс. значениях'!AS24-100</f>
        <v>-11.776061776061781</v>
      </c>
      <c r="AT25" s="14">
        <f>'в абс. значениях'!BF24*100/'в абс. значениях'!AT24-100</f>
        <v>-8.1761006289308114</v>
      </c>
      <c r="AU25" s="14">
        <f>'в абс. значениях'!BG24*100/'в абс. значениях'!AU24-100</f>
        <v>20.541760722347632</v>
      </c>
      <c r="AV25" s="14">
        <f>'в абс. значениях'!BH24*100/'в абс. значениях'!AV24-100</f>
        <v>50.099009900990097</v>
      </c>
      <c r="AW25" s="14">
        <f>'в абс. значениях'!BI24*100/'в абс. значениях'!AW24-100</f>
        <v>146.40883977900552</v>
      </c>
      <c r="AX25" s="14">
        <f>'в абс. значениях'!BJ24*100/'в абс. значениях'!AX24-100</f>
        <v>119.89966555183946</v>
      </c>
      <c r="AY25" s="14">
        <f>'в абс. значениях'!BK24*100/'в абс. значениях'!AY24-100</f>
        <v>58.238172920065239</v>
      </c>
      <c r="AZ25" s="14">
        <f>'в абс. значениях'!BL24*100/'в абс. значениях'!AZ24-100</f>
        <v>65.549348230912472</v>
      </c>
      <c r="BA25" s="14">
        <f>'в абс. значениях'!BM24*100/'в абс. значениях'!BA24-100</f>
        <v>43.321917808219183</v>
      </c>
      <c r="BB25" s="14">
        <f>'в абс. значениях'!BN24*100/'в абс. значениях'!BB24-100</f>
        <v>-29.83988355167395</v>
      </c>
      <c r="BC25" s="14">
        <f>'в абс. значениях'!BO24*100/'в абс. значениях'!BC24-100</f>
        <v>-18.193384223918571</v>
      </c>
      <c r="BD25" s="14">
        <f>'в абс. значениях'!BP24*100/'в абс. значениях'!BD24-100</f>
        <v>56.179775280898866</v>
      </c>
      <c r="BE25" s="14">
        <f>'в абс. значениях'!BQ24*100/'в абс. значениях'!BE24-100</f>
        <v>16.630196936542674</v>
      </c>
      <c r="BF25" s="14">
        <f>'в абс. значениях'!BR24*100/'в абс. значениях'!BF24-100</f>
        <v>71.461187214611869</v>
      </c>
      <c r="BG25" s="14">
        <f>'в абс. значениях'!BS24*100/'в абс. значениях'!BG24-100</f>
        <v>8.9887640449438209</v>
      </c>
      <c r="BH25" s="14">
        <f>'в абс. значениях'!BT24*100/'в абс. значениях'!BH24-100</f>
        <v>2.7704485488126664</v>
      </c>
      <c r="BI25" s="14">
        <f>'в абс. значениях'!BU24*100/'в абс. значениях'!BI24-100</f>
        <v>-16.928251121076229</v>
      </c>
      <c r="BJ25" s="14">
        <f>'в абс. значениях'!BV24*100/'в абс. значениях'!BJ24-100</f>
        <v>-28.288973384030413</v>
      </c>
      <c r="BK25" s="14">
        <f>'в абс. значениях'!BW24*100/'в абс. значениях'!BK24-100</f>
        <v>-57.216494845360828</v>
      </c>
      <c r="BL25" s="14">
        <f>'в абс. значениях'!BX24*100/'в абс. значениях'!BL24-100</f>
        <v>-45.894263217097865</v>
      </c>
      <c r="BM25" s="14">
        <f>'в абс. значениях'!BY24*100/'в абс. значениях'!BM24-100</f>
        <v>12.186379928315418</v>
      </c>
      <c r="BN25" s="14">
        <f>'в абс. значениях'!BZ24*100/'в абс. значениях'!BN24-100</f>
        <v>78.008298755186729</v>
      </c>
      <c r="BO25" s="14">
        <f>'в абс. значениях'!CA24*100/'в абс. значениях'!BO24-100</f>
        <v>-48.055987558320375</v>
      </c>
      <c r="BP25" s="14">
        <f>'в абс. значениях'!CB24*100/'в абс. значениях'!BP24-100</f>
        <v>-46.474820143884891</v>
      </c>
      <c r="BQ25" s="14">
        <f>'в абс. значениях'!CC24*100/'в абс. значениях'!BQ24-100</f>
        <v>-49.530956848030016</v>
      </c>
      <c r="BR25" s="14">
        <f>'в абс. значениях'!CD24*100/'в абс. значениях'!BR24-100</f>
        <v>-40.346205059920109</v>
      </c>
      <c r="BS25" s="14">
        <f>'в абс. значениях'!CE24*100/'в абс. значениях'!BS24-100</f>
        <v>-64.776632302405488</v>
      </c>
      <c r="BT25" s="14">
        <f>'в абс. значениях'!CF24*100/'в абс. значениях'!BT24-100</f>
        <v>-59.820282413350448</v>
      </c>
      <c r="BU25" s="14">
        <f>'в абс. значениях'!CG24*100/'в абс. значениях'!BU24-100</f>
        <v>-40.48582995951417</v>
      </c>
      <c r="BV25" s="14">
        <f>'в абс. значениях'!CH24*100/'в абс. значениях'!BV24-100</f>
        <v>-46.341463414634148</v>
      </c>
      <c r="BW25" s="14">
        <f>'в абс. значениях'!CI24*100/'в абс. значениях'!BW24-100</f>
        <v>-21.204819277108427</v>
      </c>
      <c r="BX25" s="14">
        <f>'в абс. значениях'!CJ24*100/'в абс. значениях'!BX24-100</f>
        <v>-21.621621621621628</v>
      </c>
      <c r="BY25" s="14">
        <f>'в абс. значениях'!CK24*100/'в абс. значениях'!BY24-100</f>
        <v>-33.759318423855163</v>
      </c>
      <c r="BZ25" s="14">
        <f>'в абс. значениях'!CL24*100/'в абс. значениях'!BZ24-100</f>
        <v>-51.631701631701631</v>
      </c>
      <c r="CA25" s="14">
        <f>'в абс. значениях'!CM24*100/'в абс. значениях'!CA24-100</f>
        <v>9.2814371257484964</v>
      </c>
      <c r="CB25" s="14">
        <f>'в абс. значениях'!CN24*100/'в абс. значениях'!CB24-100</f>
        <v>69.892473118279582</v>
      </c>
      <c r="CC25" s="14">
        <f>'в абс. значениях'!CO24*100/'в абс. значениях'!CC24-100</f>
        <v>89.591078066914491</v>
      </c>
      <c r="CD25" s="14">
        <f>'в абс. значениях'!CP24*100/'в абс. значениях'!CD24-100</f>
        <v>28.348214285714278</v>
      </c>
      <c r="CE25" s="14">
        <f>'в абс. значениях'!CQ24*100/'в абс. значениях'!CE24-100</f>
        <v>166.82926829268291</v>
      </c>
      <c r="CF25" s="14">
        <f>'в абс. значениях'!CR24*100/'в абс. значениях'!CF24-100</f>
        <v>75.079872204472849</v>
      </c>
      <c r="CG25" s="14">
        <f>'в абс. значениях'!CS24*100/'в абс. значениях'!CG24-100</f>
        <v>81.859410430839006</v>
      </c>
      <c r="CH25" s="14">
        <f>'в абс. значениях'!CT24*100/'в абс. значениях'!CH24-100</f>
        <v>83.794466403162062</v>
      </c>
      <c r="CI25" s="14">
        <f>'в абс. значениях'!CU24*100/'в абс. значениях'!CI24-100</f>
        <v>136.08562691131499</v>
      </c>
      <c r="CJ25" s="14">
        <f>'в абс. значениях'!CV24*100/'в абс. значениях'!CJ24-100</f>
        <v>43.236074270557026</v>
      </c>
      <c r="CK25" s="14">
        <f>'в абс. значениях'!CW24*100/'в абс. значениях'!CK24-100</f>
        <v>-27.652733118971057</v>
      </c>
      <c r="CL25" s="14">
        <f>'в абс. значениях'!CX24*100/'в абс. значениях'!CL24-100</f>
        <v>50.843373493975918</v>
      </c>
      <c r="CM25" s="14">
        <f>'в абс. значениях'!CY24*100/'в абс. значениях'!CM24-100</f>
        <v>95.616438356164394</v>
      </c>
      <c r="CN25" s="14">
        <f>'в абс. значениях'!CZ24*100/'в абс. значениях'!CN24-100</f>
        <v>-4.588607594936704</v>
      </c>
      <c r="CO25" s="14">
        <f>'в абс. значениях'!DA24*100/'в абс. значениях'!CO24-100</f>
        <v>19.411764705882348</v>
      </c>
      <c r="CP25" s="14">
        <f>'в абс. значениях'!DB24*100/'в абс. значениях'!CP24-100</f>
        <v>-8.1739130434782652</v>
      </c>
      <c r="CQ25" s="14">
        <f>'в абс. значениях'!DC24*100/'в абс. значениях'!CQ24-100</f>
        <v>-29.250457038391218</v>
      </c>
      <c r="CR25" s="14">
        <f>'в абс. значениях'!DD24*100/'в абс. значениях'!CR24-100</f>
        <v>8.3941605839416127</v>
      </c>
      <c r="CS25" s="14">
        <f>'в абс. значениях'!DE24*100/'в абс. значениях'!CS24-100</f>
        <v>-42.64339152119701</v>
      </c>
      <c r="CT25" s="14">
        <f>'в абс. значениях'!DF24*100/'в абс. значениях'!CT24-100</f>
        <v>-19.784946236559136</v>
      </c>
    </row>
    <row r="26" spans="1:98" ht="31.5" customHeight="1" x14ac:dyDescent="0.25">
      <c r="A26" s="6" t="s">
        <v>23</v>
      </c>
      <c r="B26" s="14">
        <f>'в абс. значениях'!N25*100/'в абс. значениях'!B25-100</f>
        <v>-3.7234659552256062</v>
      </c>
      <c r="C26" s="14">
        <f>'в абс. значениях'!O25*100/'в абс. значениях'!C25-100</f>
        <v>16.111498257839727</v>
      </c>
      <c r="D26" s="14">
        <f>'в абс. значениях'!P25*100/'в абс. значениях'!D25-100</f>
        <v>9.9919850387389744</v>
      </c>
      <c r="E26" s="14">
        <f>'в абс. значениях'!Q25*100/'в абс. значениях'!E25-100</f>
        <v>36.55455291222313</v>
      </c>
      <c r="F26" s="14">
        <f>'в абс. значениях'!R25*100/'в абс. значениях'!F25-100</f>
        <v>104.37400950871631</v>
      </c>
      <c r="G26" s="14">
        <f>'в абс. значениях'!S25*100/'в абс. значениях'!G25-100</f>
        <v>29.571741169115342</v>
      </c>
      <c r="H26" s="14">
        <f>'в абс. значениях'!T25*100/'в абс. значениях'!H25-100</f>
        <v>45.639064568318872</v>
      </c>
      <c r="I26" s="14">
        <f>'в абс. значениях'!U25*100/'в абс. значениях'!I25-100</f>
        <v>58.524441762220874</v>
      </c>
      <c r="J26" s="14">
        <f>'в абс. значениях'!V25*100/'в абс. значениях'!J25-100</f>
        <v>34.959561701017492</v>
      </c>
      <c r="K26" s="14">
        <f>'в абс. значениях'!W25*100/'в абс. значениях'!K25-100</f>
        <v>19.20124730151116</v>
      </c>
      <c r="L26" s="14">
        <f>'в абс. значениях'!X25*100/'в абс. значениях'!L25-100</f>
        <v>72.96515631455722</v>
      </c>
      <c r="M26" s="14">
        <f>'в абс. значениях'!Y25*100/'в абс. значениях'!M25-100</f>
        <v>84.486692015209115</v>
      </c>
      <c r="N26" s="14">
        <f>'в абс. значениях'!Z25*100/'в абс. значениях'!N25-100</f>
        <v>95.02409638554218</v>
      </c>
      <c r="O26" s="14">
        <f>'в абс. значениях'!AA25*100/'в абс. значениях'!O25-100</f>
        <v>94.046332973232495</v>
      </c>
      <c r="P26" s="14">
        <f>'в абс. значениях'!AB25*100/'в абс. значениях'!P25-100</f>
        <v>111.91401505950935</v>
      </c>
      <c r="Q26" s="14">
        <f>'в абс. значениях'!AC25*100/'в абс. значениях'!Q25-100</f>
        <v>99.951940406103574</v>
      </c>
      <c r="R26" s="14">
        <f>'в абс. значениях'!AD25*100/'в абс. значениях'!R25-100</f>
        <v>31.583436724565757</v>
      </c>
      <c r="S26" s="14">
        <f>'в абс. значениях'!AE25*100/'в абс. значениях'!S25-100</f>
        <v>34.668275030156821</v>
      </c>
      <c r="T26" s="14">
        <f>'в абс. значениях'!AF25*100/'в абс. значениях'!T25-100</f>
        <v>20.339325388810337</v>
      </c>
      <c r="U26" s="14">
        <f>'в абс. значениях'!AG25*100/'в абс. значениях'!U25-100</f>
        <v>18.073665175597228</v>
      </c>
      <c r="V26" s="14">
        <f>'в абс. значениях'!AH25*100/'в абс. значениях'!V25-100</f>
        <v>35.076358012758561</v>
      </c>
      <c r="W26" s="14">
        <f>'в абс. значениях'!AI25*100/'в абс. значениях'!W25-100</f>
        <v>33.313210584565866</v>
      </c>
      <c r="X26" s="14">
        <f>'в абс. значениях'!AJ25*100/'в абс. значениях'!X25-100</f>
        <v>20.980969822438098</v>
      </c>
      <c r="Y26" s="14">
        <f>'в абс. значениях'!AK25*100/'в абс. значениях'!Y25-100</f>
        <v>21.022258862324819</v>
      </c>
      <c r="Z26" s="14">
        <f>'в абс. значениях'!AL25*100/'в абс. значениях'!Z25-100</f>
        <v>4.3800580712917707</v>
      </c>
      <c r="AA26" s="14">
        <f>'в абс. значениях'!AM25*100/'в абс. значениях'!AA25-100</f>
        <v>-3.1795125572188567</v>
      </c>
      <c r="AB26" s="14">
        <f>'в абс. значениях'!AN25*100/'в абс. значениях'!AB25-100</f>
        <v>-20.442432231073411</v>
      </c>
      <c r="AC26" s="14">
        <f>'в абс. значениях'!AO25*100/'в абс. значениях'!AC25-100</f>
        <v>-5.0534791491407276</v>
      </c>
      <c r="AD26" s="14">
        <f>'в абс. значениях'!AP25*100/'в абс. значениях'!AD25-100</f>
        <v>-12.098532618303963</v>
      </c>
      <c r="AE26" s="14">
        <f>'в абс. значениях'!AQ25*100/'в абс. значениях'!AE25-100</f>
        <v>27.946972411322108</v>
      </c>
      <c r="AF26" s="14">
        <f>'в абс. значениях'!AR25*100/'в абс. значениях'!AF25-100</f>
        <v>29.271567640147708</v>
      </c>
      <c r="AG26" s="14">
        <f>'в абс. значениях'!AS25*100/'в абс. значениях'!AG25-100</f>
        <v>24.584878284700949</v>
      </c>
      <c r="AH26" s="14">
        <f>'в абс. значениях'!AT25*100/'в абс. значениях'!AH25-100</f>
        <v>1.6314847942754938</v>
      </c>
      <c r="AI26" s="14">
        <f>'в абс. значениях'!AU25*100/'в абс. значениях'!AI25-100</f>
        <v>17.033962264150944</v>
      </c>
      <c r="AJ26" s="14">
        <f>'в абс. значениях'!AV25*100/'в абс. значениях'!AJ25-100</f>
        <v>3.7975516651309675</v>
      </c>
      <c r="AK26" s="14">
        <f>'в абс. значениях'!AW25*100/'в абс. значениях'!AK25-100</f>
        <v>5.0068119891008109</v>
      </c>
      <c r="AL26" s="14">
        <f>'в абс. значениях'!AX25*100/'в абс. значениях'!AL25-100</f>
        <v>57.445549242424249</v>
      </c>
      <c r="AM26" s="14">
        <f>'в абс. значениях'!AY25*100/'в абс. значениях'!AM25-100</f>
        <v>62.011244569384104</v>
      </c>
      <c r="AN26" s="14">
        <f>'в абс. значениях'!AZ25*100/'в абс. значениях'!AN25-100</f>
        <v>21.776401094943097</v>
      </c>
      <c r="AO26" s="14">
        <f>'в абс. значениях'!BA25*100/'в абс. значениях'!AO25-100</f>
        <v>-1.8859565850262641</v>
      </c>
      <c r="AP26" s="14">
        <f>'в абс. значениях'!BB25*100/'в абс. значениях'!AP25-100</f>
        <v>5.3834808259586993</v>
      </c>
      <c r="AQ26" s="14">
        <f>'в абс. значениях'!BC25*100/'в абс. значениях'!AQ25-100</f>
        <v>-0.97311677401287966</v>
      </c>
      <c r="AR26" s="14">
        <f>'в абс. значениях'!BD25*100/'в абс. значениях'!AR25-100</f>
        <v>6.1672292910932214</v>
      </c>
      <c r="AS26" s="14">
        <f>'в абс. значениях'!BE25*100/'в абс. значениях'!AS25-100</f>
        <v>6.6705486542442998</v>
      </c>
      <c r="AT26" s="14">
        <f>'в абс. значениях'!BF25*100/'в абс. значениях'!AT25-100</f>
        <v>12.602971203266918</v>
      </c>
      <c r="AU26" s="14">
        <f>'в абс. значениях'!BG25*100/'в абс. значениях'!AU25-100</f>
        <v>8.4800412716837599</v>
      </c>
      <c r="AV26" s="14">
        <f>'в абс. значениях'!BH25*100/'в абс. значениях'!AV25-100</f>
        <v>6.7655823980724108</v>
      </c>
      <c r="AW26" s="14">
        <f>'в абс. значениях'!BI25*100/'в абс. значениях'!AW25-100</f>
        <v>7.3110606552059636</v>
      </c>
      <c r="AX26" s="14">
        <f>'в абс. значениях'!BJ25*100/'в абс. значениях'!AX25-100</f>
        <v>-32.069017367115251</v>
      </c>
      <c r="AY26" s="14">
        <f>'в абс. значениях'!BK25*100/'в абс. значениях'!AY25-100</f>
        <v>-35.353734521649969</v>
      </c>
      <c r="AZ26" s="14">
        <f>'в абс. значениях'!BL25*100/'в абс. значениях'!AZ25-100</f>
        <v>-15.048802129547468</v>
      </c>
      <c r="BA26" s="14">
        <f>'в абс. значениях'!BM25*100/'в абс. значениях'!BA25-100</f>
        <v>68.593175514416572</v>
      </c>
      <c r="BB26" s="14">
        <f>'в абс. значениях'!BN25*100/'в абс. значениях'!BB25-100</f>
        <v>84.808193905464719</v>
      </c>
      <c r="BC26" s="14">
        <f>'в абс. значениях'!BO25*100/'в абс. значениях'!BC25-100</f>
        <v>81.972428419936364</v>
      </c>
      <c r="BD26" s="14">
        <f>'в абс. значениях'!BP25*100/'в абс. значениях'!BD25-100</f>
        <v>23.517182340711756</v>
      </c>
      <c r="BE26" s="14">
        <f>'в абс. значениях'!BQ25*100/'в абс. значениях'!BE25-100</f>
        <v>17.662400679323099</v>
      </c>
      <c r="BF26" s="14">
        <f>'в абс. значениях'!BR25*100/'в абс. значениях'!BF25-100</f>
        <v>9.2665541174263808</v>
      </c>
      <c r="BG26" s="14">
        <f>'в абс. значениях'!BS25*100/'в абс. значениях'!BG25-100</f>
        <v>37.902746403519188</v>
      </c>
      <c r="BH26" s="14">
        <f>'в абс. значениях'!BT25*100/'в абс. значениях'!BH25-100</f>
        <v>47.208694619313462</v>
      </c>
      <c r="BI26" s="14">
        <f>'в абс. значениях'!BU25*100/'в абс. значениях'!BI25-100</f>
        <v>41.615282311691459</v>
      </c>
      <c r="BJ26" s="14">
        <f>'в абс. значениях'!BV25*100/'в абс. значениях'!BJ25-100</f>
        <v>43.273753527751637</v>
      </c>
      <c r="BK26" s="14">
        <f>'в абс. значениях'!BW25*100/'в абс. значениях'!BK25-100</f>
        <v>50.338559141096823</v>
      </c>
      <c r="BL26" s="14">
        <f>'в абс. значениях'!BX25*100/'в абс. значениях'!BL25-100</f>
        <v>62.815959891372472</v>
      </c>
      <c r="BM26" s="14">
        <f>'в абс. значениях'!BY25*100/'в абс. значениях'!BM25-100</f>
        <v>23.258216321689559</v>
      </c>
      <c r="BN26" s="14">
        <f>'в абс. значениях'!BZ25*100/'в абс. значениях'!BN25-100</f>
        <v>9.7728055077452609</v>
      </c>
      <c r="BO26" s="14">
        <f>'в абс. значениях'!CA25*100/'в абс. значениях'!BO25-100</f>
        <v>15.24475524475524</v>
      </c>
      <c r="BP26" s="14">
        <f>'в абс. значениях'!CB25*100/'в абс. значениях'!BP25-100</f>
        <v>56.594059405940584</v>
      </c>
      <c r="BQ26" s="14">
        <f>'в абс. значениях'!CC25*100/'в абс. значениях'!BQ25-100</f>
        <v>31.950100520645407</v>
      </c>
      <c r="BR26" s="14">
        <f>'в абс. значениях'!CD25*100/'в абс. значениях'!BR25-100</f>
        <v>72.68669527896995</v>
      </c>
      <c r="BS26" s="14">
        <f>'в абс. значениях'!CE25*100/'в абс. значениях'!BS25-100</f>
        <v>28.601603586516092</v>
      </c>
      <c r="BT26" s="14">
        <f>'в абс. значениях'!CF25*100/'в абс. значениях'!BT25-100</f>
        <v>11.941743655948684</v>
      </c>
      <c r="BU26" s="14">
        <f>'в абс. значениях'!CG25*100/'в абс. значениях'!BU25-100</f>
        <v>27.435328267736708</v>
      </c>
      <c r="BV26" s="14">
        <f>'в абс. значениях'!CH25*100/'в абс. значениях'!BV25-100</f>
        <v>19.068402147464369</v>
      </c>
      <c r="BW26" s="14">
        <f>'в абс. значениях'!CI25*100/'в абс. значениях'!BW25-100</f>
        <v>19.870156218299854</v>
      </c>
      <c r="BX26" s="14">
        <f>'в абс. значениях'!CJ25*100/'в абс. значениях'!BX25-100</f>
        <v>40.445641946796684</v>
      </c>
      <c r="BY26" s="14">
        <f>'в абс. значениях'!CK25*100/'в абс. значениях'!BY25-100</f>
        <v>-2.1262726595480501</v>
      </c>
      <c r="BZ26" s="14">
        <f>'в абс. значениях'!CL25*100/'в абс. значениях'!BZ25-100</f>
        <v>4.1456301545987628</v>
      </c>
      <c r="CA26" s="14">
        <f>'в абс. значениях'!CM25*100/'в абс. значениях'!CA25-100</f>
        <v>13.019147788565263</v>
      </c>
      <c r="CB26" s="14">
        <f>'в абс. значениях'!CN25*100/'в абс. значениях'!CB25-100</f>
        <v>24.570055639858367</v>
      </c>
      <c r="CC26" s="14">
        <f>'в абс. значениях'!CO25*100/'в абс. значениях'!CC25-100</f>
        <v>57.241082939406965</v>
      </c>
      <c r="CD26" s="14">
        <f>'в абс. значениях'!CP25*100/'в абс. значениях'!CD25-100</f>
        <v>44.547171687046415</v>
      </c>
      <c r="CE26" s="14">
        <f>'в абс. значениях'!CQ25*100/'в абс. значениях'!CE25-100</f>
        <v>33.06740857439749</v>
      </c>
      <c r="CF26" s="14">
        <f>'в абс. значениях'!CR25*100/'в абс. значениях'!CF25-100</f>
        <v>65.008829783400017</v>
      </c>
      <c r="CG26" s="14">
        <f>'в абс. значениях'!CS25*100/'в абс. значениях'!CG25-100</f>
        <v>53.595953505510323</v>
      </c>
      <c r="CH26" s="14">
        <f>'в абс. значениях'!CT25*100/'в абс. значениях'!CH25-100</f>
        <v>69.809913066043862</v>
      </c>
      <c r="CI26" s="14">
        <f>'в абс. значениях'!CU25*100/'в абс. значениях'!CI25-100</f>
        <v>25.1607880306005</v>
      </c>
      <c r="CJ26" s="14">
        <f>'в абс. значениях'!CV25*100/'в абс. значениях'!CJ25-100</f>
        <v>3.8003593288467954</v>
      </c>
      <c r="CK26" s="14">
        <f>'в абс. значениях'!CW25*100/'в абс. значениях'!CK25-100</f>
        <v>19.945450509022862</v>
      </c>
      <c r="CL26" s="14">
        <f>'в абс. значениях'!CX25*100/'в абс. значениях'!CL25-100</f>
        <v>18.120502243232664</v>
      </c>
      <c r="CM26" s="14">
        <f>'в абс. значениях'!CY25*100/'в абс. значениях'!CM25-100</f>
        <v>12.229314561832609</v>
      </c>
      <c r="CN26" s="14">
        <f>'в абс. значениях'!CZ25*100/'в абс. значениях'!CN25-100</f>
        <v>1.5404527459141235</v>
      </c>
      <c r="CO26" s="14">
        <f>'в абс. значениях'!DA25*100/'в абс. значениях'!CO25-100</f>
        <v>-12.263658724440361</v>
      </c>
      <c r="CP26" s="14">
        <f>'в абс. значениях'!DB25*100/'в абс. значениях'!CP25-100</f>
        <v>-13.335625859697387</v>
      </c>
      <c r="CQ26" s="14">
        <f>'в абс. значениях'!DC25*100/'в абс. значениях'!CQ25-100</f>
        <v>-19.47201370346113</v>
      </c>
      <c r="CR26" s="14">
        <f>'в абс. значениях'!DD25*100/'в абс. значениях'!CR25-100</f>
        <v>-31.752757453314402</v>
      </c>
      <c r="CS26" s="14">
        <f>'в абс. значениях'!DE25*100/'в абс. значениях'!CS25-100</f>
        <v>-29.572765140775957</v>
      </c>
      <c r="CT26" s="14">
        <f>'в абс. значениях'!DF25*100/'в абс. значениях'!CT25-100</f>
        <v>-43.412481613784408</v>
      </c>
    </row>
    <row r="27" spans="1:98" x14ac:dyDescent="0.25">
      <c r="A27" s="5" t="s">
        <v>24</v>
      </c>
      <c r="B27" s="13">
        <f>'в абс. значениях'!N26*100/'в абс. значениях'!B26-100</f>
        <v>121.38851902556121</v>
      </c>
      <c r="C27" s="13">
        <f>'в абс. значениях'!O26*100/'в абс. значениях'!C26-100</f>
        <v>122.98213302447454</v>
      </c>
      <c r="D27" s="13">
        <f>'в абс. значениях'!P26*100/'в абс. значениях'!D26-100</f>
        <v>2.2777681343902429</v>
      </c>
      <c r="E27" s="13">
        <f>'в абс. значениях'!Q26*100/'в абс. значениях'!E26-100</f>
        <v>-20.754259190885591</v>
      </c>
      <c r="F27" s="13">
        <f>'в абс. значениях'!R26*100/'в абс. значениях'!F26-100</f>
        <v>-14.286179249888789</v>
      </c>
      <c r="G27" s="13">
        <f>'в абс. значениях'!S26*100/'в абс. значениях'!G26-100</f>
        <v>-0.45697553184409401</v>
      </c>
      <c r="H27" s="13">
        <f>'в абс. значениях'!T26*100/'в абс. значениях'!H26-100</f>
        <v>-25.393043795542098</v>
      </c>
      <c r="I27" s="13">
        <f>'в абс. значениях'!U26*100/'в абс. значениях'!I26-100</f>
        <v>-39.689913127413128</v>
      </c>
      <c r="J27" s="13">
        <f>'в абс. значениях'!V26*100/'в абс. значениях'!J26-100</f>
        <v>41.970038567619213</v>
      </c>
      <c r="K27" s="13">
        <f>'в абс. значениях'!W26*100/'в абс. значениях'!K26-100</f>
        <v>13.445448724005075</v>
      </c>
      <c r="L27" s="13">
        <f>'в абс. значениях'!X26*100/'в абс. значениях'!L26-100</f>
        <v>2.6986221421502705</v>
      </c>
      <c r="M27" s="13">
        <f>'в абс. значениях'!Y26*100/'в абс. значениях'!M26-100</f>
        <v>-49.455837788315364</v>
      </c>
      <c r="N27" s="13">
        <f>'в абс. значениях'!Z26*100/'в абс. значениях'!N26-100</f>
        <v>-61.144759468365365</v>
      </c>
      <c r="O27" s="13">
        <f>'в абс. значениях'!AA26*100/'в абс. значениях'!O26-100</f>
        <v>-53.43244946269521</v>
      </c>
      <c r="P27" s="13">
        <f>'в абс. значениях'!AB26*100/'в абс. значениях'!P26-100</f>
        <v>-51.642466528380162</v>
      </c>
      <c r="Q27" s="13">
        <f>'в абс. значениях'!AC26*100/'в абс. значениях'!Q26-100</f>
        <v>-28.708350527815128</v>
      </c>
      <c r="R27" s="13">
        <f>'в абс. значениях'!AD26*100/'в абс. значениях'!R26-100</f>
        <v>-31.937219163344096</v>
      </c>
      <c r="S27" s="13">
        <f>'в абс. значениях'!AE26*100/'в абс. значениях'!S26-100</f>
        <v>-46.03993492746195</v>
      </c>
      <c r="T27" s="13">
        <f>'в абс. значениях'!AF26*100/'в абс. значениях'!T26-100</f>
        <v>-34.508997281396987</v>
      </c>
      <c r="U27" s="13">
        <f>'в абс. значениях'!AG26*100/'в абс. значениях'!U26-100</f>
        <v>-14.972491747524259</v>
      </c>
      <c r="V27" s="13">
        <f>'в абс. значениях'!AH26*100/'в абс. значениях'!V26-100</f>
        <v>-64.566472124592906</v>
      </c>
      <c r="W27" s="13">
        <f>'в абс. значениях'!AI26*100/'в абс. значениях'!W26-100</f>
        <v>-57.68273385955009</v>
      </c>
      <c r="X27" s="13">
        <f>'в абс. значениях'!AJ26*100/'в абс. значениях'!X26-100</f>
        <v>-42.014948421767869</v>
      </c>
      <c r="Y27" s="13">
        <f>'в абс. значениях'!AK26*100/'в абс. значениях'!Y26-100</f>
        <v>-19.839056648872599</v>
      </c>
      <c r="Z27" s="13">
        <f>'в абс. значениях'!AL26*100/'в абс. значениях'!Z26-100</f>
        <v>3.4969151278641277</v>
      </c>
      <c r="AA27" s="13">
        <f>'в абс. значениях'!AM26*100/'в абс. значениях'!AA26-100</f>
        <v>-30.247952018724405</v>
      </c>
      <c r="AB27" s="13">
        <f>'в абс. значениях'!AN26*100/'в абс. значениях'!AB26-100</f>
        <v>-3.3750584932147802</v>
      </c>
      <c r="AC27" s="13">
        <f>'в абс. значениях'!AO26*100/'в абс. значениях'!AC26-100</f>
        <v>-13.780225935953695</v>
      </c>
      <c r="AD27" s="13">
        <f>'в абс. значениях'!AP26*100/'в абс. значениях'!AD26-100</f>
        <v>-14.827143733844125</v>
      </c>
      <c r="AE27" s="13">
        <f>'в абс. значениях'!AQ26*100/'в абс. значениях'!AE26-100</f>
        <v>-12.247300059883955</v>
      </c>
      <c r="AF27" s="13">
        <f>'в абс. значениях'!AR26*100/'в абс. значениях'!AF26-100</f>
        <v>122.27981550625961</v>
      </c>
      <c r="AG27" s="13">
        <f>'в абс. значениях'!AS26*100/'в абс. значениях'!AG26-100</f>
        <v>152.10700924684124</v>
      </c>
      <c r="AH27" s="13">
        <f>'в абс. значениях'!AT26*100/'в абс. значениях'!AH26-100</f>
        <v>154.92082992082993</v>
      </c>
      <c r="AI27" s="13">
        <f>'в абс. значениях'!AU26*100/'в абс. значениях'!AI26-100</f>
        <v>-26.459075900373932</v>
      </c>
      <c r="AJ27" s="13">
        <f>'в абс. значениях'!AV26*100/'в абс. значениях'!AJ26-100</f>
        <v>69.155871825464459</v>
      </c>
      <c r="AK27" s="13">
        <f>'в абс. значениях'!AW26*100/'в абс. значениях'!AK26-100</f>
        <v>61.022761156942636</v>
      </c>
      <c r="AL27" s="13">
        <f>'в абс. значениях'!AX26*100/'в абс. значениях'!AL26-100</f>
        <v>128.47092031259874</v>
      </c>
      <c r="AM27" s="13">
        <f>'в абс. значениях'!AY26*100/'в абс. значениях'!AM26-100</f>
        <v>96.901378912598972</v>
      </c>
      <c r="AN27" s="13">
        <f>'в абс. значениях'!AZ26*100/'в абс. значениях'!AN26-100</f>
        <v>91.004298080997643</v>
      </c>
      <c r="AO27" s="13">
        <f>'в абс. значениях'!BA26*100/'в абс. значениях'!AO26-100</f>
        <v>124.79047103410937</v>
      </c>
      <c r="AP27" s="13">
        <f>'в абс. значениях'!BB26*100/'в абс. значениях'!AP26-100</f>
        <v>56.615720524017462</v>
      </c>
      <c r="AQ27" s="13">
        <f>'в абс. значениях'!BC26*100/'в абс. значениях'!AQ26-100</f>
        <v>22.811558734939766</v>
      </c>
      <c r="AR27" s="13">
        <f>'в абс. значениях'!BD26*100/'в абс. значениях'!AR26-100</f>
        <v>-19.9171969487372</v>
      </c>
      <c r="AS27" s="13">
        <f>'в абс. значениях'!BE26*100/'в абс. значениях'!AS26-100</f>
        <v>34.262888714675029</v>
      </c>
      <c r="AT27" s="13">
        <f>'в абс. значениях'!BF26*100/'в абс. значениях'!AT26-100</f>
        <v>15.630996046513701</v>
      </c>
      <c r="AU27" s="13">
        <f>'в абс. значениях'!BG26*100/'в абс. значениях'!AU26-100</f>
        <v>495.81338645892185</v>
      </c>
      <c r="AV27" s="13">
        <f>'в абс. значениях'!BH26*100/'в абс. значениях'!AV26-100</f>
        <v>83.105989042131114</v>
      </c>
      <c r="AW27" s="13">
        <f>'в абс. значениях'!BI26*100/'в абс. значениях'!AW26-100</f>
        <v>147.12508873182927</v>
      </c>
      <c r="AX27" s="13">
        <f>'в абс. значениях'!BJ26*100/'в абс. значениях'!AX26-100</f>
        <v>90.348693551658641</v>
      </c>
      <c r="AY27" s="13">
        <f>'в абс. значениях'!BK26*100/'в абс. значениях'!AY26-100</f>
        <v>169.93476234855547</v>
      </c>
      <c r="AZ27" s="13">
        <f>'в абс. значениях'!BL26*100/'в абс. значениях'!AZ26-100</f>
        <v>124.75278904665313</v>
      </c>
      <c r="BA27" s="13">
        <f>'в абс. значениях'!BM26*100/'в абс. значениях'!BA26-100</f>
        <v>22.252088210641929</v>
      </c>
      <c r="BB27" s="13">
        <f>'в абс. значениях'!BN26*100/'в абс. значениях'!BB26-100</f>
        <v>230.65523490868537</v>
      </c>
      <c r="BC27" s="13">
        <f>'в абс. значениях'!BO26*100/'в абс. значениях'!BC26-100</f>
        <v>346.989844797854</v>
      </c>
      <c r="BD27" s="13">
        <f>'в абс. значениях'!BP26*100/'в абс. значениях'!BD26-100</f>
        <v>53.677495774057036</v>
      </c>
      <c r="BE27" s="13">
        <f>'в абс. значениях'!BQ26*100/'в абс. значениях'!BE26-100</f>
        <v>-13.283052968163489</v>
      </c>
      <c r="BF27" s="13">
        <f>'в абс. значениях'!BR26*100/'в абс. значениях'!BF26-100</f>
        <v>3.785656952333909</v>
      </c>
      <c r="BG27" s="13">
        <f>'в абс. значениях'!BS26*100/'в абс. значениях'!BG26-100</f>
        <v>-34.15394903632135</v>
      </c>
      <c r="BH27" s="13">
        <f>'в абс. значениях'!BT26*100/'в абс. значениях'!BH26-100</f>
        <v>1.9624837491487597</v>
      </c>
      <c r="BI27" s="13">
        <f>'в абс. значениях'!BU26*100/'в абс. значениях'!BI26-100</f>
        <v>-23.448564399095801</v>
      </c>
      <c r="BJ27" s="13">
        <f>'в абс. значениях'!BV26*100/'в абс. значениях'!BJ26-100</f>
        <v>-51.255957685899176</v>
      </c>
      <c r="BK27" s="13">
        <f>'в абс. значениях'!BW26*100/'в абс. значениях'!BK26-100</f>
        <v>-28.819026574861411</v>
      </c>
      <c r="BL27" s="13">
        <f>'в абс. значениях'!BX26*100/'в абс. значениях'!BL26-100</f>
        <v>-32.209436782581719</v>
      </c>
      <c r="BM27" s="13">
        <f>'в абс. значениях'!BY26*100/'в абс. значениях'!BM26-100</f>
        <v>90.300565826595431</v>
      </c>
      <c r="BN27" s="13">
        <f>'в абс. значениях'!BZ26*100/'в абс. значениях'!BN26-100</f>
        <v>7.9922758760261274</v>
      </c>
      <c r="BO27" s="13">
        <f>'в абс. значениях'!CA26*100/'в абс. значениях'!BO26-100</f>
        <v>10.302035287460782</v>
      </c>
      <c r="BP27" s="13">
        <f>'в абс. значениях'!CB26*100/'в абс. значениях'!BP26-100</f>
        <v>43.670464307793594</v>
      </c>
      <c r="BQ27" s="13">
        <f>'в абс. значениях'!CC26*100/'в абс. значениях'!BQ26-100</f>
        <v>82.78891551971526</v>
      </c>
      <c r="BR27" s="13">
        <f>'в абс. значениях'!CD26*100/'в абс. значениях'!BR26-100</f>
        <v>69.901021022807555</v>
      </c>
      <c r="BS27" s="13">
        <f>'в абс. значениях'!CE26*100/'в абс. значениях'!BS26-100</f>
        <v>81.675900591931253</v>
      </c>
      <c r="BT27" s="13">
        <f>'в абс. значениях'!CF26*100/'в абс. значениях'!BT26-100</f>
        <v>75.579167509950764</v>
      </c>
      <c r="BU27" s="13">
        <f>'в абс. значениях'!CG26*100/'в абс. значениях'!BU26-100</f>
        <v>70.395053470483163</v>
      </c>
      <c r="BV27" s="13">
        <f>'в абс. значениях'!CH26*100/'в абс. значениях'!BV26-100</f>
        <v>72.78183534555572</v>
      </c>
      <c r="BW27" s="13">
        <f>'в абс. значениях'!CI26*100/'в абс. значениях'!BW26-100</f>
        <v>10.587729874305353</v>
      </c>
      <c r="BX27" s="13">
        <f>'в абс. значениях'!CJ26*100/'в абс. значениях'!BX26-100</f>
        <v>22.015129767922389</v>
      </c>
      <c r="BY27" s="13">
        <f>'в абс. значениях'!CK26*100/'в абс. значениях'!BY26-100</f>
        <v>-24.122494616531384</v>
      </c>
      <c r="BZ27" s="13">
        <f>'в абс. значениях'!CL26*100/'в абс. значениях'!BZ26-100</f>
        <v>-30.902453784137265</v>
      </c>
      <c r="CA27" s="13">
        <f>'в абс. значениях'!CM26*100/'в абс. значениях'!CA26-100</f>
        <v>-38.302949280459508</v>
      </c>
      <c r="CB27" s="13">
        <f>'в абс. значениях'!CN26*100/'в абс. значениях'!CB26-100</f>
        <v>61.808508854774971</v>
      </c>
      <c r="CC27" s="13">
        <f>'в абс. значениях'!CO26*100/'в абс. значениях'!CC26-100</f>
        <v>-6.4478075349404236</v>
      </c>
      <c r="CD27" s="13">
        <f>'в абс. значениях'!CP26*100/'в абс. значениях'!CD26-100</f>
        <v>-6.3320946640930345</v>
      </c>
      <c r="CE27" s="13">
        <f>'в абс. значениях'!CQ26*100/'в абс. значениях'!CE26-100</f>
        <v>-40.579045076239545</v>
      </c>
      <c r="CF27" s="13">
        <f>'в абс. значениях'!CR26*100/'в абс. значениях'!CF26-100</f>
        <v>-43.759917928540965</v>
      </c>
      <c r="CG27" s="13">
        <f>'в абс. значениях'!CS26*100/'в абс. значениях'!CG26-100</f>
        <v>-29.854133056312207</v>
      </c>
      <c r="CH27" s="13">
        <f>'в абс. значениях'!CT26*100/'в абс. значениях'!CH26-100</f>
        <v>-35.887024885121264</v>
      </c>
      <c r="CI27" s="13">
        <f>'в абс. значениях'!CU26*100/'в абс. значениях'!CI26-100</f>
        <v>-43.767465757716259</v>
      </c>
      <c r="CJ27" s="13">
        <f>'в абс. значениях'!CV26*100/'в абс. значениях'!CJ26-100</f>
        <v>-36.058055680261866</v>
      </c>
      <c r="CK27" s="13">
        <f>'в абс. значениях'!CW26*100/'в абс. значениях'!CK26-100</f>
        <v>-50.981012830938333</v>
      </c>
      <c r="CL27" s="13">
        <f>'в абс. значениях'!CX26*100/'в абс. значениях'!CL26-100</f>
        <v>-37.122774503765896</v>
      </c>
      <c r="CM27" s="13">
        <f>'в абс. значениях'!CY26*100/'в абс. значениях'!CM26-100</f>
        <v>-35.73259761774284</v>
      </c>
      <c r="CN27" s="13">
        <f>'в абс. значениях'!CZ26*100/'в абс. значениях'!CN26-100</f>
        <v>-70.114144606192468</v>
      </c>
      <c r="CO27" s="13">
        <f>'в абс. значениях'!DA26*100/'в абс. значениях'!CO26-100</f>
        <v>-57.54659491487287</v>
      </c>
      <c r="CP27" s="13">
        <f>'в абс. значениях'!DB26*100/'в абс. значениях'!CP26-100</f>
        <v>-54.856451281284464</v>
      </c>
      <c r="CQ27" s="13">
        <f>'в абс. значениях'!DC26*100/'в абс. значениях'!CQ26-100</f>
        <v>-39.140660652227332</v>
      </c>
      <c r="CR27" s="13">
        <f>'в абс. значениях'!DD26*100/'в абс. значениях'!CR26-100</f>
        <v>-53.592583230284689</v>
      </c>
      <c r="CS27" s="13">
        <f>'в абс. значениях'!DE26*100/'в абс. значениях'!CS26-100</f>
        <v>-53.837859234134321</v>
      </c>
      <c r="CT27" s="13">
        <f>'в абс. значениях'!DF26*100/'в абс. значениях'!CT26-100</f>
        <v>-4.5021932381883545</v>
      </c>
    </row>
    <row r="28" spans="1:98" ht="31.5" x14ac:dyDescent="0.25">
      <c r="A28" s="5" t="s">
        <v>25</v>
      </c>
      <c r="B28" s="13">
        <f>'в абс. значениях'!N27*100/'в абс. значениях'!B27-100</f>
        <v>24.326526455161172</v>
      </c>
      <c r="C28" s="13">
        <f>'в абс. значениях'!O27*100/'в абс. значениях'!C27-100</f>
        <v>44.790831864080786</v>
      </c>
      <c r="D28" s="13">
        <f>'в абс. значениях'!P27*100/'в абс. значениях'!D27-100</f>
        <v>64.956460343610274</v>
      </c>
      <c r="E28" s="13">
        <f>'в абс. значениях'!Q27*100/'в абс. значениях'!E27-100</f>
        <v>62.327995996997743</v>
      </c>
      <c r="F28" s="13">
        <f>'в абс. значениях'!R27*100/'в абс. значениях'!F27-100</f>
        <v>82.711933596407675</v>
      </c>
      <c r="G28" s="13">
        <f>'в абс. значениях'!S27*100/'в абс. значениях'!G27-100</f>
        <v>117.95980280621919</v>
      </c>
      <c r="H28" s="13">
        <f>'в абс. значениях'!T27*100/'в абс. значениях'!H27-100</f>
        <v>55.649772264754347</v>
      </c>
      <c r="I28" s="13">
        <f>'в абс. значениях'!U27*100/'в абс. значениях'!I27-100</f>
        <v>165.55035911140806</v>
      </c>
      <c r="J28" s="13">
        <f>'в абс. значениях'!V27*100/'в абс. значениях'!J27-100</f>
        <v>191.75027010341103</v>
      </c>
      <c r="K28" s="13">
        <f>'в абс. значениях'!W27*100/'в абс. значениях'!K27-100</f>
        <v>104.18964683115627</v>
      </c>
      <c r="L28" s="13">
        <f>'в абс. значениях'!X27*100/'в абс. значениях'!L27-100</f>
        <v>105.40122755171629</v>
      </c>
      <c r="M28" s="13">
        <f>'в абс. значениях'!Y27*100/'в абс. значениях'!M27-100</f>
        <v>93.877382622328582</v>
      </c>
      <c r="N28" s="13">
        <f>'в абс. значениях'!Z27*100/'в абс. значениях'!N27-100</f>
        <v>118.04292618989103</v>
      </c>
      <c r="O28" s="13">
        <f>'в абс. значениях'!AA27*100/'в абс. значениях'!O27-100</f>
        <v>131.53262854928875</v>
      </c>
      <c r="P28" s="13">
        <f>'в абс. значениях'!AB27*100/'в абс. значениях'!P27-100</f>
        <v>87.116564417177926</v>
      </c>
      <c r="Q28" s="13">
        <f>'в абс. значениях'!AC27*100/'в абс. значениях'!Q27-100</f>
        <v>38.153585327322475</v>
      </c>
      <c r="R28" s="13">
        <f>'в абс. значениях'!AD27*100/'в абс. значениях'!R27-100</f>
        <v>64.13703221001677</v>
      </c>
      <c r="S28" s="13">
        <f>'в абс. значениях'!AE27*100/'в абс. значениях'!S27-100</f>
        <v>51.245737351242269</v>
      </c>
      <c r="T28" s="13">
        <f>'в абс. значениях'!AF27*100/'в абс. значениях'!T27-100</f>
        <v>33.412196868287509</v>
      </c>
      <c r="U28" s="13">
        <f>'в абс. значениях'!AG27*100/'в абс. значениях'!U27-100</f>
        <v>44.626851589772627</v>
      </c>
      <c r="V28" s="13">
        <f>'в абс. значениях'!AH27*100/'в абс. значениях'!V27-100</f>
        <v>20.756513688665521</v>
      </c>
      <c r="W28" s="13">
        <f>'в абс. значениях'!AI27*100/'в абс. значениях'!W27-100</f>
        <v>2.3172060844429723</v>
      </c>
      <c r="X28" s="13">
        <f>'в абс. значениях'!AJ27*100/'в абс. значениях'!X27-100</f>
        <v>-10.2771260347957</v>
      </c>
      <c r="Y28" s="13">
        <f>'в абс. значениях'!AK27*100/'в абс. значениях'!Y27-100</f>
        <v>-14.004511406196798</v>
      </c>
      <c r="Z28" s="13">
        <f>'в абс. значениях'!AL27*100/'в абс. значениях'!Z27-100</f>
        <v>-24.531775402475901</v>
      </c>
      <c r="AA28" s="13">
        <f>'в абс. значениях'!AM27*100/'в абс. значениях'!AA27-100</f>
        <v>-7.0282804618584294</v>
      </c>
      <c r="AB28" s="13">
        <f>'в абс. значениях'!AN27*100/'в абс. значениях'!AB27-100</f>
        <v>-2.9787774812555625</v>
      </c>
      <c r="AC28" s="13">
        <f>'в абс. значениях'!AO27*100/'в абс. значениях'!AC27-100</f>
        <v>0.66657369962348412</v>
      </c>
      <c r="AD28" s="13">
        <f>'в абс. значениях'!AP27*100/'в абс. значениях'!AD27-100</f>
        <v>-11.874135075659609</v>
      </c>
      <c r="AE28" s="13">
        <f>'в абс. значениях'!AQ27*100/'в абс. значениях'!AE27-100</f>
        <v>-16.769814793512026</v>
      </c>
      <c r="AF28" s="13">
        <f>'в абс. значениях'!AR27*100/'в абс. значениях'!AF27-100</f>
        <v>-12.317995146537243</v>
      </c>
      <c r="AG28" s="13">
        <f>'в абс. значениях'!AS27*100/'в абс. значениях'!AG27-100</f>
        <v>0.1913584273816582</v>
      </c>
      <c r="AH28" s="13">
        <f>'в абс. значениях'!AT27*100/'в абс. значениях'!AH27-100</f>
        <v>9.2657495838079313</v>
      </c>
      <c r="AI28" s="13">
        <f>'в абс. значениях'!AU27*100/'в абс. значениях'!AI27-100</f>
        <v>26.572341608002958</v>
      </c>
      <c r="AJ28" s="13">
        <f>'в абс. значениях'!AV27*100/'в абс. значениях'!AJ27-100</f>
        <v>14.449241396324169</v>
      </c>
      <c r="AK28" s="13">
        <f>'в абс. значениях'!AW27*100/'в абс. значениях'!AK27-100</f>
        <v>-6.4809086634827082</v>
      </c>
      <c r="AL28" s="13">
        <f>'в абс. значениях'!AX27*100/'в абс. значениях'!AL27-100</f>
        <v>-1.2196943296659555</v>
      </c>
      <c r="AM28" s="13">
        <f>'в абс. значениях'!AY27*100/'в абс. значениях'!AM27-100</f>
        <v>-1.401352498007256</v>
      </c>
      <c r="AN28" s="13">
        <f>'в абс. значениях'!AZ27*100/'в абс. значениях'!AN27-100</f>
        <v>10.402640609855126</v>
      </c>
      <c r="AO28" s="13">
        <f>'в абс. значениях'!BA27*100/'в абс. значениях'!AO27-100</f>
        <v>0.41281099351692774</v>
      </c>
      <c r="AP28" s="13">
        <f>'в абс. значениях'!BB27*100/'в абс. значениях'!AP27-100</f>
        <v>22.84721328356288</v>
      </c>
      <c r="AQ28" s="13">
        <f>'в абс. значениях'!BC27*100/'в абс. значениях'!AQ27-100</f>
        <v>4.1878593542680278</v>
      </c>
      <c r="AR28" s="13">
        <f>'в абс. значениях'!BD27*100/'в абс. значениях'!AR27-100</f>
        <v>-0.80102190169517939</v>
      </c>
      <c r="AS28" s="13">
        <f>'в абс. значениях'!BE27*100/'в абс. значениях'!AS27-100</f>
        <v>-12.078133478024952</v>
      </c>
      <c r="AT28" s="13">
        <f>'в абс. значениях'!BF27*100/'в абс. значениях'!AT27-100</f>
        <v>-27.426727075899123</v>
      </c>
      <c r="AU28" s="13">
        <f>'в абс. значениях'!BG27*100/'в абс. значениях'!AU27-100</f>
        <v>-21.129182751239497</v>
      </c>
      <c r="AV28" s="13">
        <f>'в абс. значениях'!BH27*100/'в абс. значениях'!AV27-100</f>
        <v>-26.133816175202625</v>
      </c>
      <c r="AW28" s="13">
        <f>'в абс. значениях'!BI27*100/'в абс. значениях'!AW27-100</f>
        <v>-13.309695173581716</v>
      </c>
      <c r="AX28" s="13">
        <f>'в абс. значениях'!BJ27*100/'в абс. значениях'!AX27-100</f>
        <v>11.886402580385038</v>
      </c>
      <c r="AY28" s="13">
        <f>'в абс. значениях'!BK27*100/'в абс. значениях'!AY27-100</f>
        <v>-4.1490637876180045</v>
      </c>
      <c r="AZ28" s="13">
        <f>'в абс. значениях'!BL27*100/'в абс. значениях'!AZ27-100</f>
        <v>-31.750664388762345</v>
      </c>
      <c r="BA28" s="13">
        <f>'в абс. значениях'!BM27*100/'в абс. значениях'!BA27-100</f>
        <v>-14.010981430897004</v>
      </c>
      <c r="BB28" s="13">
        <f>'в абс. значениях'!BN27*100/'в абс. значениях'!BB27-100</f>
        <v>-20.146689019279123</v>
      </c>
      <c r="BC28" s="13">
        <f>'в абс. значениях'!BO27*100/'в абс. значениях'!BC27-100</f>
        <v>-7.1369823034676756</v>
      </c>
      <c r="BD28" s="13">
        <f>'в абс. значениях'!BP27*100/'в абс. значениях'!BD27-100</f>
        <v>-12.241120291876811</v>
      </c>
      <c r="BE28" s="13">
        <f>'в абс. значениях'!BQ27*100/'в абс. значениях'!BE27-100</f>
        <v>4.6087385830659144</v>
      </c>
      <c r="BF28" s="13">
        <f>'в абс. значениях'!BR27*100/'в абс. значениях'!BF27-100</f>
        <v>-1.2844949034557089</v>
      </c>
      <c r="BG28" s="13">
        <f>'в абс. значениях'!BS27*100/'в абс. значениях'!BG27-100</f>
        <v>-17.149153328694041</v>
      </c>
      <c r="BH28" s="13">
        <f>'в абс. значениях'!BT27*100/'в абс. значениях'!BH27-100</f>
        <v>20.789074355083457</v>
      </c>
      <c r="BI28" s="13">
        <f>'в абс. значениях'!BU27*100/'в абс. значениях'!BI27-100</f>
        <v>11.369879738721693</v>
      </c>
      <c r="BJ28" s="13">
        <f>'в абс. значениях'!BV27*100/'в абс. значениях'!BJ27-100</f>
        <v>-9.9975225783203143</v>
      </c>
      <c r="BK28" s="13">
        <f>'в абс. значениях'!BW27*100/'в абс. значениях'!BK27-100</f>
        <v>0.914161338593388</v>
      </c>
      <c r="BL28" s="13">
        <f>'в абс. значениях'!BX27*100/'в абс. значениях'!BL27-100</f>
        <v>33.463129715259186</v>
      </c>
      <c r="BM28" s="13">
        <f>'в абс. значениях'!BY27*100/'в абс. значениях'!BM27-100</f>
        <v>31.105406706240984</v>
      </c>
      <c r="BN28" s="13">
        <f>'в абс. значениях'!BZ27*100/'в абс. значениях'!BN27-100</f>
        <v>11.12948092163964</v>
      </c>
      <c r="BO28" s="13">
        <f>'в абс. значениях'!CA27*100/'в абс. значениях'!BO27-100</f>
        <v>14.088168909459725</v>
      </c>
      <c r="BP28" s="13">
        <f>'в абс. значениях'!CB27*100/'в абс. значениях'!BP27-100</f>
        <v>23.033656344572492</v>
      </c>
      <c r="BQ28" s="13">
        <f>'в абс. значениях'!CC27*100/'в абс. значениях'!BQ27-100</f>
        <v>-9.9464332066923049</v>
      </c>
      <c r="BR28" s="13">
        <f>'в абс. значениях'!CD27*100/'в абс. значениях'!BR27-100</f>
        <v>9.6009626147302498</v>
      </c>
      <c r="BS28" s="13">
        <f>'в абс. значениях'!CE27*100/'в абс. значениях'!BS27-100</f>
        <v>11.143153120362854</v>
      </c>
      <c r="BT28" s="13">
        <f>'в абс. значениях'!CF27*100/'в абс. значениях'!BT27-100</f>
        <v>1.0050251256281371</v>
      </c>
      <c r="BU28" s="13">
        <f>'в абс. значениях'!CG27*100/'в абс. значениях'!BU27-100</f>
        <v>12.155014114616165</v>
      </c>
      <c r="BV28" s="13">
        <f>'в абс. значениях'!CH27*100/'в абс. значениях'!BV27-100</f>
        <v>26.139832841199137</v>
      </c>
      <c r="BW28" s="13">
        <f>'в абс. значениях'!CI27*100/'в абс. значениях'!BW27-100</f>
        <v>25.828368067725322</v>
      </c>
      <c r="BX28" s="13">
        <f>'в абс. значениях'!CJ27*100/'в абс. значениях'!BX27-100</f>
        <v>22.33770970094821</v>
      </c>
      <c r="BY28" s="13">
        <f>'в абс. значениях'!CK27*100/'в абс. значениях'!BY27-100</f>
        <v>12.295944589931224</v>
      </c>
      <c r="BZ28" s="13">
        <f>'в абс. значениях'!CL27*100/'в абс. значениях'!BZ27-100</f>
        <v>12.513283113325613</v>
      </c>
      <c r="CA28" s="13">
        <f>'в абс. значениях'!CM27*100/'в абс. значениях'!CA27-100</f>
        <v>16.15496343784433</v>
      </c>
      <c r="CB28" s="13">
        <f>'в абс. значениях'!CN27*100/'в абс. значениях'!CB27-100</f>
        <v>23.024746571258206</v>
      </c>
      <c r="CC28" s="13">
        <f>'в абс. значениях'!CO27*100/'в абс. значениях'!CC27-100</f>
        <v>28.119595409045644</v>
      </c>
      <c r="CD28" s="13">
        <f>'в абс. значениях'!CP27*100/'в абс. значениях'!CD27-100</f>
        <v>43.250695738759674</v>
      </c>
      <c r="CE28" s="13">
        <f>'в абс. значениях'!CQ27*100/'в абс. значениях'!CE27-100</f>
        <v>37.327757765070402</v>
      </c>
      <c r="CF28" s="13">
        <f>'в абс. значениях'!CR27*100/'в абс. значениях'!CF27-100</f>
        <v>35.605625717566028</v>
      </c>
      <c r="CG28" s="13">
        <f>'в абс. значениях'!CS27*100/'в абс. значениях'!CG27-100</f>
        <v>45.239724353648398</v>
      </c>
      <c r="CH28" s="13">
        <f>'в абс. значениях'!CT27*100/'в абс. значениях'!CH27-100</f>
        <v>50.374940485637211</v>
      </c>
      <c r="CI28" s="13">
        <f>'в абс. значениях'!CU27*100/'в абс. значениях'!CI27-100</f>
        <v>45.462921300164993</v>
      </c>
      <c r="CJ28" s="13">
        <f>'в абс. значениях'!CV27*100/'в абс. значениях'!CJ27-100</f>
        <v>36.053914783978882</v>
      </c>
      <c r="CK28" s="13">
        <f>'в абс. значениях'!CW27*100/'в абс. значениях'!CK27-100</f>
        <v>59.86313013534425</v>
      </c>
      <c r="CL28" s="13">
        <f>'в абс. значениях'!CX27*100/'в абс. значениях'!CL27-100</f>
        <v>38.185786844645918</v>
      </c>
      <c r="CM28" s="13">
        <f>'в абс. значениях'!CY27*100/'в абс. значениях'!CM27-100</f>
        <v>36.685854731259298</v>
      </c>
      <c r="CN28" s="13">
        <f>'в абс. значениях'!CZ27*100/'в абс. значениях'!CN27-100</f>
        <v>67.048369181056245</v>
      </c>
      <c r="CO28" s="13">
        <f>'в абс. значениях'!DA27*100/'в абс. значениях'!CO27-100</f>
        <v>85.278056163458984</v>
      </c>
      <c r="CP28" s="13">
        <f>'в абс. значениях'!DB27*100/'в абс. значениях'!CP27-100</f>
        <v>56.433243623790247</v>
      </c>
      <c r="CQ28" s="13">
        <f>'в абс. значениях'!DC27*100/'в абс. значениях'!CQ27-100</f>
        <v>20.990553058791164</v>
      </c>
      <c r="CR28" s="13">
        <f>'в абс. значениях'!DD27*100/'в абс. значениях'!CR27-100</f>
        <v>17.874907397608212</v>
      </c>
      <c r="CS28" s="13">
        <f>'в абс. значениях'!DE27*100/'в абс. значениях'!CS27-100</f>
        <v>18.556406157987723</v>
      </c>
      <c r="CT28" s="13">
        <f>'в абс. значениях'!DF27*100/'в абс. значениях'!CT27-100</f>
        <v>-3.6028548436036516</v>
      </c>
    </row>
    <row r="29" spans="1:98" x14ac:dyDescent="0.25">
      <c r="A29" s="5" t="s">
        <v>26</v>
      </c>
      <c r="B29" s="13">
        <f>'в абс. значениях'!N28*100/'в абс. значениях'!B28-100</f>
        <v>-32.459509634466428</v>
      </c>
      <c r="C29" s="13">
        <f>'в абс. значениях'!O28*100/'в абс. значениях'!C28-100</f>
        <v>-25.740623460699453</v>
      </c>
      <c r="D29" s="13">
        <f>'в абс. значениях'!P28*100/'в абс. значениях'!D28-100</f>
        <v>-28.093168320116789</v>
      </c>
      <c r="E29" s="13">
        <f>'в абс. значениях'!Q28*100/'в абс. значениях'!E28-100</f>
        <v>-20.453017165103518</v>
      </c>
      <c r="F29" s="13">
        <f>'в абс. значениях'!R28*100/'в абс. значениях'!F28-100</f>
        <v>-24.430951066662331</v>
      </c>
      <c r="G29" s="13">
        <f>'в абс. значениях'!S28*100/'в абс. значениях'!G28-100</f>
        <v>-22.069752281616687</v>
      </c>
      <c r="H29" s="13">
        <f>'в абс. значениях'!T28*100/'в абс. значениях'!H28-100</f>
        <v>4.8753363228699556</v>
      </c>
      <c r="I29" s="13">
        <f>'в абс. значениях'!U28*100/'в абс. значениях'!I28-100</f>
        <v>35.009148039137699</v>
      </c>
      <c r="J29" s="13">
        <f>'в абс. значениях'!V28*100/'в абс. значениях'!J28-100</f>
        <v>46.987897602015579</v>
      </c>
      <c r="K29" s="13">
        <f>'в абс. значениях'!W28*100/'в абс. значениях'!K28-100</f>
        <v>14.540488431876611</v>
      </c>
      <c r="L29" s="13">
        <f>'в абс. значениях'!X28*100/'в абс. значениях'!L28-100</f>
        <v>78.812989921612541</v>
      </c>
      <c r="M29" s="13">
        <f>'в абс. значениях'!Y28*100/'в абс. значениях'!M28-100</f>
        <v>106.58923696265791</v>
      </c>
      <c r="N29" s="13">
        <f>'в абс. значениях'!Z28*100/'в абс. значениях'!N28-100</f>
        <v>97.701530733140601</v>
      </c>
      <c r="O29" s="13">
        <f>'в абс. значениях'!AA28*100/'в абс. значениях'!O28-100</f>
        <v>63.271107741874346</v>
      </c>
      <c r="P29" s="13">
        <f>'в абс. значениях'!AB28*100/'в абс. значениях'!P28-100</f>
        <v>57.502768549280177</v>
      </c>
      <c r="Q29" s="13">
        <f>'в абс. значениях'!AC28*100/'в абс. значениях'!Q28-100</f>
        <v>41.42641039330843</v>
      </c>
      <c r="R29" s="13">
        <f>'в абс. значениях'!AD28*100/'в абс. значениях'!R28-100</f>
        <v>106.02414815451382</v>
      </c>
      <c r="S29" s="13">
        <f>'в абс. значениях'!AE28*100/'в абс. значениях'!S28-100</f>
        <v>103.36693295411769</v>
      </c>
      <c r="T29" s="13">
        <f>'в абс. значениях'!AF28*100/'в абс. значениях'!T28-100</f>
        <v>52.052404734213582</v>
      </c>
      <c r="U29" s="13">
        <f>'в абс. значениях'!AG28*100/'в абс. значениях'!U28-100</f>
        <v>30.506127739806743</v>
      </c>
      <c r="V29" s="13">
        <f>'в абс. значениях'!AH28*100/'в абс. значениях'!V28-100</f>
        <v>37.629702182363559</v>
      </c>
      <c r="W29" s="13">
        <f>'в абс. значениях'!AI28*100/'в абс. значениях'!W28-100</f>
        <v>53.703184177303967</v>
      </c>
      <c r="X29" s="13">
        <f>'в абс. значениях'!AJ28*100/'в абс. значениях'!X28-100</f>
        <v>46.833667334669343</v>
      </c>
      <c r="Y29" s="13">
        <f>'в абс. значениях'!AK28*100/'в абс. значениях'!Y28-100</f>
        <v>37.965327240962239</v>
      </c>
      <c r="Z29" s="13">
        <f>'в абс. значениях'!AL28*100/'в абс. значениях'!Z28-100</f>
        <v>4.501761871659042</v>
      </c>
      <c r="AA29" s="13">
        <f>'в абс. значениях'!AM28*100/'в абс. значениях'!AA28-100</f>
        <v>29.759141033081846</v>
      </c>
      <c r="AB29" s="13">
        <f>'в абс. значениях'!AN28*100/'в абс. значениях'!AB28-100</f>
        <v>23.410675572742718</v>
      </c>
      <c r="AC29" s="13">
        <f>'в абс. значениях'!AO28*100/'в абс. значениях'!AC28-100</f>
        <v>40.397017648724329</v>
      </c>
      <c r="AD29" s="13">
        <f>'в абс. значениях'!AP28*100/'в абс. значениях'!AD28-100</f>
        <v>19.932009677150248</v>
      </c>
      <c r="AE29" s="13">
        <f>'в абс. значениях'!AQ28*100/'в абс. значениях'!AE28-100</f>
        <v>13.639635563416491</v>
      </c>
      <c r="AF29" s="13">
        <f>'в абс. значениях'!AR28*100/'в абс. значениях'!AF28-100</f>
        <v>12.67238082382849</v>
      </c>
      <c r="AG29" s="13">
        <f>'в абс. значениях'!AS28*100/'в абс. значениях'!AG28-100</f>
        <v>-2.693063048827284</v>
      </c>
      <c r="AH29" s="13">
        <f>'в абс. значениях'!AT28*100/'в абс. значениях'!AH28-100</f>
        <v>-23.785166240409211</v>
      </c>
      <c r="AI29" s="13">
        <f>'в абс. значениях'!AU28*100/'в абс. значениях'!AI28-100</f>
        <v>-22.048825005703861</v>
      </c>
      <c r="AJ29" s="13">
        <f>'в абс. значениях'!AV28*100/'в абс. значениях'!AJ28-100</f>
        <v>-30.401255629862149</v>
      </c>
      <c r="AK29" s="13">
        <f>'в абс. значениях'!AW28*100/'в абс. значениях'!AK28-100</f>
        <v>-28.503474251574772</v>
      </c>
      <c r="AL29" s="13">
        <f>'в абс. значениях'!AX28*100/'в абс. значениях'!AL28-100</f>
        <v>-40.011469205184078</v>
      </c>
      <c r="AM29" s="13">
        <f>'в абс. значениях'!AY28*100/'в абс. значениях'!AM28-100</f>
        <v>-44.743374706474334</v>
      </c>
      <c r="AN29" s="13">
        <f>'в абс. значениях'!AZ28*100/'в абс. значениях'!AN28-100</f>
        <v>-41.773293768545997</v>
      </c>
      <c r="AO29" s="13">
        <f>'в абс. значениях'!BA28*100/'в абс. значениях'!AO28-100</f>
        <v>-44.138209196020433</v>
      </c>
      <c r="AP29" s="13">
        <f>'в абс. значениях'!BB28*100/'в абс. значениях'!AP28-100</f>
        <v>-53.204069211372925</v>
      </c>
      <c r="AQ29" s="13">
        <f>'в абс. значениях'!BC28*100/'в абс. значениях'!AQ28-100</f>
        <v>-53.786987602931859</v>
      </c>
      <c r="AR29" s="13">
        <f>'в абс. значениях'!BD28*100/'в абс. значениях'!AR28-100</f>
        <v>-46.789393818385115</v>
      </c>
      <c r="AS29" s="13">
        <f>'в абс. значениях'!BE28*100/'в абс. значениях'!AS28-100</f>
        <v>-27.873149909525353</v>
      </c>
      <c r="AT29" s="13">
        <f>'в абс. значениях'!BF28*100/'в абс. значениях'!AT28-100</f>
        <v>-8.3863437408812302</v>
      </c>
      <c r="AU29" s="13">
        <f>'в абс. значениях'!BG28*100/'в абс. значениях'!AU28-100</f>
        <v>-10.288005619621842</v>
      </c>
      <c r="AV29" s="13">
        <f>'в абс. значениях'!BH28*100/'в абс. значениях'!AV28-100</f>
        <v>-21.779095989802926</v>
      </c>
      <c r="AW29" s="13">
        <f>'в абс. значениях'!BI28*100/'в абс. значениях'!AW28-100</f>
        <v>-32.389472967142765</v>
      </c>
      <c r="AX29" s="13">
        <f>'в абс. значениях'!BJ28*100/'в абс. значениях'!AX28-100</f>
        <v>22.051850718874277</v>
      </c>
      <c r="AY29" s="13">
        <f>'в абс. значениях'!BK28*100/'в абс. значениях'!AY28-100</f>
        <v>42.670390157034149</v>
      </c>
      <c r="AZ29" s="13">
        <f>'в абс. значениях'!BL28*100/'в абс. значениях'!AZ28-100</f>
        <v>31.727005870841481</v>
      </c>
      <c r="BA29" s="13">
        <f>'в абс. значениях'!BM28*100/'в абс. значениях'!BA28-100</f>
        <v>94.283995186522276</v>
      </c>
      <c r="BB29" s="13">
        <f>'в абс. значениях'!BN28*100/'в абс. значениях'!BB28-100</f>
        <v>75.845410628019323</v>
      </c>
      <c r="BC29" s="13">
        <f>'в абс. значениях'!BO28*100/'в абс. значениях'!BC28-100</f>
        <v>39.792441746622274</v>
      </c>
      <c r="BD29" s="13">
        <f>'в абс. значениях'!BP28*100/'в абс. значениях'!BD28-100</f>
        <v>38.600375234521579</v>
      </c>
      <c r="BE29" s="13">
        <f>'в абс. значениях'!BQ28*100/'в абс. значениях'!BE28-100</f>
        <v>15.139429416873057</v>
      </c>
      <c r="BF29" s="13">
        <f>'в абс. значениях'!BR28*100/'в абс. значениях'!BF28-100</f>
        <v>8.106128169193525</v>
      </c>
      <c r="BG29" s="13">
        <f>'в абс. значениях'!BS28*100/'в абс. значениях'!BG28-100</f>
        <v>24.302632866790645</v>
      </c>
      <c r="BH29" s="13">
        <f>'в абс. значениях'!BT28*100/'в абс. значениях'!BH28-100</f>
        <v>17.843376891980824</v>
      </c>
      <c r="BI29" s="13">
        <f>'в абс. значениях'!BU28*100/'в абс. значениях'!BI28-100</f>
        <v>-13.679261125104958</v>
      </c>
      <c r="BJ29" s="13">
        <f>'в абс. значениях'!BV28*100/'в абс. значениях'!BJ28-100</f>
        <v>-13.659575801246902</v>
      </c>
      <c r="BK29" s="13">
        <f>'в абс. значениях'!BW28*100/'в абс. значениях'!BK28-100</f>
        <v>-21.684491220107233</v>
      </c>
      <c r="BL29" s="13">
        <f>'в абс. значениях'!BX28*100/'в абс. значениях'!BL28-100</f>
        <v>-7.8613432373877998</v>
      </c>
      <c r="BM29" s="13">
        <f>'в абс. значениях'!BY28*100/'в абс. значениях'!BM28-100</f>
        <v>-24.170537834210805</v>
      </c>
      <c r="BN29" s="13">
        <f>'в абс. значениях'!BZ28*100/'в абс. значениях'!BN28-100</f>
        <v>-5.4501267962806423</v>
      </c>
      <c r="BO29" s="13">
        <f>'в абс. значениях'!CA28*100/'в абс. значениях'!BO28-100</f>
        <v>50.456633796503809</v>
      </c>
      <c r="BP29" s="13">
        <f>'в абс. значениях'!CB28*100/'в абс. значениях'!BP28-100</f>
        <v>52.952324227739126</v>
      </c>
      <c r="BQ29" s="13">
        <f>'в абс. значениях'!CC28*100/'в абс. значениях'!BQ28-100</f>
        <v>66.735571819654723</v>
      </c>
      <c r="BR29" s="13">
        <f>'в абс. значениях'!CD28*100/'в абс. значениях'!BR28-100</f>
        <v>85.436492737397259</v>
      </c>
      <c r="BS29" s="13">
        <f>'в абс. значениях'!CE28*100/'в абс. значениях'!BS28-100</f>
        <v>58.921259842519675</v>
      </c>
      <c r="BT29" s="13">
        <f>'в абс. значениях'!CF28*100/'в абс. значениях'!BT28-100</f>
        <v>70.280547799494741</v>
      </c>
      <c r="BU29" s="13">
        <f>'в абс. значениях'!CG28*100/'в абс. значениях'!BU28-100</f>
        <v>164.77706015096101</v>
      </c>
      <c r="BV29" s="13">
        <f>'в абс. значениях'!CH28*100/'в абс. значениях'!BV28-100</f>
        <v>164.24761420951415</v>
      </c>
      <c r="BW29" s="13">
        <f>'в абс. значениях'!CI28*100/'в абс. значениях'!BW28-100</f>
        <v>141.71043575904662</v>
      </c>
      <c r="BX29" s="13">
        <f>'в абс. значениях'!CJ28*100/'в абс. значениях'!BX28-100</f>
        <v>156.64427275780986</v>
      </c>
      <c r="BY29" s="13">
        <f>'в абс. значениях'!CK28*100/'в абс. значениях'!BY28-100</f>
        <v>91.578632106294918</v>
      </c>
      <c r="BZ29" s="13">
        <f>'в абс. значениях'!CL28*100/'в абс. значениях'!BZ28-100</f>
        <v>37.16501642788495</v>
      </c>
      <c r="CA29" s="13">
        <f>'в абс. значениях'!CM28*100/'в абс. значениях'!CA28-100</f>
        <v>74.003388757517655</v>
      </c>
      <c r="CB29" s="13">
        <f>'в абс. значениях'!CN28*100/'в абс. значениях'!CB28-100</f>
        <v>71.321863494760692</v>
      </c>
      <c r="CC29" s="13">
        <f>'в абс. значениях'!CO28*100/'в абс. значениях'!CC28-100</f>
        <v>90.713376223026415</v>
      </c>
      <c r="CD29" s="13">
        <f>'в абс. значениях'!CP28*100/'в абс. значениях'!CD28-100</f>
        <v>89.073547403041033</v>
      </c>
      <c r="CE29" s="13">
        <f>'в абс. значениях'!CQ28*100/'в абс. значениях'!CE28-100</f>
        <v>94.677038431683428</v>
      </c>
      <c r="CF29" s="13">
        <f>'в абс. значениях'!CR28*100/'в абс. значениях'!CF28-100</f>
        <v>108.09413748945872</v>
      </c>
      <c r="CG29" s="13">
        <f>'в абс. значениях'!CS28*100/'в абс. значениях'!CG28-100</f>
        <v>78.178772427372792</v>
      </c>
      <c r="CH29" s="13">
        <f>'в абс. значениях'!CT28*100/'в абс. значениях'!CH28-100</f>
        <v>60.709381522574972</v>
      </c>
      <c r="CI29" s="13">
        <f>'в абс. значениях'!CU28*100/'в абс. значениях'!CI28-100</f>
        <v>106.64029132760868</v>
      </c>
      <c r="CJ29" s="13">
        <f>'в абс. значениях'!CV28*100/'в абс. значениях'!CJ28-100</f>
        <v>67.537923903511654</v>
      </c>
      <c r="CK29" s="13">
        <f>'в абс. значениях'!CW28*100/'в абс. значениях'!CK28-100</f>
        <v>42.817958301948465</v>
      </c>
      <c r="CL29" s="13">
        <f>'в абс. значениях'!CX28*100/'в абс. значениях'!CL28-100</f>
        <v>82.631295931170456</v>
      </c>
      <c r="CM29" s="13">
        <f>'в абс. значениях'!CY28*100/'в абс. значениях'!CM28-100</f>
        <v>25.216153747378328</v>
      </c>
      <c r="CN29" s="13">
        <f>'в абс. значениях'!CZ28*100/'в абс. значениях'!CN28-100</f>
        <v>30.230395702035338</v>
      </c>
      <c r="CO29" s="13">
        <f>'в абс. значениях'!DA28*100/'в абс. значениях'!CO28-100</f>
        <v>9.4225751759155969</v>
      </c>
      <c r="CP29" s="13">
        <f>'в абс. значениях'!DB28*100/'в абс. значениях'!CP28-100</f>
        <v>8.5041302173931257</v>
      </c>
      <c r="CQ29" s="13">
        <f>'в абс. значениях'!DC28*100/'в абс. значениях'!CQ28-100</f>
        <v>15.676776246023323</v>
      </c>
      <c r="CR29" s="13">
        <f>'в абс. значениях'!DD28*100/'в абс. значениях'!CR28-100</f>
        <v>5.4798838282639508</v>
      </c>
      <c r="CS29" s="13">
        <f>'в абс. значениях'!DE28*100/'в абс. значениях'!CS28-100</f>
        <v>18.88318928547865</v>
      </c>
      <c r="CT29" s="13">
        <f>'в абс. значениях'!DF28*100/'в абс. значениях'!CT28-100</f>
        <v>26.888537616952192</v>
      </c>
    </row>
    <row r="30" spans="1:98" x14ac:dyDescent="0.25">
      <c r="A30" s="5" t="s">
        <v>27</v>
      </c>
      <c r="B30" s="13">
        <f>'в абс. значениях'!N29*100/'в абс. значениях'!B29-100</f>
        <v>6.3528305687999449</v>
      </c>
      <c r="C30" s="13">
        <f>'в абс. значениях'!O29*100/'в абс. значениях'!C29-100</f>
        <v>21.632037533512062</v>
      </c>
      <c r="D30" s="13">
        <f>'в абс. значениях'!P29*100/'в абс. значениях'!D29-100</f>
        <v>26.527425336716774</v>
      </c>
      <c r="E30" s="13">
        <f>'в абс. значениях'!Q29*100/'в абс. значениях'!E29-100</f>
        <v>21.720983926827103</v>
      </c>
      <c r="F30" s="13">
        <f>'в абс. значениях'!R29*100/'в абс. значениях'!F29-100</f>
        <v>25.834908632640207</v>
      </c>
      <c r="G30" s="13">
        <f>'в абс. значениях'!S29*100/'в абс. значениях'!G29-100</f>
        <v>29.638364779874223</v>
      </c>
      <c r="H30" s="13">
        <f>'в абс. значениях'!T29*100/'в абс. значениях'!H29-100</f>
        <v>-25.752990344430032</v>
      </c>
      <c r="I30" s="13">
        <f>'в абс. значениях'!U29*100/'в абс. значениях'!I29-100</f>
        <v>-32.96632541368875</v>
      </c>
      <c r="J30" s="13">
        <f>'в абс. значениях'!V29*100/'в абс. значениях'!J29-100</f>
        <v>-37.852819729622716</v>
      </c>
      <c r="K30" s="13">
        <f>'в абс. значениях'!W29*100/'в абс. значениях'!K29-100</f>
        <v>-36.389737324373854</v>
      </c>
      <c r="L30" s="13">
        <f>'в абс. значениях'!X29*100/'в абс. значениях'!L29-100</f>
        <v>-18.287614297589357</v>
      </c>
      <c r="M30" s="13">
        <f>'в абс. значениях'!Y29*100/'в абс. значениях'!M29-100</f>
        <v>-19.745096744370329</v>
      </c>
      <c r="N30" s="13">
        <f>'в абс. значениях'!Z29*100/'в абс. значениях'!N29-100</f>
        <v>-10.115552187914375</v>
      </c>
      <c r="O30" s="13">
        <f>'в абс. значениях'!AA29*100/'в абс. значениях'!O29-100</f>
        <v>-11.702713872434217</v>
      </c>
      <c r="P30" s="13">
        <f>'в абс. значениях'!AB29*100/'в абс. значениях'!P29-100</f>
        <v>-7.312557852514658</v>
      </c>
      <c r="Q30" s="13">
        <f>'в абс. значениях'!AC29*100/'в абс. значениях'!Q29-100</f>
        <v>-15.904282483402639</v>
      </c>
      <c r="R30" s="13">
        <f>'в абс. значениях'!AD29*100/'в абс. значениях'!R29-100</f>
        <v>-7.3681951498676597</v>
      </c>
      <c r="S30" s="13">
        <f>'в абс. значениях'!AE29*100/'в абс. значениях'!S29-100</f>
        <v>1.0233474833232208</v>
      </c>
      <c r="T30" s="13">
        <f>'в абс. значениях'!AF29*100/'в абс. значениях'!T29-100</f>
        <v>8.0939440993788878</v>
      </c>
      <c r="U30" s="13">
        <f>'в абс. значениях'!AG29*100/'в абс. значениях'!U29-100</f>
        <v>16.453750840457204</v>
      </c>
      <c r="V30" s="13">
        <f>'в абс. значениях'!AH29*100/'в абс. значениях'!V29-100</f>
        <v>33.821789387457898</v>
      </c>
      <c r="W30" s="13">
        <f>'в абс. значениях'!AI29*100/'в абс. значениях'!W29-100</f>
        <v>25.27609718620954</v>
      </c>
      <c r="X30" s="13">
        <f>'в абс. значениях'!AJ29*100/'в абс. значениях'!X29-100</f>
        <v>5.6968463886063034</v>
      </c>
      <c r="Y30" s="13">
        <f>'в абс. значениях'!AK29*100/'в абс. значениях'!Y29-100</f>
        <v>14.81938615979594</v>
      </c>
      <c r="Z30" s="13">
        <f>'в абс. значениях'!AL29*100/'в абс. значениях'!Z29-100</f>
        <v>11.064278187565861</v>
      </c>
      <c r="AA30" s="13">
        <f>'в абс. значениях'!AM29*100/'в абс. значениях'!AA29-100</f>
        <v>4.3841173258444428</v>
      </c>
      <c r="AB30" s="13">
        <f>'в абс. значениях'!AN29*100/'в абс. значениях'!AB29-100</f>
        <v>13.773302263648475</v>
      </c>
      <c r="AC30" s="13">
        <f>'в абс. значениях'!AO29*100/'в абс. значениях'!AC29-100</f>
        <v>46.716404962262516</v>
      </c>
      <c r="AD30" s="13">
        <f>'в абс. значениях'!AP29*100/'в абс. значениях'!AD29-100</f>
        <v>18.402965479959846</v>
      </c>
      <c r="AE30" s="13">
        <f>'в абс. значениях'!AQ29*100/'в абс. значениях'!AE29-100</f>
        <v>15.682449163352587</v>
      </c>
      <c r="AF30" s="13">
        <f>'в абс. значениях'!AR29*100/'в абс. значениях'!AF29-100</f>
        <v>55.9795295385168</v>
      </c>
      <c r="AG30" s="13">
        <f>'в абс. значениях'!AS29*100/'в абс. значениях'!AG29-100</f>
        <v>51.946552292972626</v>
      </c>
      <c r="AH30" s="13">
        <f>'в абс. значениях'!AT29*100/'в абс. значениях'!AH29-100</f>
        <v>37.24409984356933</v>
      </c>
      <c r="AI30" s="13">
        <f>'в абс. значениях'!AU29*100/'в абс. значениях'!AI29-100</f>
        <v>51.245688003066306</v>
      </c>
      <c r="AJ30" s="13">
        <f>'в абс. значениях'!AV29*100/'в абс. значениях'!AJ29-100</f>
        <v>64.825645961353359</v>
      </c>
      <c r="AK30" s="13">
        <f>'в абс. значениях'!AW29*100/'в абс. значениях'!AK29-100</f>
        <v>44.26687688118102</v>
      </c>
      <c r="AL30" s="13">
        <f>'в абс. значениях'!AX29*100/'в абс. значениях'!AL29-100</f>
        <v>62.011385199240976</v>
      </c>
      <c r="AM30" s="13">
        <f>'в абс. значениях'!AY29*100/'в абс. значениях'!AM29-100</f>
        <v>52.103729168223595</v>
      </c>
      <c r="AN30" s="13">
        <f>'в абс. значениях'!AZ29*100/'в абс. значениях'!AN29-100</f>
        <v>52.307804842367062</v>
      </c>
      <c r="AO30" s="13">
        <f>'в абс. значениях'!BA29*100/'в абс. значениях'!AO29-100</f>
        <v>19.187559129612112</v>
      </c>
      <c r="AP30" s="13">
        <f>'в абс. значениях'!BB29*100/'в абс. значениях'!AP29-100</f>
        <v>27.393686407513698</v>
      </c>
      <c r="AQ30" s="13">
        <f>'в абс. значениях'!BC29*100/'в абс. значениях'!AQ29-100</f>
        <v>18.096906012842965</v>
      </c>
      <c r="AR30" s="13">
        <f>'в абс. значениях'!BD29*100/'в абс. значениях'!AR29-100</f>
        <v>-0.56984976687964206</v>
      </c>
      <c r="AS30" s="13">
        <f>'в абс. значениях'!BE29*100/'в абс. значениях'!AS29-100</f>
        <v>-7.5833242861795611</v>
      </c>
      <c r="AT30" s="13">
        <f>'в абс. значениях'!BF29*100/'в абс. значениях'!AT29-100</f>
        <v>-25.467069725952726</v>
      </c>
      <c r="AU30" s="13">
        <f>'в абс. значениях'!BG29*100/'в абс. значениях'!AU29-100</f>
        <v>-13.933096806893062</v>
      </c>
      <c r="AV30" s="13">
        <f>'в абс. значениях'!BH29*100/'в абс. значениях'!AV29-100</f>
        <v>-23.743430804473789</v>
      </c>
      <c r="AW30" s="13">
        <f>'в абс. значениях'!BI29*100/'в абс. значениях'!AW29-100</f>
        <v>-26.958422333714168</v>
      </c>
      <c r="AX30" s="13">
        <f>'в абс. значениях'!BJ29*100/'в абс. значениях'!AX29-100</f>
        <v>-26.567502147263212</v>
      </c>
      <c r="AY30" s="13">
        <f>'в абс. значениях'!BK29*100/'в абс. значениях'!AY29-100</f>
        <v>-18.631160025549065</v>
      </c>
      <c r="AZ30" s="13">
        <f>'в абс. значениях'!BL29*100/'в абс. значениях'!AZ29-100</f>
        <v>-27.566996446066653</v>
      </c>
      <c r="BA30" s="13">
        <f>'в абс. значениях'!BM29*100/'в абс. значениях'!BA29-100</f>
        <v>-21.719501910006443</v>
      </c>
      <c r="BB30" s="13">
        <f>'в абс. значениях'!BN29*100/'в абс. значениях'!BB29-100</f>
        <v>-26.29019045668646</v>
      </c>
      <c r="BC30" s="13">
        <f>'в абс. значениях'!BO29*100/'в абс. значениях'!BC29-100</f>
        <v>-33.179546328335249</v>
      </c>
      <c r="BD30" s="13">
        <f>'в абс. значениях'!BP29*100/'в абс. значениях'!BD29-100</f>
        <v>-31.301377793215238</v>
      </c>
      <c r="BE30" s="13">
        <f>'в абс. значениях'!BQ29*100/'в абс. значениях'!BE29-100</f>
        <v>-32.587371512481639</v>
      </c>
      <c r="BF30" s="13">
        <f>'в абс. значениях'!BR29*100/'в абс. значениях'!BF29-100</f>
        <v>-23.430851063829792</v>
      </c>
      <c r="BG30" s="13">
        <f>'в абс. значениях'!BS29*100/'в абс. значениях'!BG29-100</f>
        <v>-43.801896236970734</v>
      </c>
      <c r="BH30" s="13">
        <f>'в абс. значениях'!BT29*100/'в абс. значениях'!BH29-100</f>
        <v>-48.383106555928606</v>
      </c>
      <c r="BI30" s="13">
        <f>'в абс. значениях'!BU29*100/'в абс. значениях'!BI29-100</f>
        <v>-22.816920565832433</v>
      </c>
      <c r="BJ30" s="13">
        <f>'в абс. значениях'!BV29*100/'в абс. значениях'!BJ29-100</f>
        <v>-19.033441437609653</v>
      </c>
      <c r="BK30" s="13">
        <f>'в абс. значениях'!BW29*100/'в абс. значениях'!BK29-100</f>
        <v>-34.937503773926693</v>
      </c>
      <c r="BL30" s="13">
        <f>'в абс. значениях'!BX29*100/'в абс. значениях'!BL29-100</f>
        <v>10.94682402864342</v>
      </c>
      <c r="BM30" s="13">
        <f>'в абс. значениях'!BY29*100/'в абс. значениях'!BM29-100</f>
        <v>5.3742315736105013</v>
      </c>
      <c r="BN30" s="13">
        <f>'в абс. значениях'!BZ29*100/'в абс. значениях'!BN29-100</f>
        <v>19.705494200180595</v>
      </c>
      <c r="BO30" s="13">
        <f>'в абс. значениях'!CA29*100/'в абс. значениях'!BO29-100</f>
        <v>42.84892322867006</v>
      </c>
      <c r="BP30" s="13">
        <f>'в абс. значениях'!CB29*100/'в абс. значениях'!BP29-100</f>
        <v>72.014831044071798</v>
      </c>
      <c r="BQ30" s="13">
        <f>'в абс. значениях'!CC29*100/'в абс. значениях'!BQ29-100</f>
        <v>72.823908686939092</v>
      </c>
      <c r="BR30" s="13">
        <f>'в абс. значениях'!CD29*100/'в абс. значениях'!BR29-100</f>
        <v>125.36470996873913</v>
      </c>
      <c r="BS30" s="13">
        <f>'в абс. значениях'!CE29*100/'в абс. значениях'!BS29-100</f>
        <v>188.41035313842605</v>
      </c>
      <c r="BT30" s="13">
        <f>'в абс. значениях'!CF29*100/'в абс. значениях'!BT29-100</f>
        <v>290.9734109323291</v>
      </c>
      <c r="BU30" s="13">
        <f>'в абс. значениях'!CG29*100/'в абс. значениях'!BU29-100</f>
        <v>183.21438012159661</v>
      </c>
      <c r="BV30" s="13">
        <f>'в абс. значениях'!CH29*100/'в абс. значениях'!BV29-100</f>
        <v>90.852977871166843</v>
      </c>
      <c r="BW30" s="13">
        <f>'в абс. значениях'!CI29*100/'в абс. значениях'!BW29-100</f>
        <v>140.87238979118328</v>
      </c>
      <c r="BX30" s="13">
        <f>'в абс. значениях'!CJ29*100/'в абс. значениях'!BX29-100</f>
        <v>67.16667662702443</v>
      </c>
      <c r="BY30" s="13">
        <f>'в абс. значениях'!CK29*100/'в абс. значениях'!BY29-100</f>
        <v>47.71756781139112</v>
      </c>
      <c r="BZ30" s="13">
        <f>'в абс. значениях'!CL29*100/'в абс. значениях'!BZ29-100</f>
        <v>71.150052222351178</v>
      </c>
      <c r="CA30" s="13">
        <f>'в абс. значениях'!CM29*100/'в абс. значениях'!CA29-100</f>
        <v>74.636055008918817</v>
      </c>
      <c r="CB30" s="13">
        <f>'в абс. значениях'!CN29*100/'в абс. значениях'!CB29-100</f>
        <v>36.035859501298205</v>
      </c>
      <c r="CC30" s="13">
        <f>'в абс. значениях'!CO29*100/'в абс. значениях'!CC29-100</f>
        <v>38.09931938492565</v>
      </c>
      <c r="CD30" s="13">
        <f>'в абс. значениях'!CP29*100/'в абс. значениях'!CD29-100</f>
        <v>28.212538049551114</v>
      </c>
      <c r="CE30" s="13">
        <f>'в абс. значениях'!CQ29*100/'в абс. значениях'!CE29-100</f>
        <v>25.008174980925048</v>
      </c>
      <c r="CF30" s="13">
        <f>'в абс. значениях'!CR29*100/'в абс. значениях'!CF29-100</f>
        <v>-4.1329791891655248</v>
      </c>
      <c r="CG30" s="13">
        <f>'в абс. значениях'!CS29*100/'в абс. значениях'!CG29-100</f>
        <v>13.910148715076843</v>
      </c>
      <c r="CH30" s="13">
        <f>'в абс. значениях'!CT29*100/'в абс. значениях'!CH29-100</f>
        <v>37.478066402890079</v>
      </c>
      <c r="CI30" s="13">
        <f>'в абс. значениях'!CU29*100/'в абс. значениях'!CI29-100</f>
        <v>54.48100485474302</v>
      </c>
      <c r="CJ30" s="13">
        <f>'в абс. значениях'!CV29*100/'в абс. значениях'!CJ29-100</f>
        <v>35.810810810810807</v>
      </c>
      <c r="CK30" s="13">
        <f>'в абс. значениях'!CW29*100/'в абс. значениях'!CK29-100</f>
        <v>55.372338259842849</v>
      </c>
      <c r="CL30" s="13">
        <f>'в абс. значениях'!CX29*100/'в абс. значениях'!CL29-100</f>
        <v>35.686194738269592</v>
      </c>
      <c r="CM30" s="13">
        <f>'в абс. значениях'!CY29*100/'в абс. значениях'!CM29-100</f>
        <v>32.909390444810555</v>
      </c>
      <c r="CN30" s="13">
        <f>'в абс. значениях'!CZ29*100/'в абс. значениях'!CN29-100</f>
        <v>46.202600021606827</v>
      </c>
      <c r="CO30" s="13">
        <f>'в абс. значениях'!DA29*100/'в абс. значениях'!CO29-100</f>
        <v>42.935893691588774</v>
      </c>
      <c r="CP30" s="13">
        <f>'в абс. значениях'!DB29*100/'в абс. значениях'!CP29-100</f>
        <v>2.7017280240420689</v>
      </c>
      <c r="CQ30" s="13">
        <f>'в абс. значениях'!DC29*100/'в абс. значениях'!CQ29-100</f>
        <v>-7.2487356856362197</v>
      </c>
      <c r="CR30" s="13">
        <f>'в абс. значениях'!DD29*100/'в абс. значениях'!CR29-100</f>
        <v>-3.9305830415588332</v>
      </c>
      <c r="CS30" s="13">
        <f>'в абс. значениях'!DE29*100/'в абс. значениях'!CS29-100</f>
        <v>-4.0122360910059314</v>
      </c>
      <c r="CT30" s="13">
        <f>'в абс. значениях'!DF29*100/'в абс. значениях'!CT29-100</f>
        <v>-11.414485209469944</v>
      </c>
    </row>
    <row r="31" spans="1:98" x14ac:dyDescent="0.25">
      <c r="A31" s="5" t="s">
        <v>28</v>
      </c>
      <c r="B31" s="13">
        <f>'в абс. значениях'!N30*100/'в абс. значениях'!B30-100</f>
        <v>-13.372177713037146</v>
      </c>
      <c r="C31" s="13">
        <f>'в абс. значениях'!O30*100/'в абс. значениях'!C30-100</f>
        <v>-5.7744565217391255</v>
      </c>
      <c r="D31" s="13">
        <f>'в абс. значениях'!P30*100/'в абс. значениях'!D30-100</f>
        <v>9.634684865515851</v>
      </c>
      <c r="E31" s="13">
        <f>'в абс. значениях'!Q30*100/'в абс. значениях'!E30-100</f>
        <v>13.733905579399135</v>
      </c>
      <c r="F31" s="13">
        <f>'в абс. значениях'!R30*100/'в абс. значениях'!F30-100</f>
        <v>31.181318681318686</v>
      </c>
      <c r="G31" s="13">
        <f>'в абс. значениях'!S30*100/'в абс. значениях'!G30-100</f>
        <v>14.560948499444237</v>
      </c>
      <c r="H31" s="13">
        <f>'в абс. значениях'!T30*100/'в абс. значениях'!H30-100</f>
        <v>6.4709081022294725</v>
      </c>
      <c r="I31" s="13">
        <f>'в абс. значениях'!U30*100/'в абс. значениях'!I30-100</f>
        <v>46.127513906718008</v>
      </c>
      <c r="J31" s="13">
        <f>'в абс. значениях'!V30*100/'в абс. значениях'!J30-100</f>
        <v>10</v>
      </c>
      <c r="K31" s="13">
        <f>'в абс. значениях'!W30*100/'в абс. значениях'!K30-100</f>
        <v>8.9056188027910395</v>
      </c>
      <c r="L31" s="13">
        <f>'в абс. значениях'!X30*100/'в абс. значениях'!L30-100</f>
        <v>-5.7961014317750568</v>
      </c>
      <c r="M31" s="13">
        <f>'в абс. значениях'!Y30*100/'в абс. значениях'!M30-100</f>
        <v>11.822048918823114</v>
      </c>
      <c r="N31" s="13">
        <f>'в абс. значениях'!Z30*100/'в абс. значениях'!N30-100</f>
        <v>6.6251891710105895</v>
      </c>
      <c r="O31" s="13">
        <f>'в абс. значениях'!AA30*100/'в абс. значениях'!O30-100</f>
        <v>9.9134823359769229</v>
      </c>
      <c r="P31" s="13">
        <f>'в абс. значениях'!AB30*100/'в абс. значениях'!P30-100</f>
        <v>11.955327718784332</v>
      </c>
      <c r="Q31" s="13">
        <f>'в абс. значениях'!AC30*100/'в абс. значениях'!Q30-100</f>
        <v>21.584905660377359</v>
      </c>
      <c r="R31" s="13">
        <f>'в абс. значениях'!AD30*100/'в абс. значениях'!R30-100</f>
        <v>-7.1802543006731554</v>
      </c>
      <c r="S31" s="13">
        <f>'в абс. значениях'!AE30*100/'в абс. значениях'!S30-100</f>
        <v>25.210219922380332</v>
      </c>
      <c r="T31" s="13">
        <f>'в абс. значениях'!AF30*100/'в абс. значениях'!T30-100</f>
        <v>26.574736125297918</v>
      </c>
      <c r="U31" s="13">
        <f>'в абс. значениях'!AG30*100/'в абс. значениях'!U30-100</f>
        <v>5.3294289897510936</v>
      </c>
      <c r="V31" s="13">
        <f>'в абс. значениях'!AH30*100/'в абс. значениях'!V30-100</f>
        <v>29.992979992979997</v>
      </c>
      <c r="W31" s="13">
        <f>'в абс. значениях'!AI30*100/'в абс. значениях'!W30-100</f>
        <v>22.576294048221214</v>
      </c>
      <c r="X31" s="13">
        <f>'в абс. значениях'!AJ30*100/'в абс. значениях'!X30-100</f>
        <v>33.63852774217176</v>
      </c>
      <c r="Y31" s="13">
        <f>'в абс. значениях'!AK30*100/'в абс. значениях'!Y30-100</f>
        <v>16.452686638136001</v>
      </c>
      <c r="Z31" s="13">
        <f>'в абс. значениях'!AL30*100/'в абс. значениях'!Z30-100</f>
        <v>13.830626084213847</v>
      </c>
      <c r="AA31" s="13">
        <f>'в абс. значениях'!AM30*100/'в абс. значениях'!AA30-100</f>
        <v>13.201049524434239</v>
      </c>
      <c r="AB31" s="13">
        <f>'в абс. значениях'!AN30*100/'в абс. значениях'!AB30-100</f>
        <v>14.014717906786586</v>
      </c>
      <c r="AC31" s="13">
        <f>'в абс. значениях'!AO30*100/'в абс. значениях'!AC30-100</f>
        <v>13.795779019242701</v>
      </c>
      <c r="AD31" s="13">
        <f>'в абс. значениях'!AP30*100/'в абс. значениях'!AD30-100</f>
        <v>21.128122481869454</v>
      </c>
      <c r="AE31" s="13">
        <f>'в абс. значениях'!AQ30*100/'в абс. значениях'!AE30-100</f>
        <v>0.50368074389771778</v>
      </c>
      <c r="AF31" s="13">
        <f>'в абс. значениях'!AR30*100/'в абс. значениях'!AF30-100</f>
        <v>6.3080026899798298</v>
      </c>
      <c r="AG31" s="13">
        <f>'в абс. значениях'!AS30*100/'в абс. значениях'!AG30-100</f>
        <v>17.903808729496802</v>
      </c>
      <c r="AH31" s="13">
        <f>'в абс. значениях'!AT30*100/'в абс. значениях'!AH30-100</f>
        <v>11.475631159713785</v>
      </c>
      <c r="AI31" s="13">
        <f>'в абс. значениях'!AU30*100/'в абс. значениях'!AI30-100</f>
        <v>25.240715268225586</v>
      </c>
      <c r="AJ31" s="13">
        <f>'в абс. значениях'!AV30*100/'в абс. значениях'!AJ30-100</f>
        <v>6.4538229651959398</v>
      </c>
      <c r="AK31" s="13">
        <f>'в абс. значениях'!AW30*100/'в абс. значениях'!AK30-100</f>
        <v>1.3610997686130446</v>
      </c>
      <c r="AL31" s="13">
        <f>'в абс. значениях'!AX30*100/'в абс. значениях'!AL30-100</f>
        <v>21.460238293155996</v>
      </c>
      <c r="AM31" s="13">
        <f>'в абс. значениях'!AY30*100/'в абс. значениях'!AM30-100</f>
        <v>53.643343473851957</v>
      </c>
      <c r="AN31" s="13">
        <f>'в абс. значениях'!AZ30*100/'в абс. значениях'!AN30-100</f>
        <v>55.70854847963281</v>
      </c>
      <c r="AO31" s="13">
        <f>'в абс. значениях'!BA30*100/'в абс. значениях'!AO30-100</f>
        <v>43.038319923632884</v>
      </c>
      <c r="AP31" s="13">
        <f>'в абс. значениях'!BB30*100/'в абс. значениях'!AP30-100</f>
        <v>41.405002660989879</v>
      </c>
      <c r="AQ31" s="13">
        <f>'в абс. значениях'!BC30*100/'в абс. значениях'!AQ30-100</f>
        <v>33.628887175533293</v>
      </c>
      <c r="AR31" s="13">
        <f>'в абс. значениях'!BD30*100/'в абс. значениях'!AR30-100</f>
        <v>46.723178137651814</v>
      </c>
      <c r="AS31" s="13">
        <f>'в абс. значениях'!BE30*100/'в абс. значениях'!AS30-100</f>
        <v>30.723885875972655</v>
      </c>
      <c r="AT31" s="13">
        <f>'в абс. значениях'!BF30*100/'в абс. значениях'!AT30-100</f>
        <v>44.192806103911835</v>
      </c>
      <c r="AU31" s="13">
        <f>'в абс. значениях'!BG30*100/'в абс. значениях'!AU30-100</f>
        <v>30.477759472817127</v>
      </c>
      <c r="AV31" s="13">
        <f>'в абс. значениях'!BH30*100/'в абс. значениях'!AV30-100</f>
        <v>45.848886600592095</v>
      </c>
      <c r="AW31" s="13">
        <f>'в абс. значениях'!BI30*100/'в абс. значениях'!AW30-100</f>
        <v>45.333691419363504</v>
      </c>
      <c r="AX31" s="13">
        <f>'в абс. значениях'!BJ30*100/'в абс. значениях'!AX30-100</f>
        <v>43.33295311965324</v>
      </c>
      <c r="AY31" s="13">
        <f>'в абс. значениях'!BK30*100/'в абс. значениях'!AY30-100</f>
        <v>7.4674712426928096</v>
      </c>
      <c r="AZ31" s="13">
        <f>'в абс. значениях'!BL30*100/'в абс. значениях'!AZ30-100</f>
        <v>-3.1963890935887918</v>
      </c>
      <c r="BA31" s="13">
        <f>'в абс. значениях'!BM30*100/'в абс. значениях'!BA30-100</f>
        <v>9.6100676899609141</v>
      </c>
      <c r="BB31" s="13">
        <f>'в абс. значениях'!BN30*100/'в абс. значениях'!BB30-100</f>
        <v>11.620248400451644</v>
      </c>
      <c r="BC31" s="13">
        <f>'в абс. значениях'!BO30*100/'в абс. значениях'!BC30-100</f>
        <v>18.963361861717473</v>
      </c>
      <c r="BD31" s="13">
        <f>'в абс. значениях'!BP30*100/'в абс. значениях'!BD30-100</f>
        <v>12.701560748469433</v>
      </c>
      <c r="BE31" s="13">
        <f>'в абс. значениях'!BQ30*100/'в абс. значениях'!BE30-100</f>
        <v>17.631673881673876</v>
      </c>
      <c r="BF31" s="13">
        <f>'в абс. значениях'!BR30*100/'в абс. значениях'!BF30-100</f>
        <v>18.3856878884596</v>
      </c>
      <c r="BG31" s="13">
        <f>'в абс. значениях'!BS30*100/'в абс. значениях'!BG30-100</f>
        <v>25.303030303030297</v>
      </c>
      <c r="BH31" s="13">
        <f>'в абс. значениях'!BT30*100/'в абс. значениях'!BH30-100</f>
        <v>23.951990115612034</v>
      </c>
      <c r="BI31" s="13">
        <f>'в абс. значениях'!BU30*100/'в абс. значениях'!BI30-100</f>
        <v>28.901413656102733</v>
      </c>
      <c r="BJ31" s="13">
        <f>'в абс. значениях'!BV30*100/'в абс. значениях'!BJ30-100</f>
        <v>23.834155658125098</v>
      </c>
      <c r="BK31" s="13">
        <f>'в абс. значениях'!BW30*100/'в абс. значениях'!BK30-100</f>
        <v>23.381294964028783</v>
      </c>
      <c r="BL31" s="13">
        <f>'в абс. значениях'!BX30*100/'в абс. значениях'!BL30-100</f>
        <v>31.696640974402897</v>
      </c>
      <c r="BM31" s="13">
        <f>'в абс. значениях'!BY30*100/'в абс. значениях'!BM30-100</f>
        <v>12.064016700008693</v>
      </c>
      <c r="BN31" s="13">
        <f>'в абс. значениях'!BZ30*100/'в абс. значениях'!BN30-100</f>
        <v>17.836972098120199</v>
      </c>
      <c r="BO31" s="13">
        <f>'в абс. значениях'!CA30*100/'в абс. значениях'!BO30-100</f>
        <v>8.2855064263196141</v>
      </c>
      <c r="BP31" s="13">
        <f>'в абс. значениях'!CB30*100/'в абс. значениях'!BP30-100</f>
        <v>-0.84162203519510115</v>
      </c>
      <c r="BQ31" s="13">
        <f>'в абс. значениях'!CC30*100/'в абс. значениях'!BQ30-100</f>
        <v>-10.128038028061027</v>
      </c>
      <c r="BR31" s="13">
        <f>'в абс. значениях'!CD30*100/'в абс. значениях'!BR30-100</f>
        <v>-5.4700248315005382</v>
      </c>
      <c r="BS31" s="13">
        <f>'в абс. значениях'!CE30*100/'в абс. значениях'!BS30-100</f>
        <v>-6.3079403466344246</v>
      </c>
      <c r="BT31" s="13">
        <f>'в абс. значениях'!CF30*100/'в абс. значениях'!BT30-100</f>
        <v>5.5037379850480619</v>
      </c>
      <c r="BU31" s="13">
        <f>'в абс. значениях'!CG30*100/'в абс. значениях'!BU30-100</f>
        <v>1.6271235036914931</v>
      </c>
      <c r="BV31" s="13">
        <f>'в абс. значениях'!CH30*100/'в абс. значениях'!BV30-100</f>
        <v>3.9264828738512989</v>
      </c>
      <c r="BW31" s="13">
        <f>'в абс. значениях'!CI30*100/'в абс. значениях'!BW30-100</f>
        <v>1.791936286709813</v>
      </c>
      <c r="BX31" s="13">
        <f>'в абс. значениях'!CJ30*100/'в абс. значениях'!BX30-100</f>
        <v>6.8930635838150351</v>
      </c>
      <c r="BY31" s="13">
        <f>'в абс. значениях'!CK30*100/'в абс. значениях'!BY30-100</f>
        <v>18.348339025147467</v>
      </c>
      <c r="BZ31" s="13">
        <f>'в абс. значениях'!CL30*100/'в абс. значениях'!BZ30-100</f>
        <v>13.141140281851349</v>
      </c>
      <c r="CA31" s="13">
        <f>'в абс. значениях'!CM30*100/'в абс. значениях'!CA30-100</f>
        <v>21.693042699313224</v>
      </c>
      <c r="CB31" s="13">
        <f>'в абс. значениях'!CN30*100/'в абс. значениях'!CB30-100</f>
        <v>36.072530864197518</v>
      </c>
      <c r="CC31" s="13">
        <f>'в абс. значениях'!CO30*100/'в абс. значениях'!CC30-100</f>
        <v>41.264289370414616</v>
      </c>
      <c r="CD31" s="13">
        <f>'в абс. значениях'!CP30*100/'в абс. значениях'!CD30-100</f>
        <v>25.502851996397482</v>
      </c>
      <c r="CE31" s="13">
        <f>'в абс. значениях'!CQ30*100/'в абс. значениях'!CE30-100</f>
        <v>22.241342224134229</v>
      </c>
      <c r="CF31" s="13">
        <f>'в абс. значениях'!CR30*100/'в абс. значениях'!CF30-100</f>
        <v>33.86421919287352</v>
      </c>
      <c r="CG31" s="13">
        <f>'в абс. значениях'!CS30*100/'в абс. значениях'!CG30-100</f>
        <v>28.762872055296953</v>
      </c>
      <c r="CH31" s="13">
        <f>'в абс. значениях'!CT30*100/'в абс. значениях'!CH30-100</f>
        <v>6.0413059609201127</v>
      </c>
      <c r="CI31" s="13">
        <f>'в абс. значениях'!CU30*100/'в абс. значениях'!CI30-100</f>
        <v>19.46908836884387</v>
      </c>
      <c r="CJ31" s="13">
        <f>'в абс. значениях'!CV30*100/'в абс. значениях'!CJ30-100</f>
        <v>13.911045018250647</v>
      </c>
      <c r="CK31" s="13">
        <f>'в абс. значениях'!CW30*100/'в абс. значениях'!CK30-100</f>
        <v>23.281741867785939</v>
      </c>
      <c r="CL31" s="13">
        <f>'в абс. значениях'!CX30*100/'в абс. значениях'!CL30-100</f>
        <v>27.744056651492158</v>
      </c>
      <c r="CM31" s="13">
        <f>'в абс. значениях'!CY30*100/'в абс. значениях'!CM30-100</f>
        <v>26.67770825665562</v>
      </c>
      <c r="CN31" s="13">
        <f>'в абс. значениях'!CZ30*100/'в абс. значениях'!CN30-100</f>
        <v>15.985256592004532</v>
      </c>
      <c r="CO31" s="13">
        <f>'в абс. значениях'!DA30*100/'в абс. значениях'!CO30-100</f>
        <v>32.864303399963774</v>
      </c>
      <c r="CP31" s="13">
        <f>'в абс. значениях'!DB30*100/'в абс. значениях'!CP30-100</f>
        <v>30.157875852170804</v>
      </c>
      <c r="CQ31" s="13">
        <f>'в абс. значениях'!DC30*100/'в абс. значениях'!CQ30-100</f>
        <v>22.75793301659921</v>
      </c>
      <c r="CR31" s="13">
        <f>'в абс. значениях'!DD30*100/'в абс. значениях'!CR30-100</f>
        <v>7.7687033676144353</v>
      </c>
      <c r="CS31" s="13">
        <f>'в абс. значениях'!DE30*100/'в абс. значениях'!CS30-100</f>
        <v>14.565074496056084</v>
      </c>
      <c r="CT31" s="13">
        <f>'в абс. значениях'!DF30*100/'в абс. значениях'!CT30-100</f>
        <v>29.803487083794977</v>
      </c>
    </row>
    <row r="32" spans="1:98" x14ac:dyDescent="0.25">
      <c r="A32" s="5" t="s">
        <v>29</v>
      </c>
      <c r="B32" s="13">
        <f>'в абс. значениях'!N31*100/'в абс. значениях'!B31-100</f>
        <v>-8.5621970920840056</v>
      </c>
      <c r="C32" s="13">
        <f>'в абс. значениях'!O31*100/'в абс. значениях'!C31-100</f>
        <v>18.916549789621314</v>
      </c>
      <c r="D32" s="13">
        <f>'в абс. значениях'!P31*100/'в абс. значениях'!D31-100</f>
        <v>28.128361419863751</v>
      </c>
      <c r="E32" s="13">
        <f>'в абс. значениях'!Q31*100/'в абс. значениях'!E31-100</f>
        <v>38.429823054457984</v>
      </c>
      <c r="F32" s="13">
        <f>'в абс. значениях'!R31*100/'в абс. значениях'!F31-100</f>
        <v>38.984191052808598</v>
      </c>
      <c r="G32" s="13">
        <f>'в абс. значениях'!S31*100/'в абс. значениях'!G31-100</f>
        <v>32.067109844887625</v>
      </c>
      <c r="H32" s="13">
        <f>'в абс. значениях'!T31*100/'в абс. значениях'!H31-100</f>
        <v>41.353898886032567</v>
      </c>
      <c r="I32" s="13">
        <f>'в абс. значениях'!U31*100/'в абс. значениях'!I31-100</f>
        <v>34.885245901639337</v>
      </c>
      <c r="J32" s="13">
        <f>'в абс. значениях'!V31*100/'в абс. значениях'!J31-100</f>
        <v>39.187782020131891</v>
      </c>
      <c r="K32" s="13">
        <f>'в абс. значениях'!W31*100/'в абс. значениях'!K31-100</f>
        <v>21.442338580147762</v>
      </c>
      <c r="L32" s="13">
        <f>'в абс. значениях'!X31*100/'в абс. значениях'!L31-100</f>
        <v>23.985586714710948</v>
      </c>
      <c r="M32" s="13">
        <f>'в абс. значениях'!Y31*100/'в абс. значениях'!M31-100</f>
        <v>20.368413105843274</v>
      </c>
      <c r="N32" s="13">
        <f>'в абс. значениях'!Z31*100/'в абс. значениях'!N31-100</f>
        <v>11.307420494699642</v>
      </c>
      <c r="O32" s="13">
        <f>'в абс. значениях'!AA31*100/'в абс. значениях'!O31-100</f>
        <v>24.178092289547394</v>
      </c>
      <c r="P32" s="13">
        <f>'в абс. значениях'!AB31*100/'в абс. значениях'!P31-100</f>
        <v>2.5745067860640773</v>
      </c>
      <c r="Q32" s="13">
        <f>'в абс. значениях'!AC31*100/'в абс. значениях'!Q31-100</f>
        <v>-7.9424174733184429</v>
      </c>
      <c r="R32" s="13">
        <f>'в абс. значениях'!AD31*100/'в абс. значениях'!R31-100</f>
        <v>-3.5091965150048452</v>
      </c>
      <c r="S32" s="13">
        <f>'в абс. значениях'!AE31*100/'в абс. значениях'!S31-100</f>
        <v>-6.4117929050814979</v>
      </c>
      <c r="T32" s="13">
        <f>'в абс. значениях'!AF31*100/'в абс. значениях'!T31-100</f>
        <v>-13.797284190106694</v>
      </c>
      <c r="U32" s="13">
        <f>'в абс. значениях'!AG31*100/'в абс. значениях'!U31-100</f>
        <v>-15.058337384540593</v>
      </c>
      <c r="V32" s="13">
        <f>'в абс. значениях'!AH31*100/'в абс. значениях'!V31-100</f>
        <v>-4.2394014962593474</v>
      </c>
      <c r="W32" s="13">
        <f>'в абс. значениях'!AI31*100/'в абс. значениях'!W31-100</f>
        <v>-1.9441872768152422</v>
      </c>
      <c r="X32" s="13">
        <f>'в абс. значениях'!AJ31*100/'в абс. значениях'!X31-100</f>
        <v>-0.48016173869092427</v>
      </c>
      <c r="Y32" s="13">
        <f>'в абс. значениях'!AK31*100/'в абс. значениях'!Y31-100</f>
        <v>5.3186151530356227</v>
      </c>
      <c r="Z32" s="13">
        <f>'в абс. значениях'!AL31*100/'в абс. значениях'!Z31-100</f>
        <v>10.52503052503053</v>
      </c>
      <c r="AA32" s="13">
        <f>'в абс. значениях'!AM31*100/'в абс. значениях'!AA31-100</f>
        <v>6.8146741066128413</v>
      </c>
      <c r="AB32" s="13">
        <f>'в абс. значениях'!AN31*100/'в абс. значениях'!AB31-100</f>
        <v>12.085663620242798</v>
      </c>
      <c r="AC32" s="13">
        <f>'в абс. значениях'!AO31*100/'в абс. значениях'!AC31-100</f>
        <v>11.633863575087631</v>
      </c>
      <c r="AD32" s="13">
        <f>'в абс. значениях'!AP31*100/'в абс. значениях'!AD31-100</f>
        <v>6.4459493353398614</v>
      </c>
      <c r="AE32" s="13">
        <f>'в абс. значениях'!AQ31*100/'в абс. значениях'!AE31-100</f>
        <v>10.295812524010756</v>
      </c>
      <c r="AF32" s="13">
        <f>'в абс. значениях'!AR31*100/'в абс. значениях'!AF31-100</f>
        <v>17.651195499296762</v>
      </c>
      <c r="AG32" s="13">
        <f>'в абс. значениях'!AS31*100/'в абс. значениях'!AG31-100</f>
        <v>22.692802976105312</v>
      </c>
      <c r="AH32" s="13">
        <f>'в абс. значениях'!AT31*100/'в абс. значениях'!AH31-100</f>
        <v>1.9140625</v>
      </c>
      <c r="AI32" s="13">
        <f>'в абс. значениях'!AU31*100/'в абс. значениях'!AI31-100</f>
        <v>16.779066630698679</v>
      </c>
      <c r="AJ32" s="13">
        <f>'в абс. значениях'!AV31*100/'в абс. значениях'!AJ31-100</f>
        <v>11.262061960385978</v>
      </c>
      <c r="AK32" s="13">
        <f>'в абс. значениях'!AW31*100/'в абс. значениях'!AK31-100</f>
        <v>2.3701762744163943</v>
      </c>
      <c r="AL32" s="13">
        <f>'в абс. значениях'!AX31*100/'в абс. значениях'!AL31-100</f>
        <v>9.3570481661511309</v>
      </c>
      <c r="AM32" s="13">
        <f>'в абс. значениях'!AY31*100/'в абс. значениях'!AM31-100</f>
        <v>2.3007669223074316</v>
      </c>
      <c r="AN32" s="13">
        <f>'в абс. значениях'!AZ31*100/'в абс. значениях'!AN31-100</f>
        <v>8.0199586223682644</v>
      </c>
      <c r="AO32" s="13">
        <f>'в абс. значениях'!BA31*100/'в абс. значениях'!AO31-100</f>
        <v>0.61586764883467993</v>
      </c>
      <c r="AP32" s="13">
        <f>'в абс. значениях'!BB31*100/'в абс. значениях'!AP31-100</f>
        <v>-2.2973609802073582</v>
      </c>
      <c r="AQ32" s="13">
        <f>'в абс. значениях'!BC31*100/'в абс. значениях'!AQ31-100</f>
        <v>-5.3523743178915595</v>
      </c>
      <c r="AR32" s="13">
        <f>'в абс. значениях'!BD31*100/'в абс. значениях'!AR31-100</f>
        <v>-6.8021518230723217</v>
      </c>
      <c r="AS32" s="13">
        <f>'в абс. значениях'!BE31*100/'в абс. значениях'!AS31-100</f>
        <v>-6.4839650145772652</v>
      </c>
      <c r="AT32" s="13">
        <f>'в абс. значениях'!BF31*100/'в абс. значениях'!AT31-100</f>
        <v>2.082534815382644</v>
      </c>
      <c r="AU32" s="13">
        <f>'в абс. значениях'!BG31*100/'в абс. значениях'!AU31-100</f>
        <v>-3.6729036729036721</v>
      </c>
      <c r="AV32" s="13">
        <f>'в абс. значениях'!BH31*100/'в абс. значениях'!AV31-100</f>
        <v>-7.1893187264635401</v>
      </c>
      <c r="AW32" s="13">
        <f>'в абс. значениях'!BI31*100/'в абс. значениях'!AW31-100</f>
        <v>1.7102966841186742</v>
      </c>
      <c r="AX32" s="13">
        <f>'в абс. значениях'!BJ31*100/'в абс. значениях'!AX31-100</f>
        <v>-2.6063238710980841</v>
      </c>
      <c r="AY32" s="13">
        <f>'в абс. значениях'!BK31*100/'в абс. значениях'!AY31-100</f>
        <v>-3.9765319426336418</v>
      </c>
      <c r="AZ32" s="13">
        <f>'в абс. значениях'!BL31*100/'в абс. значениях'!AZ31-100</f>
        <v>-9.317260027039211</v>
      </c>
      <c r="BA32" s="13">
        <f>'в абс. значениях'!BM31*100/'в абс. значениях'!BA31-100</f>
        <v>11.185789726356219</v>
      </c>
      <c r="BB32" s="13">
        <f>'в абс. значениях'!BN31*100/'в абс. значениях'!BB31-100</f>
        <v>17.870493187025204</v>
      </c>
      <c r="BC32" s="13">
        <f>'в абс. значениях'!BO31*100/'в абс. значениях'!BC31-100</f>
        <v>30.274779195289511</v>
      </c>
      <c r="BD32" s="13">
        <f>'в абс. значениях'!BP31*100/'в абс. значениях'!BD31-100</f>
        <v>20.805541303232431</v>
      </c>
      <c r="BE32" s="13">
        <f>'в абс. значениях'!BQ31*100/'в абс. значениях'!BE31-100</f>
        <v>13.617658062102507</v>
      </c>
      <c r="BF32" s="13">
        <f>'в абс. значениях'!BR31*100/'в абс. значениях'!BF31-100</f>
        <v>15.844806007509391</v>
      </c>
      <c r="BG32" s="13">
        <f>'в абс. значениях'!BS31*100/'в абс. значениях'!BG31-100</f>
        <v>36.342925659472428</v>
      </c>
      <c r="BH32" s="13">
        <f>'в абс. значениях'!BT31*100/'в абс. значениях'!BH31-100</f>
        <v>35.55883437845813</v>
      </c>
      <c r="BI32" s="13">
        <f>'в абс. значениях'!BU31*100/'в абс. значениях'!BI31-100</f>
        <v>21.940059482955846</v>
      </c>
      <c r="BJ32" s="13">
        <f>'в абс. значениях'!BV31*100/'в абс. значениях'!BJ31-100</f>
        <v>46.312623171870143</v>
      </c>
      <c r="BK32" s="13">
        <f>'в абс. значениях'!BW31*100/'в абс. значениях'!BK31-100</f>
        <v>46.548992984838208</v>
      </c>
      <c r="BL32" s="13">
        <f>'в абс. значениях'!BX31*100/'в абс. значениях'!BL31-100</f>
        <v>53.460057149956526</v>
      </c>
      <c r="BM32" s="13">
        <f>'в абс. значениях'!BY31*100/'в абс. значениях'!BM31-100</f>
        <v>33.398100172711565</v>
      </c>
      <c r="BN32" s="13">
        <f>'в абс. значениях'!BZ31*100/'в абс. значениях'!BN31-100</f>
        <v>14.547314578005114</v>
      </c>
      <c r="BO32" s="13">
        <f>'в абс. значениях'!CA31*100/'в абс. значениях'!BO31-100</f>
        <v>4.8587570621468927</v>
      </c>
      <c r="BP32" s="13">
        <f>'в абс. значениях'!CB31*100/'в абс. значениях'!BP31-100</f>
        <v>22.701210448078143</v>
      </c>
      <c r="BQ32" s="13">
        <f>'в абс. значениях'!CC31*100/'в абс. значениях'!BQ31-100</f>
        <v>28.119855120184383</v>
      </c>
      <c r="BR32" s="13">
        <f>'в абс. значениях'!CD31*100/'в абс. значениях'!BR31-100</f>
        <v>37.878133102852217</v>
      </c>
      <c r="BS32" s="13">
        <f>'в абс. значениях'!CE31*100/'в абс. значениях'!BS31-100</f>
        <v>19.435405857004667</v>
      </c>
      <c r="BT32" s="13">
        <f>'в абс. значениях'!CF31*100/'в абс. значениях'!BT31-100</f>
        <v>19.147392290249428</v>
      </c>
      <c r="BU32" s="13">
        <f>'в абс. значениях'!CG31*100/'в абс. значениях'!BU31-100</f>
        <v>20.928705440900558</v>
      </c>
      <c r="BV32" s="13">
        <f>'в абс. значениях'!CH31*100/'в абс. значениях'!BV31-100</f>
        <v>8.5495533815397664</v>
      </c>
      <c r="BW32" s="13">
        <f>'в абс. значениях'!CI31*100/'в абс. значениях'!BW31-100</f>
        <v>5.4431747992587987</v>
      </c>
      <c r="BX32" s="13">
        <f>'в абс. значениях'!CJ31*100/'в абс. значениях'!BX31-100</f>
        <v>5.6751943005181289</v>
      </c>
      <c r="BY32" s="13">
        <f>'в абс. значениях'!CK31*100/'в абс. значениях'!BY31-100</f>
        <v>19.978960996925068</v>
      </c>
      <c r="BZ32" s="13">
        <f>'в абс. значениях'!CL31*100/'в абс. значениях'!BZ31-100</f>
        <v>31.928195052246139</v>
      </c>
      <c r="CA32" s="13">
        <f>'в абс. значениях'!CM31*100/'в абс. значениях'!CA31-100</f>
        <v>29.87607758620689</v>
      </c>
      <c r="CB32" s="13">
        <f>'в абс. значениях'!CN31*100/'в абс. значениях'!CB31-100</f>
        <v>26.903772931810309</v>
      </c>
      <c r="CC32" s="13">
        <f>'в абс. значениях'!CO31*100/'в абс. значениях'!CC31-100</f>
        <v>22.016619549387471</v>
      </c>
      <c r="CD32" s="13">
        <f>'в абс. значениях'!CP31*100/'в абс. значениях'!CD31-100</f>
        <v>15.624510264848766</v>
      </c>
      <c r="CE32" s="13">
        <f>'в абс. значениях'!CQ31*100/'в абс. значениях'!CE31-100</f>
        <v>-2.5034975333186082</v>
      </c>
      <c r="CF32" s="13">
        <f>'в абс. значениях'!CR31*100/'в абс. значениях'!CF31-100</f>
        <v>10.794762484774665</v>
      </c>
      <c r="CG32" s="13">
        <f>'в абс. значениях'!CS31*100/'в абс. значениях'!CG31-100</f>
        <v>18.904662167403615</v>
      </c>
      <c r="CH32" s="13">
        <f>'в абс. значениях'!CT31*100/'в абс. значениях'!CH31-100</f>
        <v>16.170323928944612</v>
      </c>
      <c r="CI32" s="13">
        <f>'в абс. значениях'!CU31*100/'в абс. значениях'!CI31-100</f>
        <v>21.000219667569738</v>
      </c>
      <c r="CJ32" s="13">
        <f>'в абс. значениях'!CV31*100/'в абс. значениях'!CJ31-100</f>
        <v>31.900712479889677</v>
      </c>
      <c r="CK32" s="13">
        <f>'в абс. значениях'!CW31*100/'в абс. значениях'!CK31-100</f>
        <v>1.9761246374856682</v>
      </c>
      <c r="CL32" s="13">
        <f>'в абс. значениях'!CX31*100/'в абс. значениях'!CL31-100</f>
        <v>19.090170593013809</v>
      </c>
      <c r="CM32" s="13">
        <f>'в абс. значениях'!CY31*100/'в абс. значениях'!CM31-100</f>
        <v>23.376892760838004</v>
      </c>
      <c r="CN32" s="13">
        <f>'в абс. значениях'!CZ31*100/'в абс. значениях'!CN31-100</f>
        <v>17.047391749062399</v>
      </c>
      <c r="CO32" s="13">
        <f>'в абс. значениях'!DA31*100/'в абс. значениях'!CO31-100</f>
        <v>30.27452081724357</v>
      </c>
      <c r="CP32" s="13">
        <f>'в абс. значениях'!DB31*100/'в абс. значениях'!CP31-100</f>
        <v>23.380319869883436</v>
      </c>
      <c r="CQ32" s="13">
        <f>'в абс. значениях'!DC31*100/'в абс. значениях'!CQ31-100</f>
        <v>43.848651914507968</v>
      </c>
      <c r="CR32" s="13">
        <f>'в абс. значениях'!DD31*100/'в абс. значениях'!CR31-100</f>
        <v>45.142228940497461</v>
      </c>
      <c r="CS32" s="13">
        <f>'в абс. значениях'!DE31*100/'в абс. значениях'!CS31-100</f>
        <v>39.57463465553235</v>
      </c>
      <c r="CT32" s="13">
        <f>'в абс. значениях'!DF31*100/'в абс. значениях'!CT31-100</f>
        <v>57.505059590735328</v>
      </c>
    </row>
    <row r="33" spans="1:98" x14ac:dyDescent="0.25">
      <c r="A33" s="5" t="s">
        <v>30</v>
      </c>
      <c r="B33" s="13">
        <f>'в абс. значениях'!N32*100/'в абс. значениях'!B32-100</f>
        <v>-0.93365815356499127</v>
      </c>
      <c r="C33" s="13">
        <f>'в абс. значениях'!O32*100/'в абс. значениях'!C32-100</f>
        <v>5.7951294666878255</v>
      </c>
      <c r="D33" s="13">
        <f>'в абс. значениях'!P32*100/'в абс. значениях'!D32-100</f>
        <v>11.15346974300607</v>
      </c>
      <c r="E33" s="13">
        <f>'в абс. значениях'!Q32*100/'в абс. значениях'!E32-100</f>
        <v>7.6953890221083299</v>
      </c>
      <c r="F33" s="13">
        <f>'в абс. значениях'!R32*100/'в абс. значениях'!F32-100</f>
        <v>12.447448376171224</v>
      </c>
      <c r="G33" s="13">
        <f>'в абс. значениях'!S32*100/'в абс. значениях'!G32-100</f>
        <v>9.6995317542152009</v>
      </c>
      <c r="H33" s="13">
        <f>'в абс. значениях'!T32*100/'в абс. значениях'!H32-100</f>
        <v>12.30564499476111</v>
      </c>
      <c r="I33" s="13">
        <f>'в абс. значениях'!U32*100/'в абс. значениях'!I32-100</f>
        <v>12.213604878337577</v>
      </c>
      <c r="J33" s="13">
        <f>'в абс. значениях'!V32*100/'в абс. значениях'!J32-100</f>
        <v>16.927266607508955</v>
      </c>
      <c r="K33" s="13">
        <f>'в абс. значениях'!W32*100/'в абс. значениях'!K32-100</f>
        <v>18.534513910456624</v>
      </c>
      <c r="L33" s="13">
        <f>'в абс. значениях'!X32*100/'в абс. значениях'!L32-100</f>
        <v>16.678058650593613</v>
      </c>
      <c r="M33" s="13">
        <f>'в абс. значениях'!Y32*100/'в абс. значениях'!M32-100</f>
        <v>23.147246389012722</v>
      </c>
      <c r="N33" s="13">
        <f>'в абс. значениях'!Z32*100/'в абс. значениях'!N32-100</f>
        <v>21.798872027564201</v>
      </c>
      <c r="O33" s="13">
        <f>'в абс. значениях'!AA32*100/'в абс. значениях'!O32-100</f>
        <v>13.659190741292974</v>
      </c>
      <c r="P33" s="13">
        <f>'в абс. значениях'!AB32*100/'в абс. значениях'!P32-100</f>
        <v>12.98943795462678</v>
      </c>
      <c r="Q33" s="13">
        <f>'в абс. значениях'!AC32*100/'в абс. значениях'!Q32-100</f>
        <v>9.6525240790843583</v>
      </c>
      <c r="R33" s="13">
        <f>'в абс. значениях'!AD32*100/'в абс. значениях'!R32-100</f>
        <v>14.960837293497775</v>
      </c>
      <c r="S33" s="13">
        <f>'в абс. значениях'!AE32*100/'в абс. значениях'!S32-100</f>
        <v>14.132929041518921</v>
      </c>
      <c r="T33" s="13">
        <f>'в абс. значениях'!AF32*100/'в абс. значениях'!T32-100</f>
        <v>13.875193233589613</v>
      </c>
      <c r="U33" s="13">
        <f>'в абс. значениях'!AG32*100/'в абс. значениях'!U32-100</f>
        <v>15.528767440356447</v>
      </c>
      <c r="V33" s="13">
        <f>'в абс. значениях'!AH32*100/'в абс. значениях'!V32-100</f>
        <v>13.940589974769907</v>
      </c>
      <c r="W33" s="13">
        <f>'в абс. значениях'!AI32*100/'в абс. значениях'!W32-100</f>
        <v>27.527803823406785</v>
      </c>
      <c r="X33" s="13">
        <f>'в абс. значениях'!AJ32*100/'в абс. значениях'!X32-100</f>
        <v>15.930374406486578</v>
      </c>
      <c r="Y33" s="13">
        <f>'в абс. значениях'!AK32*100/'в абс. значениях'!Y32-100</f>
        <v>6.3091771827388357</v>
      </c>
      <c r="Z33" s="13">
        <f>'в абс. значениях'!AL32*100/'в абс. значениях'!Z32-100</f>
        <v>0.30704047648816868</v>
      </c>
      <c r="AA33" s="13">
        <f>'в абс. значениях'!AM32*100/'в абс. значениях'!AA32-100</f>
        <v>7.6510639667772011</v>
      </c>
      <c r="AB33" s="13">
        <f>'в абс. значениях'!AN32*100/'в абс. значениях'!AB32-100</f>
        <v>1.8590583823040561</v>
      </c>
      <c r="AC33" s="13">
        <f>'в абс. значениях'!AO32*100/'в абс. значениях'!AC32-100</f>
        <v>8.7151615031705916</v>
      </c>
      <c r="AD33" s="13">
        <f>'в абс. значениях'!AP32*100/'в абс. значениях'!AD32-100</f>
        <v>0.15746250478477464</v>
      </c>
      <c r="AE33" s="13">
        <f>'в абс. значениях'!AQ32*100/'в абс. значениях'!AE32-100</f>
        <v>-1.1003307194048517</v>
      </c>
      <c r="AF33" s="13">
        <f>'в абс. значениях'!AR32*100/'в абс. значениях'!AF32-100</f>
        <v>-0.65005060766574729</v>
      </c>
      <c r="AG33" s="13">
        <f>'в абс. значениях'!AS32*100/'в абс. значениях'!AG32-100</f>
        <v>9.2475586203645435</v>
      </c>
      <c r="AH33" s="13">
        <f>'в абс. значениях'!AT32*100/'в абс. значениях'!AH32-100</f>
        <v>-2.0686804056299621</v>
      </c>
      <c r="AI33" s="13">
        <f>'в абс. значениях'!AU32*100/'в абс. значениях'!AI32-100</f>
        <v>-3.4964872314059789</v>
      </c>
      <c r="AJ33" s="13">
        <f>'в абс. значениях'!AV32*100/'в абс. значениях'!AJ32-100</f>
        <v>8.9171279601258675</v>
      </c>
      <c r="AK33" s="13">
        <f>'в абс. значениях'!AW32*100/'в абс. значениях'!AK32-100</f>
        <v>9.540867404727976</v>
      </c>
      <c r="AL33" s="13">
        <f>'в абс. значениях'!AX32*100/'в абс. значениях'!AL32-100</f>
        <v>11.775879384172569</v>
      </c>
      <c r="AM33" s="13">
        <f>'в абс. значениях'!AY32*100/'в абс. значениях'!AM32-100</f>
        <v>11.840733978974058</v>
      </c>
      <c r="AN33" s="13">
        <f>'в абс. значениях'!AZ32*100/'в абс. значениях'!AN32-100</f>
        <v>12.539925160046977</v>
      </c>
      <c r="AO33" s="13">
        <f>'в абс. значениях'!BA32*100/'в абс. значениях'!AO32-100</f>
        <v>8.8578108504336086</v>
      </c>
      <c r="AP33" s="13">
        <f>'в абс. значениях'!BB32*100/'в абс. значениях'!AP32-100</f>
        <v>20.343701413197365</v>
      </c>
      <c r="AQ33" s="13">
        <f>'в абс. значениях'!BC32*100/'в абс. значениях'!AQ32-100</f>
        <v>15.879645563417668</v>
      </c>
      <c r="AR33" s="13">
        <f>'в абс. значениях'!BD32*100/'в абс. значениях'!AR32-100</f>
        <v>14.761716298758657</v>
      </c>
      <c r="AS33" s="13">
        <f>'в абс. значениях'!BE32*100/'в абс. значениях'!AS32-100</f>
        <v>15.280660094310747</v>
      </c>
      <c r="AT33" s="13">
        <f>'в абс. значениях'!BF32*100/'в абс. значениях'!AT32-100</f>
        <v>13.126491646778049</v>
      </c>
      <c r="AU33" s="13">
        <f>'в абс. значениях'!BG32*100/'в абс. значениях'!AU32-100</f>
        <v>14.277775992458814</v>
      </c>
      <c r="AV33" s="13">
        <f>'в абс. значениях'!BH32*100/'в абс. значениях'!AV32-100</f>
        <v>19.057529378891488</v>
      </c>
      <c r="AW33" s="13">
        <f>'в абс. значениях'!BI32*100/'в абс. значениях'!AW32-100</f>
        <v>26.80098624960975</v>
      </c>
      <c r="AX33" s="13">
        <f>'в абс. значениях'!BJ32*100/'в абс. значениях'!AX32-100</f>
        <v>26.08995934670871</v>
      </c>
      <c r="AY33" s="13">
        <f>'в абс. значениях'!BK32*100/'в абс. значениях'!AY32-100</f>
        <v>29.028333531644449</v>
      </c>
      <c r="AZ33" s="13">
        <f>'в абс. значениях'!BL32*100/'в абс. значениях'!AZ32-100</f>
        <v>32.036508420653831</v>
      </c>
      <c r="BA33" s="13">
        <f>'в абс. значениях'!BM32*100/'в абс. значениях'!BA32-100</f>
        <v>57.635057933856075</v>
      </c>
      <c r="BB33" s="13">
        <f>'в абс. значениях'!BN32*100/'в абс. значениях'!BB32-100</f>
        <v>39.092003757955894</v>
      </c>
      <c r="BC33" s="13">
        <f>'в абс. значениях'!BO32*100/'в абс. значениях'!BC32-100</f>
        <v>51.969554339563757</v>
      </c>
      <c r="BD33" s="13">
        <f>'в абс. значениях'!BP32*100/'в абс. значениях'!BD32-100</f>
        <v>56.394682527818645</v>
      </c>
      <c r="BE33" s="13">
        <f>'в абс. значениях'!BQ32*100/'в абс. значениях'!BE32-100</f>
        <v>50.183937275342117</v>
      </c>
      <c r="BF33" s="13">
        <f>'в абс. значениях'!BR32*100/'в абс. значениях'!BF32-100</f>
        <v>52.038486866173997</v>
      </c>
      <c r="BG33" s="13">
        <f>'в абс. значениях'!BS32*100/'в абс. значениях'!BG32-100</f>
        <v>41.588680470037957</v>
      </c>
      <c r="BH33" s="13">
        <f>'в абс. значениях'!BT32*100/'в абс. значениях'!BH32-100</f>
        <v>39.279352683884298</v>
      </c>
      <c r="BI33" s="13">
        <f>'в абс. значениях'!BU32*100/'в абс. значениях'!BI32-100</f>
        <v>47.304291647244639</v>
      </c>
      <c r="BJ33" s="13">
        <f>'в абс. значениях'!BV32*100/'в абс. значениях'!BJ32-100</f>
        <v>44.378391362333929</v>
      </c>
      <c r="BK33" s="13">
        <f>'в абс. значениях'!BW32*100/'в абс. значениях'!BK32-100</f>
        <v>45.656764513889613</v>
      </c>
      <c r="BL33" s="13">
        <f>'в абс. значениях'!BX32*100/'в абс. значениях'!BL32-100</f>
        <v>29.905505187787981</v>
      </c>
      <c r="BM33" s="13">
        <f>'в абс. значениях'!BY32*100/'в абс. значениях'!BM32-100</f>
        <v>20.043124205016824</v>
      </c>
      <c r="BN33" s="13">
        <f>'в абс. значениях'!BZ32*100/'в абс. значениях'!BN32-100</f>
        <v>17.604620350158612</v>
      </c>
      <c r="BO33" s="13">
        <f>'в абс. значениях'!CA32*100/'в абс. значениях'!BO32-100</f>
        <v>18.551870573660253</v>
      </c>
      <c r="BP33" s="13">
        <f>'в абс. значениях'!CB32*100/'в абс. значениях'!BP32-100</f>
        <v>28.237586505843069</v>
      </c>
      <c r="BQ33" s="13">
        <f>'в абс. значениях'!CC32*100/'в абс. значениях'!BQ32-100</f>
        <v>13.118691775855396</v>
      </c>
      <c r="BR33" s="13">
        <f>'в абс. значениях'!CD32*100/'в абс. значениях'!BR32-100</f>
        <v>28.701836621092014</v>
      </c>
      <c r="BS33" s="13">
        <f>'в абс. значениях'!CE32*100/'в абс. значениях'!BS32-100</f>
        <v>47.417136775937252</v>
      </c>
      <c r="BT33" s="13">
        <f>'в абс. значениях'!CF32*100/'в абс. значениях'!BT32-100</f>
        <v>33.419997790334548</v>
      </c>
      <c r="BU33" s="13">
        <f>'в абс. значениях'!CG32*100/'в абс. значениях'!BU32-100</f>
        <v>20.799570270980723</v>
      </c>
      <c r="BV33" s="13">
        <f>'в абс. значениях'!CH32*100/'в абс. значениях'!BV32-100</f>
        <v>28.548148622535081</v>
      </c>
      <c r="BW33" s="13">
        <f>'в абс. значениях'!CI32*100/'в абс. значениях'!BW32-100</f>
        <v>35.593506090707592</v>
      </c>
      <c r="BX33" s="13">
        <f>'в абс. значениях'!CJ32*100/'в абс. значениях'!BX32-100</f>
        <v>43.739289573257537</v>
      </c>
      <c r="BY33" s="13">
        <f>'в абс. значениях'!CK32*100/'в абс. значениях'!BY32-100</f>
        <v>24.352535873783481</v>
      </c>
      <c r="BZ33" s="13">
        <f>'в абс. значениях'!CL32*100/'в абс. значениях'!BZ32-100</f>
        <v>37.1088677000281</v>
      </c>
      <c r="CA33" s="13">
        <f>'в абс. значениях'!CM32*100/'в абс. значениях'!CA32-100</f>
        <v>29.951186323229251</v>
      </c>
      <c r="CB33" s="13">
        <f>'в абс. значениях'!CN32*100/'в абс. значениях'!CB32-100</f>
        <v>14.254956906978961</v>
      </c>
      <c r="CC33" s="13">
        <f>'в абс. значениях'!CO32*100/'в абс. значениях'!CC32-100</f>
        <v>20.885721662793699</v>
      </c>
      <c r="CD33" s="13">
        <f>'в абс. значениях'!CP32*100/'в абс. значениях'!CD32-100</f>
        <v>9.2215744257861019</v>
      </c>
      <c r="CE33" s="13">
        <f>'в абс. значениях'!CQ32*100/'в абс. значениях'!CE32-100</f>
        <v>-8.8140276266013444</v>
      </c>
      <c r="CF33" s="13">
        <f>'в абс. значениях'!CR32*100/'в абс. значениях'!CF32-100</f>
        <v>30.417635497855628</v>
      </c>
      <c r="CG33" s="13">
        <f>'в абс. значениях'!CS32*100/'в абс. значениях'!CG32-100</f>
        <v>32.049640005298215</v>
      </c>
      <c r="CH33" s="13">
        <f>'в абс. значениях'!CT32*100/'в абс. значениях'!CH32-100</f>
        <v>8.1425881631766686</v>
      </c>
      <c r="CI33" s="13">
        <f>'в абс. значениях'!CU32*100/'в абс. значениях'!CI32-100</f>
        <v>-6.9558675475564513</v>
      </c>
      <c r="CJ33" s="13">
        <f>'в абс. значениях'!CV32*100/'в абс. значениях'!CJ32-100</f>
        <v>-9.7661024076567458</v>
      </c>
      <c r="CK33" s="13">
        <f>'в абс. значениях'!CW32*100/'в абс. значениях'!CK32-100</f>
        <v>-8.5672412162876128</v>
      </c>
      <c r="CL33" s="13">
        <f>'в абс. значениях'!CX32*100/'в абс. значениях'!CL32-100</f>
        <v>-6.0610270143575633</v>
      </c>
      <c r="CM33" s="13">
        <f>'в абс. значениях'!CY32*100/'в абс. значениях'!CM32-100</f>
        <v>-0.39713234752628068</v>
      </c>
      <c r="CN33" s="13">
        <f>'в абс. значениях'!CZ32*100/'в абс. значениях'!CN32-100</f>
        <v>-11.099170304702298</v>
      </c>
      <c r="CO33" s="13">
        <f>'в абс. значениях'!DA32*100/'в абс. значениях'!CO32-100</f>
        <v>-0.49899926753445811</v>
      </c>
      <c r="CP33" s="13">
        <f>'в абс. значениях'!DB32*100/'в абс. значениях'!CP32-100</f>
        <v>-3.0314632424811094</v>
      </c>
      <c r="CQ33" s="13">
        <f>'в абс. значениях'!DC32*100/'в абс. значениях'!CQ32-100</f>
        <v>7.5430962837650668</v>
      </c>
      <c r="CR33" s="13">
        <f>'в абс. значениях'!DD32*100/'в абс. значениях'!CR32-100</f>
        <v>-14.902039604412678</v>
      </c>
      <c r="CS33" s="13">
        <f>'в абс. значениях'!DE32*100/'в абс. значениях'!CS32-100</f>
        <v>-16.465790978528432</v>
      </c>
      <c r="CT33" s="13">
        <f>'в абс. значениях'!DF32*100/'в абс. значениях'!CT32-100</f>
        <v>-14.156894223262881</v>
      </c>
    </row>
    <row r="34" spans="1:98" ht="31.5" x14ac:dyDescent="0.25">
      <c r="A34" s="5" t="s">
        <v>31</v>
      </c>
      <c r="B34" s="13">
        <f>'в абс. значениях'!N33*100/'в абс. значениях'!B33-100</f>
        <v>20.450606585788563</v>
      </c>
      <c r="C34" s="13">
        <f>'в абс. значениях'!O33*100/'в абс. значениях'!C33-100</f>
        <v>-0.59880239520957446</v>
      </c>
      <c r="D34" s="13">
        <f>'в абс. значениях'!P33*100/'в абс. значениях'!D33-100</f>
        <v>13.289036544850504</v>
      </c>
      <c r="E34" s="13">
        <f>'в абс. значениях'!Q33*100/'в абс. значениях'!E33-100</f>
        <v>-24.05541561712846</v>
      </c>
      <c r="F34" s="13">
        <f>'в абс. значениях'!R33*100/'в абс. значениях'!F33-100</f>
        <v>-27.329192546583855</v>
      </c>
      <c r="G34" s="13">
        <f>'в абс. значениях'!S33*100/'в абс. значениях'!G33-100</f>
        <v>-35.162374020156776</v>
      </c>
      <c r="H34" s="13">
        <f>'в абс. значениях'!T33*100/'в абс. значениях'!H33-100</f>
        <v>-44.728761514841352</v>
      </c>
      <c r="I34" s="13">
        <f>'в абс. значениях'!U33*100/'в абс. значениях'!I33-100</f>
        <v>-35.054347826086953</v>
      </c>
      <c r="J34" s="13">
        <f>'в абс. значениях'!V33*100/'в абс. значениях'!J33-100</f>
        <v>-36.637390213299874</v>
      </c>
      <c r="K34" s="13">
        <f>'в абс. значениях'!W33*100/'в абс. значениях'!K33-100</f>
        <v>-4.7913446676970608</v>
      </c>
      <c r="L34" s="13">
        <f>'в абс. значениях'!X33*100/'в абс. значениях'!L33-100</f>
        <v>2.6785714285714306</v>
      </c>
      <c r="M34" s="13">
        <f>'в абс. значениях'!Y33*100/'в абс. значениях'!M33-100</f>
        <v>0</v>
      </c>
      <c r="N34" s="13">
        <f>'в абс. значениях'!Z33*100/'в абс. значениях'!N33-100</f>
        <v>23.597122302158269</v>
      </c>
      <c r="O34" s="13">
        <f>'в абс. значениях'!AA33*100/'в абс. значениях'!O33-100</f>
        <v>11.746987951807228</v>
      </c>
      <c r="P34" s="13">
        <f>'в абс. значениях'!AB33*100/'в абс. значениях'!P33-100</f>
        <v>5.571847507331384</v>
      </c>
      <c r="Q34" s="13">
        <f>'в абс. значениях'!AC33*100/'в абс. значениях'!Q33-100</f>
        <v>12.769485903814257</v>
      </c>
      <c r="R34" s="13">
        <f>'в абс. значениях'!AD33*100/'в абс. значениях'!R33-100</f>
        <v>62.735042735042725</v>
      </c>
      <c r="S34" s="13">
        <f>'в абс. значениях'!AE33*100/'в абс. значениях'!S33-100</f>
        <v>112.43523316062175</v>
      </c>
      <c r="T34" s="13">
        <f>'в абс. значениях'!AF33*100/'в абс. значениях'!T33-100</f>
        <v>137.40740740740742</v>
      </c>
      <c r="U34" s="13">
        <f>'в абс. значениях'!AG33*100/'в абс. значениях'!U33-100</f>
        <v>146.65271966527197</v>
      </c>
      <c r="V34" s="13">
        <f>'в абс. значениях'!AH33*100/'в абс. значениях'!V33-100</f>
        <v>112.87128712871288</v>
      </c>
      <c r="W34" s="13">
        <f>'в абс. значениях'!AI33*100/'в абс. значениях'!W33-100</f>
        <v>62.824675324675326</v>
      </c>
      <c r="X34" s="13">
        <f>'в абс. значениях'!AJ33*100/'в абс. значениях'!X33-100</f>
        <v>68.695652173913032</v>
      </c>
      <c r="Y34" s="13">
        <f>'в абс. значениях'!AK33*100/'в абс. значениях'!Y33-100</f>
        <v>95.698924731182785</v>
      </c>
      <c r="Z34" s="13">
        <f>'в абс. значениях'!AL33*100/'в абс. значениях'!Z33-100</f>
        <v>103.49243306169964</v>
      </c>
      <c r="AA34" s="13">
        <f>'в абс. значениях'!AM33*100/'в абс. значениях'!AA33-100</f>
        <v>91.374663072776286</v>
      </c>
      <c r="AB34" s="13">
        <f>'в абс. значениях'!AN33*100/'в абс. значениях'!AB33-100</f>
        <v>68.75</v>
      </c>
      <c r="AC34" s="13">
        <f>'в абс. значениях'!AO33*100/'в абс. значениях'!AC33-100</f>
        <v>73.088235294117652</v>
      </c>
      <c r="AD34" s="13">
        <f>'в абс. значениях'!AP33*100/'в абс. значениях'!AD33-100</f>
        <v>40.756302521008394</v>
      </c>
      <c r="AE34" s="13">
        <f>'в абс. значениях'!AQ33*100/'в абс. значениях'!AE33-100</f>
        <v>34.715447154471548</v>
      </c>
      <c r="AF34" s="13">
        <f>'в абс. значениях'!AR33*100/'в абс. значениях'!AF33-100</f>
        <v>23.322932917316692</v>
      </c>
      <c r="AG34" s="13">
        <f>'в абс. значениях'!AS33*100/'в абс. значениях'!AG33-100</f>
        <v>25.614927905004237</v>
      </c>
      <c r="AH34" s="13">
        <f>'в абс. значениях'!AT33*100/'в абс. значениях'!AH33-100</f>
        <v>42.790697674418595</v>
      </c>
      <c r="AI34" s="13">
        <f>'в абс. значениях'!AU33*100/'в абс. значениях'!AI33-100</f>
        <v>46.859421734795603</v>
      </c>
      <c r="AJ34" s="13">
        <f>'в абс. значениях'!AV33*100/'в абс. значениях'!AJ33-100</f>
        <v>34.87972508591065</v>
      </c>
      <c r="AK34" s="13">
        <f>'в абс. значениях'!AW33*100/'в абс. значениях'!AK33-100</f>
        <v>-6.318681318681314</v>
      </c>
      <c r="AL34" s="13">
        <f>'в абс. значениях'!AX33*100/'в абс. значениях'!AL33-100</f>
        <v>-20.137299771167051</v>
      </c>
      <c r="AM34" s="13">
        <f>'в абс. значениях'!AY33*100/'в абс. значениях'!AM33-100</f>
        <v>15.774647887323937</v>
      </c>
      <c r="AN34" s="13">
        <f>'в абс. значениях'!AZ33*100/'в абс. значениях'!AN33-100</f>
        <v>34.567901234567898</v>
      </c>
      <c r="AO34" s="13">
        <f>'в абс. значениях'!BA33*100/'в абс. значениях'!AO33-100</f>
        <v>56.839422259982996</v>
      </c>
      <c r="AP34" s="13">
        <f>'в абс. значениях'!BB33*100/'в абс. значениях'!AP33-100</f>
        <v>29.552238805970148</v>
      </c>
      <c r="AQ34" s="13">
        <f>'в абс. значениях'!BC33*100/'в абс. значениях'!AQ33-100</f>
        <v>0.30175015087507973</v>
      </c>
      <c r="AR34" s="13">
        <f>'в абс. значениях'!BD33*100/'в абс. значениях'!AR33-100</f>
        <v>-12.270714737507902</v>
      </c>
      <c r="AS34" s="13">
        <f>'в абс. значениях'!BE33*100/'в абс. значениях'!AS33-100</f>
        <v>-2.3632680621201843</v>
      </c>
      <c r="AT34" s="13">
        <f>'в абс. значениях'!BF33*100/'в абс. значениях'!AT33-100</f>
        <v>1.1726384364820888</v>
      </c>
      <c r="AU34" s="13">
        <f>'в абс. значениях'!BG33*100/'в абс. значениях'!AU33-100</f>
        <v>7.6714188730481965</v>
      </c>
      <c r="AV34" s="13">
        <f>'в абс. значениях'!BH33*100/'в абс. значениях'!AV33-100</f>
        <v>-1.9108280254777128</v>
      </c>
      <c r="AW34" s="13">
        <f>'в абс. значениях'!BI33*100/'в абс. значениях'!AW33-100</f>
        <v>4.6187683284457535</v>
      </c>
      <c r="AX34" s="13">
        <f>'в абс. значениях'!BJ33*100/'в абс. значениях'!AX33-100</f>
        <v>40.042979942693421</v>
      </c>
      <c r="AY34" s="13">
        <f>'в абс. значениях'!BK33*100/'в абс. значениях'!AY33-100</f>
        <v>7.1776155717761583</v>
      </c>
      <c r="AZ34" s="13">
        <f>'в абс. значениях'!BL33*100/'в абс. значениях'!AZ33-100</f>
        <v>-9.1743119266054975</v>
      </c>
      <c r="BA34" s="13">
        <f>'в абс. значениях'!BM33*100/'в абс. значениях'!BA33-100</f>
        <v>-12.24268689057422</v>
      </c>
      <c r="BB34" s="13">
        <f>'в абс. значениях'!BN33*100/'в абс. значениях'!BB33-100</f>
        <v>14.343317972350235</v>
      </c>
      <c r="BC34" s="13">
        <f>'в абс. значениях'!BO33*100/'в абс. значениях'!BC33-100</f>
        <v>27.436823104693147</v>
      </c>
      <c r="BD34" s="13">
        <f>'в абс. значениях'!BP33*100/'в абс. значениях'!BD33-100</f>
        <v>88.175919250180243</v>
      </c>
      <c r="BE34" s="13">
        <f>'в абс. значениях'!BQ33*100/'в абс. значениях'!BE33-100</f>
        <v>84.508990318118947</v>
      </c>
      <c r="BF34" s="13">
        <f>'в абс. значениях'!BR33*100/'в абс. значениях'!BF33-100</f>
        <v>31.487443657437211</v>
      </c>
      <c r="BG34" s="13">
        <f>'в абс. значениях'!BS33*100/'в абс. значениях'!BG33-100</f>
        <v>21.878940731399751</v>
      </c>
      <c r="BH34" s="13">
        <f>'в абс. значениях'!BT33*100/'в абс. значениях'!BH33-100</f>
        <v>10.064935064935071</v>
      </c>
      <c r="BI34" s="13">
        <f>'в абс. значениях'!BU33*100/'в абс. значениях'!BI33-100</f>
        <v>13.104414856341975</v>
      </c>
      <c r="BJ34" s="13">
        <f>'в абс. значениях'!BV33*100/'в абс. значениях'!BJ33-100</f>
        <v>-10.997442455242961</v>
      </c>
      <c r="BK34" s="13">
        <f>'в абс. значениях'!BW33*100/'в абс. значениях'!BK33-100</f>
        <v>-7.7185017026106664</v>
      </c>
      <c r="BL34" s="13">
        <f>'в абс. значениях'!BX33*100/'в абс. значениях'!BL33-100</f>
        <v>-3.0303030303030312</v>
      </c>
      <c r="BM34" s="13">
        <f>'в абс. значениях'!BY33*100/'в абс. значениях'!BM33-100</f>
        <v>4.2592592592592524</v>
      </c>
      <c r="BN34" s="13">
        <f>'в абс. значениях'!BZ33*100/'в абс. значениях'!BN33-100</f>
        <v>-23.627204030226707</v>
      </c>
      <c r="BO34" s="13">
        <f>'в абс. значениях'!CA33*100/'в абс. значениях'!BO33-100</f>
        <v>-14.447592067988666</v>
      </c>
      <c r="BP34" s="13">
        <f>'в абс. значениях'!CB33*100/'в абс. значениях'!BP33-100</f>
        <v>-19.731800766283527</v>
      </c>
      <c r="BQ34" s="13">
        <f>'в абс. значениях'!CC33*100/'в абс. значениях'!BQ33-100</f>
        <v>-24.212893553223395</v>
      </c>
      <c r="BR34" s="13">
        <f>'в абс. значениях'!CD33*100/'в абс. значениях'!BR33-100</f>
        <v>-1.9588638589618057</v>
      </c>
      <c r="BS34" s="13">
        <f>'в абс. значениях'!CE33*100/'в абс. значениях'!BS33-100</f>
        <v>10.501810657009827</v>
      </c>
      <c r="BT34" s="13">
        <f>'в абс. значениях'!CF33*100/'в абс. значениях'!BT33-100</f>
        <v>24.365781710914447</v>
      </c>
      <c r="BU34" s="13">
        <f>'в абс. значениях'!CG33*100/'в абс. значениях'!BU33-100</f>
        <v>39.52912019826519</v>
      </c>
      <c r="BV34" s="13">
        <f>'в абс. значениях'!CH33*100/'в абс. значениях'!BV33-100</f>
        <v>37.816091954022994</v>
      </c>
      <c r="BW34" s="13">
        <f>'в абс. значениях'!CI33*100/'в абс. значениях'!BW33-100</f>
        <v>43.357933579335793</v>
      </c>
      <c r="BX34" s="13">
        <f>'в абс. значениях'!CJ33*100/'в абс. значениях'!BX33-100</f>
        <v>56.388888888888886</v>
      </c>
      <c r="BY34" s="13">
        <f>'в абс. значениях'!CK33*100/'в абс. значениях'!BY33-100</f>
        <v>42.569567791592647</v>
      </c>
      <c r="BZ34" s="13">
        <f>'в абс. значениях'!CL33*100/'в абс. значениях'!BZ33-100</f>
        <v>55.738786279683382</v>
      </c>
      <c r="CA34" s="13">
        <f>'в абс. значениях'!CM33*100/'в абс. значениях'!CA33-100</f>
        <v>49.061810154525375</v>
      </c>
      <c r="CB34" s="13">
        <f>'в абс. значениях'!CN33*100/'в абс. значениях'!CB33-100</f>
        <v>20.190930787589494</v>
      </c>
      <c r="CC34" s="13">
        <f>'в абс. значениях'!CO33*100/'в абс. значениях'!CC33-100</f>
        <v>29.475766567754704</v>
      </c>
      <c r="CD34" s="13">
        <f>'в абс. значениях'!CP33*100/'в абс. значениях'!CD33-100</f>
        <v>53.946053946053951</v>
      </c>
      <c r="CE34" s="13">
        <f>'в абс. значениях'!CQ33*100/'в абс. значениях'!CE33-100</f>
        <v>41.385767790262179</v>
      </c>
      <c r="CF34" s="13">
        <f>'в абс. значениях'!CR33*100/'в абс. значениях'!CF33-100</f>
        <v>43.643263757115761</v>
      </c>
      <c r="CG34" s="13">
        <f>'в абс. значениях'!CS33*100/'в абс. значениях'!CG33-100</f>
        <v>38.232682060390772</v>
      </c>
      <c r="CH34" s="13">
        <f>'в абс. значениях'!CT33*100/'в абс. значениях'!CH33-100</f>
        <v>39.783152627189338</v>
      </c>
      <c r="CI34" s="13">
        <f>'в абс. значениях'!CU33*100/'в абс. значениях'!CI33-100</f>
        <v>43.92964392964393</v>
      </c>
      <c r="CJ34" s="13">
        <f>'в абс. значениях'!CV33*100/'в абс. значениях'!CJ33-100</f>
        <v>51.554174067495552</v>
      </c>
      <c r="CK34" s="13">
        <f>'в абс. значениях'!CW33*100/'в абс. значениях'!CK33-100</f>
        <v>29.817275747508319</v>
      </c>
      <c r="CL34" s="13">
        <f>'в абс. значениях'!CX33*100/'в абс. значениях'!CL33-100</f>
        <v>38.881829733163926</v>
      </c>
      <c r="CM34" s="13">
        <f>'в абс. значениях'!CY33*100/'в абс. значениях'!CM33-100</f>
        <v>32.691595705294333</v>
      </c>
      <c r="CN34" s="13">
        <f>'в абс. значениях'!CZ33*100/'в абс. значениях'!CN33-100</f>
        <v>29.507545671167605</v>
      </c>
      <c r="CO34" s="13">
        <f>'в абс. значениях'!DA33*100/'в абс. значениях'!CO33-100</f>
        <v>25.897631779984721</v>
      </c>
      <c r="CP34" s="13">
        <f>'в абс. значениях'!DB33*100/'в абс. значениях'!CP33-100</f>
        <v>23.296560674886436</v>
      </c>
      <c r="CQ34" s="13">
        <f>'в абс. значениях'!DC33*100/'в абс. значениях'!CQ33-100</f>
        <v>22.086092715231786</v>
      </c>
      <c r="CR34" s="13">
        <f>'в абс. значениях'!DD33*100/'в абс. значениях'!CR33-100</f>
        <v>26.254953764861298</v>
      </c>
      <c r="CS34" s="13">
        <f>'в абс. значениях'!DE33*100/'в абс. значениях'!CS33-100</f>
        <v>24.413748795374232</v>
      </c>
      <c r="CT34" s="13">
        <f>'в абс. значениях'!DF33*100/'в абс. значениях'!CT33-100</f>
        <v>14.349642004773273</v>
      </c>
    </row>
    <row r="35" spans="1:98" x14ac:dyDescent="0.25">
      <c r="A35" s="5" t="s">
        <v>32</v>
      </c>
      <c r="B35" s="13">
        <f>'в абс. значениях'!N34*100/'в абс. значениях'!B34-100</f>
        <v>-16.02209944751381</v>
      </c>
      <c r="C35" s="13">
        <f>'в абс. значениях'!O34*100/'в абс. значениях'!C34-100</f>
        <v>-29.805013927576596</v>
      </c>
      <c r="D35" s="13">
        <f>'в абс. значениях'!P34*100/'в абс. значениях'!D34-100</f>
        <v>-26.608187134502927</v>
      </c>
      <c r="E35" s="13">
        <f>'в абс. значениях'!Q34*100/'в абс. значениях'!E34-100</f>
        <v>-16.909620991253647</v>
      </c>
      <c r="F35" s="13">
        <f>'в абс. значениях'!R34*100/'в абс. значениях'!F34-100</f>
        <v>-21.306818181818187</v>
      </c>
      <c r="G35" s="13">
        <f>'в абс. значениях'!S34*100/'в абс. значениях'!G34-100</f>
        <v>-17.647058823529406</v>
      </c>
      <c r="H35" s="13">
        <f>'в абс. значениях'!T34*100/'в абс. значениях'!H34-100</f>
        <v>-12.462006079027361</v>
      </c>
      <c r="I35" s="13">
        <f>'в абс. значениях'!U34*100/'в абс. значениях'!I34-100</f>
        <v>-14.041095890410958</v>
      </c>
      <c r="J35" s="13">
        <f>'в абс. значениях'!V34*100/'в абс. значениях'!J34-100</f>
        <v>-19.94047619047619</v>
      </c>
      <c r="K35" s="13">
        <f>'в абс. значениях'!W34*100/'в абс. значениях'!K34-100</f>
        <v>-26.392961876832842</v>
      </c>
      <c r="L35" s="13">
        <f>'в абс. значениях'!X34*100/'в абс. значениях'!L34-100</f>
        <v>10.878661087866107</v>
      </c>
      <c r="M35" s="13">
        <f>'в абс. значениях'!Y34*100/'в абс. значениях'!M34-100</f>
        <v>12.916666666666671</v>
      </c>
      <c r="N35" s="13">
        <f>'в абс. значениях'!Z34*100/'в абс. значениях'!N34-100</f>
        <v>-3.2894736842105203</v>
      </c>
      <c r="O35" s="13">
        <f>'в абс. значениях'!AA34*100/'в абс. значениях'!O34-100</f>
        <v>22.222222222222229</v>
      </c>
      <c r="P35" s="13">
        <f>'в абс. значениях'!AB34*100/'в абс. значениях'!P34-100</f>
        <v>24.302788844621517</v>
      </c>
      <c r="Q35" s="13">
        <f>'в абс. значениях'!AC34*100/'в абс. значениях'!Q34-100</f>
        <v>-5.6140350877193015</v>
      </c>
      <c r="R35" s="13">
        <f>'в абс. значениях'!AD34*100/'в абс. значениях'!R34-100</f>
        <v>-0.72202166064981554</v>
      </c>
      <c r="S35" s="13">
        <f>'в абс. значениях'!AE34*100/'в абс. значениях'!S34-100</f>
        <v>4.6428571428571388</v>
      </c>
      <c r="T35" s="13">
        <f>'в абс. значениях'!AF34*100/'в абс. значениях'!T34-100</f>
        <v>1.3888888888888857</v>
      </c>
      <c r="U35" s="13">
        <f>'в абс. значениях'!AG34*100/'в абс. значениях'!U34-100</f>
        <v>17.13147410358566</v>
      </c>
      <c r="V35" s="13">
        <f>'в абс. значениях'!AH34*100/'в абс. значениях'!V34-100</f>
        <v>5.9479553903345703</v>
      </c>
      <c r="W35" s="13">
        <f>'в абс. значениях'!AI34*100/'в абс. значениях'!W34-100</f>
        <v>7.5697211155378454</v>
      </c>
      <c r="X35" s="13">
        <f>'в абс. значениях'!AJ34*100/'в абс. значениях'!X34-100</f>
        <v>6.415094339622641</v>
      </c>
      <c r="Y35" s="13">
        <f>'в абс. значениях'!AK34*100/'в абс. значениях'!Y34-100</f>
        <v>2.5830258302583076</v>
      </c>
      <c r="Z35" s="13">
        <f>'в абс. значениях'!AL34*100/'в абс. значениях'!Z34-100</f>
        <v>-18.027210884353735</v>
      </c>
      <c r="AA35" s="13">
        <f>'в абс. значениях'!AM34*100/'в абс. значениях'!AA34-100</f>
        <v>-18.831168831168824</v>
      </c>
      <c r="AB35" s="13">
        <f>'в абс. значениях'!AN34*100/'в абс. значениях'!AB34-100</f>
        <v>-21.794871794871796</v>
      </c>
      <c r="AC35" s="13">
        <f>'в абс. значениях'!AO34*100/'в абс. значениях'!AC34-100</f>
        <v>-17.843866171003711</v>
      </c>
      <c r="AD35" s="13">
        <f>'в абс. значениях'!AP34*100/'в абс. значениях'!AD34-100</f>
        <v>8</v>
      </c>
      <c r="AE35" s="13">
        <f>'в абс. значениях'!AQ34*100/'в абс. значениях'!AE34-100</f>
        <v>0.68259385665528782</v>
      </c>
      <c r="AF35" s="13">
        <f>'в абс. значениях'!AR34*100/'в абс. значениях'!AF34-100</f>
        <v>-3.0821917808219155</v>
      </c>
      <c r="AG35" s="13">
        <f>'в абс. значениях'!AS34*100/'в абс. значениях'!AG34-100</f>
        <v>-3.0612244897959187</v>
      </c>
      <c r="AH35" s="13">
        <f>'в абс. значениях'!AT34*100/'в абс. значениях'!AH34-100</f>
        <v>-31.929824561403507</v>
      </c>
      <c r="AI35" s="13">
        <f>'в абс. значениях'!AU34*100/'в абс. значениях'!AI34-100</f>
        <v>-25.18518518518519</v>
      </c>
      <c r="AJ35" s="13">
        <f>'в абс. значениях'!AV34*100/'в абс. значениях'!AJ34-100</f>
        <v>-16.666666666666671</v>
      </c>
      <c r="AK35" s="13">
        <f>'в абс. значениях'!AW34*100/'в абс. значениях'!AK34-100</f>
        <v>-17.985611510791372</v>
      </c>
      <c r="AL35" s="13">
        <f>'в абс. значениях'!AX34*100/'в абс. значениях'!AL34-100</f>
        <v>21.576763485477173</v>
      </c>
      <c r="AM35" s="13">
        <f>'в абс. значениях'!AY34*100/'в абс. значениях'!AM34-100</f>
        <v>-57.6</v>
      </c>
      <c r="AN35" s="13">
        <f>'в абс. значениях'!AZ34*100/'в абс. значениях'!AN34-100</f>
        <v>-23.360655737704917</v>
      </c>
      <c r="AO35" s="13">
        <f>'в абс. значениях'!BA34*100/'в абс. значениях'!AO34-100</f>
        <v>4.0723981900452486</v>
      </c>
      <c r="AP35" s="13">
        <f>'в абс. значениях'!BB34*100/'в абс. значениях'!AP34-100</f>
        <v>-28.282828282828277</v>
      </c>
      <c r="AQ35" s="13">
        <f>'в абс. значениях'!BC34*100/'в абс. значениях'!AQ34-100</f>
        <v>21.355932203389827</v>
      </c>
      <c r="AR35" s="13">
        <f>'в абс. значениях'!BD34*100/'в абс. значениях'!AR34-100</f>
        <v>-1.4134275618374517</v>
      </c>
      <c r="AS35" s="13">
        <f>'в абс. значениях'!BE34*100/'в абс. значениях'!AS34-100</f>
        <v>-5.2631578947368354</v>
      </c>
      <c r="AT35" s="13">
        <f>'в абс. значениях'!BF34*100/'в абс. значениях'!AT34-100</f>
        <v>13.402061855670098</v>
      </c>
      <c r="AU35" s="13">
        <f>'в абс. значениях'!BG34*100/'в абс. значениях'!AU34-100</f>
        <v>10.89108910891089</v>
      </c>
      <c r="AV35" s="13">
        <f>'в абс. значениях'!BH34*100/'в абс. значениях'!AV34-100</f>
        <v>20.851063829787236</v>
      </c>
      <c r="AW35" s="13">
        <f>'в абс. значениях'!BI34*100/'в абс. значениях'!AW34-100</f>
        <v>15.78947368421052</v>
      </c>
      <c r="AX35" s="13">
        <f>'в абс. значениях'!BJ34*100/'в абс. значениях'!AX34-100</f>
        <v>26.279863481228674</v>
      </c>
      <c r="AY35" s="13">
        <f>'в абс. значениях'!BK34*100/'в абс. значениях'!AY34-100</f>
        <v>317.92452830188677</v>
      </c>
      <c r="AZ35" s="13">
        <f>'в абс. значениях'!BL34*100/'в абс. значениях'!AZ34-100</f>
        <v>175.93582887700535</v>
      </c>
      <c r="BA35" s="13">
        <f>'в абс. значениях'!BM34*100/'в абс. значениях'!BA34-100</f>
        <v>256.08695652173913</v>
      </c>
      <c r="BB35" s="13">
        <f>'в абс. значениях'!BN34*100/'в абс. значениях'!BB34-100</f>
        <v>283.09859154929575</v>
      </c>
      <c r="BC35" s="13">
        <f>'в абс. значениях'!BO34*100/'в абс. значениях'!BC34-100</f>
        <v>109.77653631284917</v>
      </c>
      <c r="BD35" s="13">
        <f>'в абс. значениях'!BP34*100/'в абс. значениях'!BD34-100</f>
        <v>163.79928315412184</v>
      </c>
      <c r="BE35" s="13">
        <f>'в абс. значениях'!BQ34*100/'в абс. значениях'!BE34-100</f>
        <v>77.407407407407419</v>
      </c>
      <c r="BF35" s="13">
        <f>'в абс. значениях'!BR34*100/'в абс. значениях'!BF34-100</f>
        <v>174.09090909090907</v>
      </c>
      <c r="BG35" s="13">
        <f>'в абс. значениях'!BS34*100/'в абс. значениях'!BG34-100</f>
        <v>249.55357142857144</v>
      </c>
      <c r="BH35" s="13">
        <f>'в абс. значениях'!BT34*100/'в абс. значениях'!BH34-100</f>
        <v>144.36619718309859</v>
      </c>
      <c r="BI35" s="13">
        <f>'в абс. значениях'!BU34*100/'в абс. значениях'!BI34-100</f>
        <v>175.37878787878788</v>
      </c>
      <c r="BJ35" s="13">
        <f>'в абс. значениях'!BV34*100/'в абс. значениях'!BJ34-100</f>
        <v>94.054054054054063</v>
      </c>
      <c r="BK35" s="13">
        <f>'в абс. значениях'!BW34*100/'в абс. значениях'!BK34-100</f>
        <v>44.243792325056432</v>
      </c>
      <c r="BL35" s="13">
        <f>'в абс. значениях'!BX34*100/'в абс. значениях'!BL34-100</f>
        <v>18.798449612403104</v>
      </c>
      <c r="BM35" s="13">
        <f>'в абс. значениях'!BY34*100/'в абс. значениях'!BM34-100</f>
        <v>-19.658119658119659</v>
      </c>
      <c r="BN35" s="13">
        <f>'в абс. значениях'!BZ34*100/'в абс. значениях'!BN34-100</f>
        <v>-18.627450980392155</v>
      </c>
      <c r="BO35" s="13">
        <f>'в абс. значениях'!CA34*100/'в абс. значениях'!BO34-100</f>
        <v>-22.902796271637811</v>
      </c>
      <c r="BP35" s="13">
        <f>'в абс. значениях'!CB34*100/'в абс. значениях'!BP34-100</f>
        <v>-6.7934782608695627</v>
      </c>
      <c r="BQ35" s="13">
        <f>'в абс. значениях'!CC34*100/'в абс. значениях'!BQ34-100</f>
        <v>42.17118997912317</v>
      </c>
      <c r="BR35" s="13">
        <f>'в абс. значениях'!CD34*100/'в абс. значениях'!BR34-100</f>
        <v>2.1558872305140966</v>
      </c>
      <c r="BS35" s="13">
        <f>'в абс. значениях'!CE34*100/'в абс. значениях'!BS34-100</f>
        <v>-8.0459770114942586</v>
      </c>
      <c r="BT35" s="13">
        <f>'в абс. значениях'!CF34*100/'в абс. значениях'!BT34-100</f>
        <v>9.2219020172910717</v>
      </c>
      <c r="BU35" s="13">
        <f>'в абс. значениях'!CG34*100/'в абс. значениях'!BU34-100</f>
        <v>0.96286107290234213</v>
      </c>
      <c r="BV35" s="13">
        <f>'в абс. значениях'!CH34*100/'в абс. значениях'!BV34-100</f>
        <v>10.306406685236766</v>
      </c>
      <c r="BW35" s="13">
        <f>'в абс. значениях'!CI34*100/'в абс. значениях'!BW34-100</f>
        <v>48.043818466353684</v>
      </c>
      <c r="BX35" s="13">
        <f>'в абс. значениях'!CJ34*100/'в абс. значениях'!BX34-100</f>
        <v>71.941272430668846</v>
      </c>
      <c r="BY35" s="13">
        <f>'в абс. значениях'!CK34*100/'в абс. значениях'!BY34-100</f>
        <v>42.401215805471111</v>
      </c>
      <c r="BZ35" s="13">
        <f>'в абс. значениях'!CL34*100/'в абс. значениях'!BZ34-100</f>
        <v>-22.289156626506028</v>
      </c>
      <c r="CA35" s="13">
        <f>'в абс. значениях'!CM34*100/'в абс. значениях'!CA34-100</f>
        <v>12.435233160621763</v>
      </c>
      <c r="CB35" s="13">
        <f>'в абс. значениях'!CN34*100/'в абс. значениях'!CB34-100</f>
        <v>-4.2274052478134081</v>
      </c>
      <c r="CC35" s="13">
        <f>'в абс. значениях'!CO34*100/'в абс. значениях'!CC34-100</f>
        <v>-3.8179148311306932</v>
      </c>
      <c r="CD35" s="13">
        <f>'в абс. значениях'!CP34*100/'в абс. значениях'!CD34-100</f>
        <v>56.006493506493513</v>
      </c>
      <c r="CE35" s="13">
        <f>'в абс. значениях'!CQ34*100/'в абс. значениях'!CE34-100</f>
        <v>27.638888888888886</v>
      </c>
      <c r="CF35" s="13">
        <f>'в абс. значениях'!CR34*100/'в абс. значениях'!CF34-100</f>
        <v>0.65963060686016206</v>
      </c>
      <c r="CG35" s="13">
        <f>'в абс. значениях'!CS34*100/'в абс. значениях'!CG34-100</f>
        <v>12.125340599455043</v>
      </c>
      <c r="CH35" s="13">
        <f>'в абс. значениях'!CT34*100/'в абс. значениях'!CH34-100</f>
        <v>25.631313131313135</v>
      </c>
      <c r="CI35" s="13">
        <f>'в абс. значениях'!CU34*100/'в абс. значениях'!CI34-100</f>
        <v>1.7970401691331972</v>
      </c>
      <c r="CJ35" s="13">
        <f>'в абс. значениях'!CV34*100/'в абс. значениях'!CJ34-100</f>
        <v>-9.8671726755218145</v>
      </c>
      <c r="CK35" s="13">
        <f>'в абс. значениях'!CW34*100/'в абс. значениях'!CK34-100</f>
        <v>-13.874066168623273</v>
      </c>
      <c r="CL35" s="13">
        <f>'в абс. значениях'!CX34*100/'в абс. значениях'!CL34-100</f>
        <v>103.87596899224806</v>
      </c>
      <c r="CM35" s="13">
        <f>'в абс. значениях'!CY34*100/'в абс. значениях'!CM34-100</f>
        <v>41.321044546850999</v>
      </c>
      <c r="CN35" s="13">
        <f>'в абс. значениях'!CZ34*100/'в абс. значениях'!CN34-100</f>
        <v>31.202435312024363</v>
      </c>
      <c r="CO35" s="13">
        <f>'в абс. значениях'!DA34*100/'в абс. значениях'!CO34-100</f>
        <v>31.603053435114504</v>
      </c>
      <c r="CP35" s="13">
        <f>'в абс. значениях'!DB34*100/'в абс. значениях'!CP34-100</f>
        <v>-12.278876170655565</v>
      </c>
      <c r="CQ35" s="13">
        <f>'в абс. значениях'!DC34*100/'в абс. значениях'!CQ34-100</f>
        <v>1.3057671381936871</v>
      </c>
      <c r="CR35" s="13">
        <f>'в абс. значениях'!DD34*100/'в абс. значениях'!CR34-100</f>
        <v>43.905635648754924</v>
      </c>
      <c r="CS35" s="13">
        <f>'в абс. значениях'!DE34*100/'в абс. значениях'!CS34-100</f>
        <v>37.788578371810445</v>
      </c>
      <c r="CT35" s="13">
        <f>'в абс. значениях'!DF34*100/'в абс. значениях'!CT34-100</f>
        <v>27.437185929648237</v>
      </c>
    </row>
    <row r="36" spans="1:98" x14ac:dyDescent="0.25">
      <c r="A36" s="5" t="s">
        <v>33</v>
      </c>
      <c r="B36" s="13">
        <f>'в абс. значениях'!N35*100/'в абс. значениях'!B35-100</f>
        <v>28.67325822028053</v>
      </c>
      <c r="C36" s="13">
        <f>'в абс. значениях'!O35*100/'в абс. значениях'!C35-100</f>
        <v>38.671650373778022</v>
      </c>
      <c r="D36" s="13">
        <f>'в абс. значениях'!P35*100/'в абс. значениях'!D35-100</f>
        <v>60.318413938119562</v>
      </c>
      <c r="E36" s="13">
        <f>'в абс. значениях'!Q35*100/'в абс. значениях'!E35-100</f>
        <v>52.723378212974296</v>
      </c>
      <c r="F36" s="13">
        <f>'в абс. значениях'!R35*100/'в абс. значениях'!F35-100</f>
        <v>116.09933035714286</v>
      </c>
      <c r="G36" s="13">
        <f>'в абс. значениях'!S35*100/'в абс. значениях'!G35-100</f>
        <v>108.47697089573325</v>
      </c>
      <c r="H36" s="13">
        <f>'в абс. значениях'!T35*100/'в абс. значениях'!H35-100</f>
        <v>89.449664429530202</v>
      </c>
      <c r="I36" s="13">
        <f>'в абс. значениях'!U35*100/'в абс. значениях'!I35-100</f>
        <v>95.147095800854913</v>
      </c>
      <c r="J36" s="13">
        <f>'в абс. значениях'!V35*100/'в абс. значениях'!J35-100</f>
        <v>104.82975126780971</v>
      </c>
      <c r="K36" s="13">
        <f>'в абс. значениях'!W35*100/'в абс. значениях'!K35-100</f>
        <v>68.220885259991405</v>
      </c>
      <c r="L36" s="13">
        <f>'в абс. значениях'!X35*100/'в абс. значениях'!L35-100</f>
        <v>66.281895504252731</v>
      </c>
      <c r="M36" s="13">
        <f>'в абс. значениях'!Y35*100/'в абс. значениях'!M35-100</f>
        <v>60.753736192332696</v>
      </c>
      <c r="N36" s="13">
        <f>'в абс. значениях'!Z35*100/'в абс. значениях'!N35-100</f>
        <v>7.4517512508934942</v>
      </c>
      <c r="O36" s="13">
        <f>'в абс. значениях'!AA35*100/'в абс. значениях'!O35-100</f>
        <v>82.293178519593624</v>
      </c>
      <c r="P36" s="13">
        <f>'в абс. значениях'!AB35*100/'в абс. значениях'!P35-100</f>
        <v>34.925988382986702</v>
      </c>
      <c r="Q36" s="13">
        <f>'в абс. значениях'!AC35*100/'в абс. значениях'!Q35-100</f>
        <v>90.062111801242224</v>
      </c>
      <c r="R36" s="13">
        <f>'в абс. значениях'!AD35*100/'в абс. значениях'!R35-100</f>
        <v>-3.3053582956746226</v>
      </c>
      <c r="S36" s="13">
        <f>'в абс. значениях'!AE35*100/'в абс. значениях'!S35-100</f>
        <v>39.821089726213074</v>
      </c>
      <c r="T36" s="13">
        <f>'в абс. значениях'!AF35*100/'в абс. значениях'!T35-100</f>
        <v>47.810684426810269</v>
      </c>
      <c r="U36" s="13">
        <f>'в абс. значениях'!AG35*100/'в абс. значениях'!U35-100</f>
        <v>116.71176394794486</v>
      </c>
      <c r="V36" s="13">
        <f>'в абс. значениях'!AH35*100/'в абс. значениях'!V35-100</f>
        <v>123.94482433388353</v>
      </c>
      <c r="W36" s="13">
        <f>'в абс. значениях'!AI35*100/'в абс. значениях'!W35-100</f>
        <v>150.00638651168731</v>
      </c>
      <c r="X36" s="13">
        <f>'в абс. значениях'!AJ35*100/'в абс. значениях'!X35-100</f>
        <v>144.36731214224821</v>
      </c>
      <c r="Y36" s="13">
        <f>'в абс. значениях'!AK35*100/'в абс. значениях'!Y35-100</f>
        <v>134.1552142279709</v>
      </c>
      <c r="Z36" s="13">
        <f>'в абс. значениях'!AL35*100/'в абс. значениях'!Z35-100</f>
        <v>180.65857309163476</v>
      </c>
      <c r="AA36" s="13">
        <f>'в абс. значениях'!AM35*100/'в абс. значениях'!AA35-100</f>
        <v>72.96405823475888</v>
      </c>
      <c r="AB36" s="13">
        <f>'в абс. значениях'!AN35*100/'в абс. значениях'!AB35-100</f>
        <v>111.49840299958339</v>
      </c>
      <c r="AC36" s="13">
        <f>'в абс. значениях'!AO35*100/'в абс. значениях'!AC35-100</f>
        <v>58.138309087075697</v>
      </c>
      <c r="AD36" s="13">
        <f>'в абс. значениях'!AP35*100/'в абс. значениях'!AD35-100</f>
        <v>119.72225931366003</v>
      </c>
      <c r="AE36" s="13">
        <f>'в абс. значениях'!AQ35*100/'в абс. значениях'!AE35-100</f>
        <v>53.034121752617295</v>
      </c>
      <c r="AF36" s="13">
        <f>'в абс. значениях'!AR35*100/'в абс. значениях'!AF35-100</f>
        <v>-35.298629086377147</v>
      </c>
      <c r="AG36" s="13">
        <f>'в абс. значениях'!AS35*100/'в абс. значениях'!AG35-100</f>
        <v>-50.193233842677927</v>
      </c>
      <c r="AH36" s="13">
        <f>'в абс. значениях'!AT35*100/'в абс. значениях'!AH35-100</f>
        <v>-36.804422216372728</v>
      </c>
      <c r="AI36" s="13">
        <f>'в абс. значениях'!AU35*100/'в абс. значениях'!AI35-100</f>
        <v>-31.635416134470958</v>
      </c>
      <c r="AJ36" s="13">
        <f>'в абс. значениях'!AV35*100/'в абс. значениях'!AJ35-100</f>
        <v>-21.799152753550956</v>
      </c>
      <c r="AK36" s="13">
        <f>'в абс. значениях'!AW35*100/'в абс. значениях'!AK35-100</f>
        <v>-29.829104091144487</v>
      </c>
      <c r="AL36" s="13">
        <f>'в абс. значениях'!AX35*100/'в абс. значениях'!AL35-100</f>
        <v>1.5050959943114464</v>
      </c>
      <c r="AM36" s="13">
        <f>'в абс. значениях'!AY35*100/'в абс. значениях'!AM35-100</f>
        <v>13.401722890773982</v>
      </c>
      <c r="AN36" s="13">
        <f>'в абс. значениях'!AZ35*100/'в абс. значениях'!AN35-100</f>
        <v>6.1785948785292248</v>
      </c>
      <c r="AO36" s="13">
        <f>'в абс. значениях'!BA35*100/'в абс. значениях'!AO35-100</f>
        <v>-2.906472901806552</v>
      </c>
      <c r="AP36" s="13">
        <f>'в абс. значениях'!BB35*100/'в абс. значениях'!AP35-100</f>
        <v>4.8495897903372764</v>
      </c>
      <c r="AQ36" s="13">
        <f>'в абс. значениях'!BC35*100/'в абс. значениях'!AQ35-100</f>
        <v>34.490403496547799</v>
      </c>
      <c r="AR36" s="13">
        <f>'в абс. значениях'!BD35*100/'в абс. значениях'!AR35-100</f>
        <v>185.53859831086089</v>
      </c>
      <c r="AS36" s="13">
        <f>'в абс. значениях'!BE35*100/'в абс. значениях'!AS35-100</f>
        <v>105.39572639369703</v>
      </c>
      <c r="AT36" s="13">
        <f>'в абс. значениях'!BF35*100/'в абс. значениях'!AT35-100</f>
        <v>65.619793402199264</v>
      </c>
      <c r="AU36" s="13">
        <f>'в абс. значениях'!BG35*100/'в абс. значениях'!AU35-100</f>
        <v>33.300949106942682</v>
      </c>
      <c r="AV36" s="13">
        <f>'в абс. значениях'!BH35*100/'в абс. значениях'!AV35-100</f>
        <v>28.022433241985851</v>
      </c>
      <c r="AW36" s="13">
        <f>'в абс. значениях'!BI35*100/'в абс. значениях'!AW35-100</f>
        <v>61.713817138171379</v>
      </c>
      <c r="AX36" s="13">
        <f>'в абс. значениях'!BJ35*100/'в абс. значениях'!AX35-100</f>
        <v>52.037361354349088</v>
      </c>
      <c r="AY36" s="13">
        <f>'в абс. значениях'!BK35*100/'в абс. значениях'!AY35-100</f>
        <v>25.926355465352273</v>
      </c>
      <c r="AZ36" s="13">
        <f>'в абс. значениях'!BL35*100/'в абс. значениях'!AZ35-100</f>
        <v>6.2704842001113121</v>
      </c>
      <c r="BA36" s="13">
        <f>'в абс. значениях'!BM35*100/'в абс. значениях'!BA35-100</f>
        <v>6.7696532784071337</v>
      </c>
      <c r="BB36" s="13">
        <f>'в абс. значениях'!BN35*100/'в абс. значениях'!BB35-100</f>
        <v>-4.9034950443401186</v>
      </c>
      <c r="BC36" s="13">
        <f>'в абс. значениях'!BO35*100/'в абс. значениях'!BC35-100</f>
        <v>-23.342125094197442</v>
      </c>
      <c r="BD36" s="13">
        <f>'в абс. значениях'!BP35*100/'в абс. значениях'!BD35-100</f>
        <v>-22.048674173628768</v>
      </c>
      <c r="BE36" s="13">
        <f>'в абс. значениях'!BQ35*100/'в абс. значениях'!BE35-100</f>
        <v>-1.8714401952807123</v>
      </c>
      <c r="BF36" s="13">
        <f>'в абс. значениях'!BR35*100/'в абс. значениях'!BF35-100</f>
        <v>-13.470147376892513</v>
      </c>
      <c r="BG36" s="13">
        <f>'в абс. значениях'!BS35*100/'в абс. значениях'!BG35-100</f>
        <v>5.3932836239277862</v>
      </c>
      <c r="BH36" s="13">
        <f>'в абс. значениях'!BT35*100/'в абс. значениях'!BH35-100</f>
        <v>-10.389287136598966</v>
      </c>
      <c r="BI36" s="13">
        <f>'в абс. значениях'!BU35*100/'в абс. значениях'!BI35-100</f>
        <v>-2.2818315501242381</v>
      </c>
      <c r="BJ36" s="13">
        <f>'в абс. значениях'!BV35*100/'в абс. значениях'!BJ35-100</f>
        <v>13.266011365381658</v>
      </c>
      <c r="BK36" s="13">
        <f>'в абс. значениях'!BW35*100/'в абс. значениях'!BK35-100</f>
        <v>0.35918216982869922</v>
      </c>
      <c r="BL36" s="13">
        <f>'в абс. значениях'!BX35*100/'в абс. значениях'!BL35-100</f>
        <v>35.594995635728822</v>
      </c>
      <c r="BM36" s="13">
        <f>'в абс. значениях'!BY35*100/'в абс. значениях'!BM35-100</f>
        <v>-2.1992154845347613</v>
      </c>
      <c r="BN36" s="13">
        <f>'в абс. значениях'!BZ35*100/'в абс. значениях'!BN35-100</f>
        <v>4.0165782897543778</v>
      </c>
      <c r="BO36" s="13">
        <f>'в абс. значениях'!CA35*100/'в абс. значениях'!BO35-100</f>
        <v>9.9287294175473022</v>
      </c>
      <c r="BP36" s="13">
        <f>'в абс. значениях'!CB35*100/'в абс. значениях'!BP35-100</f>
        <v>17.028358407668748</v>
      </c>
      <c r="BQ36" s="13">
        <f>'в абс. значениях'!CC35*100/'в абс. значениях'!BQ35-100</f>
        <v>5.6562425965411052</v>
      </c>
      <c r="BR36" s="13">
        <f>'в абс. значениях'!CD35*100/'в абс. значениях'!BR35-100</f>
        <v>15.322908794977621</v>
      </c>
      <c r="BS36" s="13">
        <f>'в абс. значениях'!CE35*100/'в абс. значениях'!BS35-100</f>
        <v>42.917176445555612</v>
      </c>
      <c r="BT36" s="13">
        <f>'в абс. значениях'!CF35*100/'в абс. значениях'!BT35-100</f>
        <v>36.009110604966395</v>
      </c>
      <c r="BU36" s="13">
        <f>'в абс. значениях'!CG35*100/'в абс. значениях'!BU35-100</f>
        <v>20.408904571636143</v>
      </c>
      <c r="BV36" s="13">
        <f>'в абс. значениях'!CH35*100/'в абс. значениях'!BV35-100</f>
        <v>-18.024339808129085</v>
      </c>
      <c r="BW36" s="13">
        <f>'в абс. значениях'!CI35*100/'в абс. значениях'!BW35-100</f>
        <v>6.9606313664311301</v>
      </c>
      <c r="BX36" s="13">
        <f>'в абс. значениях'!CJ35*100/'в абс. значениях'!BX35-100</f>
        <v>-1.3432323405716318</v>
      </c>
      <c r="BY36" s="13">
        <f>'в абс. значениях'!CK35*100/'в абс. значениях'!BY35-100</f>
        <v>29.561443881912027</v>
      </c>
      <c r="BZ36" s="13">
        <f>'в абс. значениях'!CL35*100/'в абс. значениях'!BZ35-100</f>
        <v>30.065627563576697</v>
      </c>
      <c r="CA36" s="13">
        <f>'в абс. значениях'!CM35*100/'в абс. значениях'!CA35-100</f>
        <v>25.989268947015432</v>
      </c>
      <c r="CB36" s="13">
        <f>'в абс. значениях'!CN35*100/'в абс. значениях'!CB35-100</f>
        <v>23.054607508532428</v>
      </c>
      <c r="CC36" s="13">
        <f>'в абс. значениях'!CO35*100/'в абс. значениях'!CC35-100</f>
        <v>78.104153820281397</v>
      </c>
      <c r="CD36" s="13">
        <f>'в абс. значениях'!CP35*100/'в абс. значениях'!CD35-100</f>
        <v>64.373204294571309</v>
      </c>
      <c r="CE36" s="13">
        <f>'в абс. значениях'!CQ35*100/'в абс. значениях'!CE35-100</f>
        <v>10.689693676257122</v>
      </c>
      <c r="CF36" s="13">
        <f>'в абс. значениях'!CR35*100/'в абс. значениях'!CF35-100</f>
        <v>24.384266633990933</v>
      </c>
      <c r="CG36" s="13">
        <f>'в абс. значениях'!CS35*100/'в абс. значениях'!CG35-100</f>
        <v>118.57438372694364</v>
      </c>
      <c r="CH36" s="13">
        <f>'в абс. значениях'!CT35*100/'в абс. значениях'!CH35-100</f>
        <v>187.39144818460011</v>
      </c>
      <c r="CI36" s="13">
        <f>'в абс. значениях'!CU35*100/'в абс. значениях'!CI35-100</f>
        <v>184.67676204367035</v>
      </c>
      <c r="CJ36" s="13">
        <f>'в абс. значениях'!CV35*100/'в абс. значениях'!CJ35-100</f>
        <v>138.00078298316586</v>
      </c>
      <c r="CK36" s="13">
        <f>'в абс. значениях'!CW35*100/'в абс. значениях'!CK35-100</f>
        <v>161.17229129662525</v>
      </c>
      <c r="CL36" s="13">
        <f>'в абс. значениях'!CX35*100/'в абс. значениях'!CL35-100</f>
        <v>135.87421723656351</v>
      </c>
      <c r="CM36" s="13">
        <f>'в абс. значениях'!CY35*100/'в абс. значениях'!CM35-100</f>
        <v>37.432348505012868</v>
      </c>
      <c r="CN36" s="13">
        <f>'в абс. значениях'!CZ35*100/'в абс. значениях'!CN35-100</f>
        <v>31.20232977395645</v>
      </c>
      <c r="CO36" s="13">
        <f>'в абс. значениях'!DA35*100/'в абс. значениях'!CO35-100</f>
        <v>-3.8083847412816283</v>
      </c>
      <c r="CP36" s="13">
        <f>'в абс. значениях'!DB35*100/'в абс. значениях'!CP35-100</f>
        <v>6.6145354185832588</v>
      </c>
      <c r="CQ36" s="13">
        <f>'в абс. значениях'!DC35*100/'в абс. значениях'!CQ35-100</f>
        <v>11.785870405864358</v>
      </c>
      <c r="CR36" s="13">
        <f>'в абс. значениях'!DD35*100/'в абс. значениях'!CR35-100</f>
        <v>17.295504547991982</v>
      </c>
      <c r="CS36" s="13">
        <f>'в абс. значениях'!DE35*100/'в абс. значениях'!CS35-100</f>
        <v>-38.512953980835206</v>
      </c>
      <c r="CT36" s="13">
        <f>'в абс. значениях'!DF35*100/'в абс. значениях'!CT35-100</f>
        <v>-54.484366231635896</v>
      </c>
    </row>
    <row r="37" spans="1:98" x14ac:dyDescent="0.25">
      <c r="A37" s="5" t="s">
        <v>34</v>
      </c>
      <c r="B37" s="13">
        <f>'в абс. значениях'!N36*100/'в абс. значениях'!B36-100</f>
        <v>-1.5674026310486795</v>
      </c>
      <c r="C37" s="13">
        <f>'в абс. значениях'!O36*100/'в абс. значениях'!C36-100</f>
        <v>4.2411242370234845</v>
      </c>
      <c r="D37" s="13">
        <f>'в абс. значениях'!P36*100/'в абс. значениях'!D36-100</f>
        <v>25.374146019514455</v>
      </c>
      <c r="E37" s="13">
        <f>'в абс. значениях'!Q36*100/'в абс. значениях'!E36-100</f>
        <v>18.685364951286971</v>
      </c>
      <c r="F37" s="13">
        <f>'в абс. значениях'!R36*100/'в абс. значениях'!F36-100</f>
        <v>16.946348380997406</v>
      </c>
      <c r="G37" s="13">
        <f>'в абс. значениях'!S36*100/'в абс. значениях'!G36-100</f>
        <v>6.109159854536415</v>
      </c>
      <c r="H37" s="13">
        <f>'в абс. значениях'!T36*100/'в абс. значениях'!H36-100</f>
        <v>24.854957318650463</v>
      </c>
      <c r="I37" s="13">
        <f>'в абс. значениях'!U36*100/'в абс. значениях'!I36-100</f>
        <v>37.98934975246496</v>
      </c>
      <c r="J37" s="13">
        <f>'в абс. значениях'!V36*100/'в абс. значениях'!J36-100</f>
        <v>45.601151645468121</v>
      </c>
      <c r="K37" s="13">
        <f>'в абс. значениях'!W36*100/'в абс. значениях'!K36-100</f>
        <v>34.25082026977762</v>
      </c>
      <c r="L37" s="13">
        <f>'в абс. значениях'!X36*100/'в абс. значениях'!L36-100</f>
        <v>33.960463987412737</v>
      </c>
      <c r="M37" s="13">
        <f>'в абс. значениях'!Y36*100/'в абс. значениях'!M36-100</f>
        <v>-12.134933212587725</v>
      </c>
      <c r="N37" s="13">
        <f>'в абс. значениях'!Z36*100/'в абс. значениях'!N36-100</f>
        <v>33.61505505271316</v>
      </c>
      <c r="O37" s="13">
        <f>'в абс. значениях'!AA36*100/'в абс. значениях'!O36-100</f>
        <v>33.230950795860309</v>
      </c>
      <c r="P37" s="13">
        <f>'в абс. значениях'!AB36*100/'в абс. значениях'!P36-100</f>
        <v>25.272458242039662</v>
      </c>
      <c r="Q37" s="13">
        <f>'в абс. значениях'!AC36*100/'в абс. значениях'!Q36-100</f>
        <v>27.693084150993812</v>
      </c>
      <c r="R37" s="13">
        <f>'в абс. значениях'!AD36*100/'в абс. значениях'!R36-100</f>
        <v>29.239808291950567</v>
      </c>
      <c r="S37" s="13">
        <f>'в абс. значениях'!AE36*100/'в абс. значениях'!S36-100</f>
        <v>70.247667589378551</v>
      </c>
      <c r="T37" s="13">
        <f>'в абс. значениях'!AF36*100/'в абс. значениях'!T36-100</f>
        <v>54.60532157338622</v>
      </c>
      <c r="U37" s="13">
        <f>'в абс. значениях'!AG36*100/'в абс. значениях'!U36-100</f>
        <v>39.834481511072255</v>
      </c>
      <c r="V37" s="13">
        <f>'в абс. значениях'!AH36*100/'в абс. значениях'!V36-100</f>
        <v>32.136465464375561</v>
      </c>
      <c r="W37" s="13">
        <f>'в абс. значениях'!AI36*100/'в абс. значениях'!W36-100</f>
        <v>21.039313707338152</v>
      </c>
      <c r="X37" s="13">
        <f>'в абс. значениях'!AJ36*100/'в абс. значениях'!X36-100</f>
        <v>25.167433026789283</v>
      </c>
      <c r="Y37" s="13">
        <f>'в абс. значениях'!AK36*100/'в абс. значениях'!Y36-100</f>
        <v>20.150734346817828</v>
      </c>
      <c r="Z37" s="13">
        <f>'в абс. значениях'!AL36*100/'в абс. значениях'!Z36-100</f>
        <v>4.3883648142878968</v>
      </c>
      <c r="AA37" s="13">
        <f>'в абс. значениях'!AM36*100/'в абс. значениях'!AA36-100</f>
        <v>2.7221622849355498</v>
      </c>
      <c r="AB37" s="13">
        <f>'в абс. значениях'!AN36*100/'в абс. значениях'!AB36-100</f>
        <v>-0.62238071982646659</v>
      </c>
      <c r="AC37" s="13">
        <f>'в абс. значениях'!AO36*100/'в абс. значениях'!AC36-100</f>
        <v>25.368796717157039</v>
      </c>
      <c r="AD37" s="13">
        <f>'в абс. значениях'!AP36*100/'в абс. значениях'!AD36-100</f>
        <v>36.434818546360304</v>
      </c>
      <c r="AE37" s="13">
        <f>'в абс. значениях'!AQ36*100/'в абс. значениях'!AE36-100</f>
        <v>8.3155540261527818</v>
      </c>
      <c r="AF37" s="13">
        <f>'в абс. значениях'!AR36*100/'в абс. значениях'!AF36-100</f>
        <v>-9.1602615029720624</v>
      </c>
      <c r="AG37" s="13">
        <f>'в абс. значениях'!AS36*100/'в абс. значениях'!AG36-100</f>
        <v>21.476466656605069</v>
      </c>
      <c r="AH37" s="13">
        <f>'в абс. значениях'!AT36*100/'в абс. значениях'!AH36-100</f>
        <v>0.79749197298755803</v>
      </c>
      <c r="AI37" s="13">
        <f>'в абс. значениях'!AU36*100/'в абс. значениях'!AI36-100</f>
        <v>21.825413012441359</v>
      </c>
      <c r="AJ37" s="13">
        <f>'в абс. значениях'!AV36*100/'в абс. значениях'!AJ36-100</f>
        <v>34.254397348613423</v>
      </c>
      <c r="AK37" s="13">
        <f>'в абс. значениях'!AW36*100/'в абс. значениях'!AK36-100</f>
        <v>28.806253417827378</v>
      </c>
      <c r="AL37" s="13">
        <f>'в абс. значениях'!AX36*100/'в абс. значениях'!AL36-100</f>
        <v>27.772885478257223</v>
      </c>
      <c r="AM37" s="13">
        <f>'в абс. значениях'!AY36*100/'в абс. значениях'!AM36-100</f>
        <v>44.225666651925877</v>
      </c>
      <c r="AN37" s="13">
        <f>'в абс. значениях'!AZ36*100/'в абс. значениях'!AN36-100</f>
        <v>43.357218774642575</v>
      </c>
      <c r="AO37" s="13">
        <f>'в абс. значениях'!BA36*100/'в абс. значениях'!AO36-100</f>
        <v>16.086827513306005</v>
      </c>
      <c r="AP37" s="13">
        <f>'в абс. значениях'!BB36*100/'в абс. значениях'!AP36-100</f>
        <v>15.752460170615493</v>
      </c>
      <c r="AQ37" s="13">
        <f>'в абс. значениях'!BC36*100/'в абс. значениях'!AQ36-100</f>
        <v>12.322685177831076</v>
      </c>
      <c r="AR37" s="13">
        <f>'в абс. значениях'!BD36*100/'в абс. значениях'!AR36-100</f>
        <v>89.949738153693772</v>
      </c>
      <c r="AS37" s="13">
        <f>'в абс. значениях'!BE36*100/'в абс. значениях'!AS36-100</f>
        <v>28.504490433424451</v>
      </c>
      <c r="AT37" s="13">
        <f>'в абс. значениях'!BF36*100/'в абс. значениях'!AT36-100</f>
        <v>28.301213083637947</v>
      </c>
      <c r="AU37" s="13">
        <f>'в абс. значениях'!BG36*100/'в абс. значениях'!AU36-100</f>
        <v>32.807085098190214</v>
      </c>
      <c r="AV37" s="13">
        <f>'в абс. значениях'!BH36*100/'в абс. значениях'!AV36-100</f>
        <v>11.783950984474458</v>
      </c>
      <c r="AW37" s="13">
        <f>'в абс. значениях'!BI36*100/'в абс. значениях'!AW36-100</f>
        <v>19.327206433245095</v>
      </c>
      <c r="AX37" s="13">
        <f>'в абс. значениях'!BJ36*100/'в абс. значениях'!AX36-100</f>
        <v>43.23596980636691</v>
      </c>
      <c r="AY37" s="13">
        <f>'в абс. значениях'!BK36*100/'в абс. значениях'!AY36-100</f>
        <v>-0.13261277835269425</v>
      </c>
      <c r="AZ37" s="13">
        <f>'в абс. значениях'!BL36*100/'в абс. значениях'!AZ36-100</f>
        <v>7.3198925374086201</v>
      </c>
      <c r="BA37" s="13">
        <f>'в абс. значениях'!BM36*100/'в абс. значениях'!BA36-100</f>
        <v>66.532209752785661</v>
      </c>
      <c r="BB37" s="13">
        <f>'в абс. значениях'!BN36*100/'в абс. значениях'!BB36-100</f>
        <v>52.912926931047423</v>
      </c>
      <c r="BC37" s="13">
        <f>'в абс. значениях'!BO36*100/'в абс. значениях'!BC36-100</f>
        <v>41.223722078050656</v>
      </c>
      <c r="BD37" s="13">
        <f>'в абс. значениях'!BP36*100/'в абс. значениях'!BD36-100</f>
        <v>3.6534493088068842</v>
      </c>
      <c r="BE37" s="13">
        <f>'в абс. значениях'!BQ36*100/'в абс. значениях'!BE36-100</f>
        <v>100.93574763128089</v>
      </c>
      <c r="BF37" s="13">
        <f>'в абс. значениях'!BR36*100/'в абс. значениях'!BF36-100</f>
        <v>69.049083798391706</v>
      </c>
      <c r="BG37" s="13">
        <f>'в абс. значениях'!BS36*100/'в абс. значениях'!BG36-100</f>
        <v>72.914014143986293</v>
      </c>
      <c r="BH37" s="13">
        <f>'в абс. значениях'!BT36*100/'в абс. значениях'!BH36-100</f>
        <v>84.109594508301399</v>
      </c>
      <c r="BI37" s="13">
        <f>'в абс. значениях'!BU36*100/'в абс. значениях'!BI36-100</f>
        <v>128.78201237590955</v>
      </c>
      <c r="BJ37" s="13">
        <f>'в абс. значениях'!BV36*100/'в абс. значениях'!BJ36-100</f>
        <v>142.67024104115114</v>
      </c>
      <c r="BK37" s="13">
        <f>'в абс. значениях'!BW36*100/'в абс. значениях'!BK36-100</f>
        <v>260.97465497919899</v>
      </c>
      <c r="BL37" s="13">
        <f>'в абс. значениях'!BX36*100/'в абс. значениях'!BL36-100</f>
        <v>249.11269415618665</v>
      </c>
      <c r="BM37" s="13">
        <f>'в абс. значениях'!BY36*100/'в абс. значениях'!BM36-100</f>
        <v>115.60746318768287</v>
      </c>
      <c r="BN37" s="13">
        <f>'в абс. значениях'!BZ36*100/'в абс. значениях'!BN36-100</f>
        <v>102.40750419752172</v>
      </c>
      <c r="BO37" s="13">
        <f>'в абс. значениях'!CA36*100/'в абс. значениях'!BO36-100</f>
        <v>132.73082315241336</v>
      </c>
      <c r="BP37" s="13">
        <f>'в абс. значениях'!CB36*100/'в абс. значениях'!BP36-100</f>
        <v>135.47368533721516</v>
      </c>
      <c r="BQ37" s="13">
        <f>'в абс. значениях'!CC36*100/'в абс. значениях'!BQ36-100</f>
        <v>46.134388221182775</v>
      </c>
      <c r="BR37" s="13">
        <f>'в абс. значениях'!CD36*100/'в абс. значениях'!BR36-100</f>
        <v>120.01273703227147</v>
      </c>
      <c r="BS37" s="13">
        <f>'в абс. значениях'!CE36*100/'в абс. значениях'!BS36-100</f>
        <v>69.072119853463818</v>
      </c>
      <c r="BT37" s="13">
        <f>'в абс. значениях'!CF36*100/'в абс. значениях'!BT36-100</f>
        <v>83.824512343604908</v>
      </c>
      <c r="BU37" s="13">
        <f>'в абс. значениях'!CG36*100/'в абс. значениях'!BU36-100</f>
        <v>47.015487447513749</v>
      </c>
      <c r="BV37" s="13">
        <f>'в абс. значениях'!CH36*100/'в абс. значениях'!BV36-100</f>
        <v>38.86706763225726</v>
      </c>
      <c r="BW37" s="13">
        <f>'в абс. значениях'!CI36*100/'в абс. значениях'!BW36-100</f>
        <v>17.181071052659561</v>
      </c>
      <c r="BX37" s="13">
        <f>'в абс. значениях'!CJ36*100/'в абс. значениях'!BX36-100</f>
        <v>23.22273973943517</v>
      </c>
      <c r="BY37" s="13">
        <f>'в абс. значениях'!CK36*100/'в абс. значениях'!BY36-100</f>
        <v>21.72739811354333</v>
      </c>
      <c r="BZ37" s="13">
        <f>'в абс. значениях'!CL36*100/'в абс. значениях'!BZ36-100</f>
        <v>26.04941008174076</v>
      </c>
      <c r="CA37" s="13">
        <f>'в абс. значениях'!CM36*100/'в абс. значениях'!CA36-100</f>
        <v>7.4729459348981351</v>
      </c>
      <c r="CB37" s="13">
        <f>'в абс. значениях'!CN36*100/'в абс. значениях'!CB36-100</f>
        <v>10.30905107365588</v>
      </c>
      <c r="CC37" s="13">
        <f>'в абс. значениях'!CO36*100/'в абс. значениях'!CC36-100</f>
        <v>11.39307191725247</v>
      </c>
      <c r="CD37" s="13">
        <f>'в абс. значениях'!CP36*100/'в абс. значениях'!CD36-100</f>
        <v>-4.0701795841209787</v>
      </c>
      <c r="CE37" s="13">
        <f>'в абс. значениях'!CQ36*100/'в абс. значениях'!CE36-100</f>
        <v>9.7590896546966093</v>
      </c>
      <c r="CF37" s="13">
        <f>'в абс. значениях'!CR36*100/'в абс. значениях'!CF36-100</f>
        <v>2.9943297398755817</v>
      </c>
      <c r="CG37" s="13">
        <f>'в абс. значениях'!CS36*100/'в абс. значениях'!CG36-100</f>
        <v>15.022597780252923</v>
      </c>
      <c r="CH37" s="13">
        <f>'в абс. значениях'!CT36*100/'в абс. значениях'!CH36-100</f>
        <v>-3.2670295188525671</v>
      </c>
      <c r="CI37" s="13">
        <f>'в абс. значениях'!CU36*100/'в абс. значениях'!CI36-100</f>
        <v>11.253436402732788</v>
      </c>
      <c r="CJ37" s="13">
        <f>'в абс. значениях'!CV36*100/'в абс. значениях'!CJ36-100</f>
        <v>3.5132554336658472</v>
      </c>
      <c r="CK37" s="13">
        <f>'в абс. значениях'!CW36*100/'в абс. значениях'!CK36-100</f>
        <v>-2.4547277083420909</v>
      </c>
      <c r="CL37" s="13">
        <f>'в абс. значениях'!CX36*100/'в абс. значениях'!CL36-100</f>
        <v>10.705480097752698</v>
      </c>
      <c r="CM37" s="13">
        <f>'в абс. значениях'!CY36*100/'в абс. значениях'!CM36-100</f>
        <v>4.6542353541723003</v>
      </c>
      <c r="CN37" s="13">
        <f>'в абс. значениях'!CZ36*100/'в абс. значениях'!CN36-100</f>
        <v>3.0713854509416905</v>
      </c>
      <c r="CO37" s="13">
        <f>'в абс. значениях'!DA36*100/'в абс. значениях'!CO36-100</f>
        <v>28.532007431804743</v>
      </c>
      <c r="CP37" s="13">
        <f>'в абс. значениях'!DB36*100/'в абс. значениях'!CP36-100</f>
        <v>26.435535849908661</v>
      </c>
      <c r="CQ37" s="13">
        <f>'в абс. значениях'!DC36*100/'в абс. значениях'!CQ36-100</f>
        <v>18.197014667376436</v>
      </c>
      <c r="CR37" s="13">
        <f>'в абс. значениях'!DD36*100/'в абс. значениях'!CR36-100</f>
        <v>17.83810087208748</v>
      </c>
      <c r="CS37" s="13">
        <f>'в абс. значениях'!DE36*100/'в абс. значениях'!CS36-100</f>
        <v>8.0385173697829799</v>
      </c>
      <c r="CT37" s="13">
        <f>'в абс. значениях'!DF36*100/'в абс. значениях'!CT36-100</f>
        <v>10.621843600746459</v>
      </c>
    </row>
    <row r="38" spans="1:98" x14ac:dyDescent="0.25">
      <c r="A38" s="5" t="s">
        <v>35</v>
      </c>
      <c r="B38" s="13">
        <f>'в абс. значениях'!N37*100/'в абс. значениях'!B37-100</f>
        <v>6.0283687943262407</v>
      </c>
      <c r="C38" s="13">
        <f>'в абс. значениях'!O37*100/'в абс. значениях'!C37-100</f>
        <v>-8.4377302873986793</v>
      </c>
      <c r="D38" s="13">
        <f>'в абс. значениях'!P37*100/'в абс. значениях'!D37-100</f>
        <v>41.632653061224488</v>
      </c>
      <c r="E38" s="13">
        <f>'в абс. значениях'!Q37*100/'в абс. значениях'!E37-100</f>
        <v>13.592233009708735</v>
      </c>
      <c r="F38" s="13">
        <f>'в абс. значениях'!R37*100/'в абс. значениях'!F37-100</f>
        <v>13.292910447761187</v>
      </c>
      <c r="G38" s="13">
        <f>'в абс. значениях'!S37*100/'в абс. значениях'!G37-100</f>
        <v>18.107667210440454</v>
      </c>
      <c r="H38" s="13">
        <f>'в абс. значениях'!T37*100/'в абс. значениях'!H37-100</f>
        <v>14.796747967479675</v>
      </c>
      <c r="I38" s="13">
        <f>'в абс. значениях'!U37*100/'в абс. значениях'!I37-100</f>
        <v>12.769679300291543</v>
      </c>
      <c r="J38" s="13">
        <f>'в абс. значениях'!V37*100/'в абс. значениях'!J37-100</f>
        <v>101.1904761904762</v>
      </c>
      <c r="K38" s="13">
        <f>'в абс. значениях'!W37*100/'в абс. значениях'!K37-100</f>
        <v>58.491461100569268</v>
      </c>
      <c r="L38" s="13">
        <f>'в абс. значениях'!X37*100/'в абс. значениях'!L37-100</f>
        <v>30.802983764809113</v>
      </c>
      <c r="M38" s="13">
        <f>'в абс. значениях'!Y37*100/'в абс. значениях'!M37-100</f>
        <v>49.595063632857688</v>
      </c>
      <c r="N38" s="13">
        <f>'в абс. значениях'!Z37*100/'в абс. значениях'!N37-100</f>
        <v>73.882639100030417</v>
      </c>
      <c r="O38" s="13">
        <f>'в абс. значениях'!AA37*100/'в абс. значениях'!O37-100</f>
        <v>-10.140845070422529</v>
      </c>
      <c r="P38" s="13">
        <f>'в абс. значениях'!AB37*100/'в абс. значениях'!P37-100</f>
        <v>-15.129682997118152</v>
      </c>
      <c r="Q38" s="13">
        <f>'в абс. значениях'!AC37*100/'в абс. значениях'!Q37-100</f>
        <v>-6.8376068376068417</v>
      </c>
      <c r="R38" s="13">
        <f>'в абс. значениях'!AD37*100/'в абс. значениях'!R37-100</f>
        <v>2.3466447097571006</v>
      </c>
      <c r="S38" s="13">
        <f>'в абс. значениях'!AE37*100/'в абс. значениях'!S37-100</f>
        <v>6.9521178637200762</v>
      </c>
      <c r="T38" s="13">
        <f>'в абс. значениях'!AF37*100/'в абс. значениях'!T37-100</f>
        <v>-4.1548630783758256</v>
      </c>
      <c r="U38" s="13">
        <f>'в абс. значениях'!AG37*100/'в абс. значениях'!U37-100</f>
        <v>2.2233712512926616</v>
      </c>
      <c r="V38" s="13">
        <f>'в абс. значениях'!AH37*100/'в абс. значениях'!V37-100</f>
        <v>-37.573964497041423</v>
      </c>
      <c r="W38" s="13">
        <f>'в абс. значениях'!AI37*100/'в абс. значениях'!W37-100</f>
        <v>-28.464531577372043</v>
      </c>
      <c r="X38" s="13">
        <f>'в абс. значениях'!AJ37*100/'в абс. значениях'!X37-100</f>
        <v>-20.462931902046293</v>
      </c>
      <c r="Y38" s="13">
        <f>'в абс. значениях'!AK37*100/'в абс. значениях'!Y37-100</f>
        <v>-43.129672596029906</v>
      </c>
      <c r="Z38" s="13">
        <f>'в абс. значениях'!AL37*100/'в абс. значениях'!Z37-100</f>
        <v>-35.215946843853814</v>
      </c>
      <c r="AA38" s="13">
        <f>'в абс. значениях'!AM37*100/'в абс. значениях'!AA37-100</f>
        <v>12.09135691894312</v>
      </c>
      <c r="AB38" s="13">
        <f>'в абс. значениях'!AN37*100/'в абс. значениях'!AB37-100</f>
        <v>-8.5229202037351399</v>
      </c>
      <c r="AC38" s="13">
        <f>'в абс. значениях'!AO37*100/'в абс. значениях'!AC37-100</f>
        <v>9.6111839231105307</v>
      </c>
      <c r="AD38" s="13">
        <f>'в абс. значениях'!AP37*100/'в абс. значениях'!AD37-100</f>
        <v>6.4762670957361195</v>
      </c>
      <c r="AE38" s="13">
        <f>'в абс. значениях'!AQ37*100/'в абс. значениях'!AE37-100</f>
        <v>-3.0994403788204892</v>
      </c>
      <c r="AF38" s="13">
        <f>'в абс. значениях'!AR37*100/'в абс. значениях'!AF37-100</f>
        <v>4.3842364532019644</v>
      </c>
      <c r="AG38" s="13">
        <f>'в абс. значениях'!AS37*100/'в абс. значениях'!AG37-100</f>
        <v>8.093070308548306</v>
      </c>
      <c r="AH38" s="13">
        <f>'в абс. значениях'!AT37*100/'в абс. значениях'!AH37-100</f>
        <v>-1.706161137440759</v>
      </c>
      <c r="AI38" s="13">
        <f>'в абс. значениях'!AU37*100/'в абс. значениях'!AI37-100</f>
        <v>0.83682008368201366</v>
      </c>
      <c r="AJ38" s="13">
        <f>'в абс. значениях'!AV37*100/'в абс. значениях'!AJ37-100</f>
        <v>-10.248840151834671</v>
      </c>
      <c r="AK38" s="13">
        <f>'в абс. значениях'!AW37*100/'в абс. значениях'!AK37-100</f>
        <v>-3.2184950135992807</v>
      </c>
      <c r="AL38" s="13">
        <f>'в абс. значениях'!AX37*100/'в абс. значениях'!AL37-100</f>
        <v>-23.427800269905532</v>
      </c>
      <c r="AM38" s="13">
        <f>'в абс. значениях'!AY37*100/'в абс. значениях'!AM37-100</f>
        <v>-19.496604075109872</v>
      </c>
      <c r="AN38" s="13">
        <f>'в абс. значениях'!AZ37*100/'в абс. значениях'!AN37-100</f>
        <v>-30.957683741648111</v>
      </c>
      <c r="AO38" s="13">
        <f>'в абс. значениях'!BA37*100/'в абс. значениях'!AO37-100</f>
        <v>-13.232363491430846</v>
      </c>
      <c r="AP38" s="13">
        <f>'в абс. значениях'!BB37*100/'в абс. значениях'!AP37-100</f>
        <v>-10.918020400453344</v>
      </c>
      <c r="AQ38" s="13">
        <f>'в абс. значениях'!BC37*100/'в абс. значениях'!AQ37-100</f>
        <v>42.736561528209677</v>
      </c>
      <c r="AR38" s="13">
        <f>'в абс. значениях'!BD37*100/'в абс. значениях'!AR37-100</f>
        <v>57.668711656441729</v>
      </c>
      <c r="AS38" s="13">
        <f>'в абс. значениях'!BE37*100/'в абс. значениях'!AS37-100</f>
        <v>13.102480112306978</v>
      </c>
      <c r="AT38" s="13">
        <f>'в абс. значениях'!BF37*100/'в абс. значениях'!AT37-100</f>
        <v>5.5448408871745443</v>
      </c>
      <c r="AU38" s="13">
        <f>'в абс. значениях'!BG37*100/'в абс. значениях'!AU37-100</f>
        <v>0.62240663900415427</v>
      </c>
      <c r="AV38" s="13">
        <f>'в абс. значениях'!BH37*100/'в абс. значениях'!AV37-100</f>
        <v>23.731203007518801</v>
      </c>
      <c r="AW38" s="13">
        <f>'в абс. значениях'!BI37*100/'в абс. значениях'!AW37-100</f>
        <v>18.969555035128806</v>
      </c>
      <c r="AX38" s="13">
        <f>'в абс. значениях'!BJ37*100/'в абс. значениях'!AX37-100</f>
        <v>10.750793091293616</v>
      </c>
      <c r="AY38" s="13">
        <f>'в абс. значениях'!BK37*100/'в абс. значениях'!AY37-100</f>
        <v>30.471464019851112</v>
      </c>
      <c r="AZ38" s="13">
        <f>'в абс. значениях'!BL37*100/'в абс. значениях'!AZ37-100</f>
        <v>31.935483870967744</v>
      </c>
      <c r="BA38" s="13">
        <f>'в абс. значениях'!BM37*100/'в абс. значениях'!BA37-100</f>
        <v>42.168121267799734</v>
      </c>
      <c r="BB38" s="13">
        <f>'в абс. значениях'!BN37*100/'в абс. значениях'!BB37-100</f>
        <v>44.486853265479226</v>
      </c>
      <c r="BC38" s="13">
        <f>'в абс. значениях'!BO37*100/'в абс. значениях'!BC37-100</f>
        <v>3.7037037037037095</v>
      </c>
      <c r="BD38" s="13">
        <f>'в абс. значениях'!BP37*100/'в абс. значениях'!BD37-100</f>
        <v>-6.7644417838970412</v>
      </c>
      <c r="BE38" s="13">
        <f>'в абс. значениях'!BQ37*100/'в абс. значениях'!BE37-100</f>
        <v>18.038891187422422</v>
      </c>
      <c r="BF38" s="13">
        <f>'в абс. значениях'!BR37*100/'в абс. значениях'!BF37-100</f>
        <v>20.831429876656003</v>
      </c>
      <c r="BG38" s="13">
        <f>'в абс. значениях'!BS37*100/'в абс. значениях'!BG37-100</f>
        <v>23.711340206185568</v>
      </c>
      <c r="BH38" s="13">
        <f>'в абс. значениях'!BT37*100/'в абс. значениях'!BH37-100</f>
        <v>11.887580706418532</v>
      </c>
      <c r="BI38" s="13">
        <f>'в абс. значениях'!BU37*100/'в абс. значениях'!BI37-100</f>
        <v>18.267716535433067</v>
      </c>
      <c r="BJ38" s="13">
        <f>'в абс. значениях'!BV37*100/'в абс. значениях'!BJ37-100</f>
        <v>64.03564608529598</v>
      </c>
      <c r="BK38" s="13">
        <f>'в абс. значениях'!BW37*100/'в абс. значениях'!BK37-100</f>
        <v>40.852034994294399</v>
      </c>
      <c r="BL38" s="13">
        <f>'в абс. значениях'!BX37*100/'в абс. значениях'!BL37-100</f>
        <v>34.148329258353698</v>
      </c>
      <c r="BM38" s="13">
        <f>'в абс. значениях'!BY37*100/'в абс. значениях'!BM37-100</f>
        <v>20.387722132471723</v>
      </c>
      <c r="BN38" s="13">
        <f>'в абс. значениях'!BZ37*100/'в абс. значениях'!BN37-100</f>
        <v>6.1637804520105703</v>
      </c>
      <c r="BO38" s="13">
        <f>'в абс. значениях'!CA37*100/'в абс. значениях'!BO37-100</f>
        <v>3.3913565426170464</v>
      </c>
      <c r="BP38" s="13">
        <f>'в абс. значениях'!CB37*100/'в абс. значениях'!BP37-100</f>
        <v>15.50561797752809</v>
      </c>
      <c r="BQ38" s="13">
        <f>'в абс. значениях'!CC37*100/'в абс. значениях'!BQ37-100</f>
        <v>37.223974763406943</v>
      </c>
      <c r="BR38" s="13">
        <f>'в абс. значениях'!CD37*100/'в абс. значениях'!BR37-100</f>
        <v>52.211720226843113</v>
      </c>
      <c r="BS38" s="13">
        <f>'в абс. значениях'!CE37*100/'в абс. значениях'!BS37-100</f>
        <v>69.5</v>
      </c>
      <c r="BT38" s="13">
        <f>'в абс. значениях'!CF37*100/'в абс. значениях'!BT37-100</f>
        <v>56.415478615071294</v>
      </c>
      <c r="BU38" s="13">
        <f>'в абс. значениях'!CG37*100/'в абс. значениях'!BU37-100</f>
        <v>80.858854860186426</v>
      </c>
      <c r="BV38" s="13">
        <f>'в абс. значениях'!CH37*100/'в абс. значениях'!BV37-100</f>
        <v>80.17074117190532</v>
      </c>
      <c r="BW38" s="13">
        <f>'в абс. значениях'!CI37*100/'в абс. значениях'!BW37-100</f>
        <v>49.3653794220902</v>
      </c>
      <c r="BX38" s="13">
        <f>'в абс. значениях'!CJ37*100/'в абс. значениях'!BX37-100</f>
        <v>141.82867557715673</v>
      </c>
      <c r="BY38" s="13">
        <f>'в абс. значениях'!CK37*100/'в абс. значениях'!BY37-100</f>
        <v>89.29146537842189</v>
      </c>
      <c r="BZ38" s="13">
        <f>'в абс. значениях'!CL37*100/'в абс. значениях'!BZ37-100</f>
        <v>130.60547414984794</v>
      </c>
      <c r="CA38" s="13">
        <f>'в абс. значениях'!CM37*100/'в абс. значениях'!CA37-100</f>
        <v>142.0899854862119</v>
      </c>
      <c r="CB38" s="13">
        <f>'в абс. значениях'!CN37*100/'в абс. значениях'!CB37-100</f>
        <v>114.59143968871595</v>
      </c>
      <c r="CC38" s="13">
        <f>'в абс. значениях'!CO37*100/'в абс. значениях'!CC37-100</f>
        <v>121.02171136653897</v>
      </c>
      <c r="CD38" s="13">
        <f>'в абс. значениях'!CP37*100/'в абс. значениях'!CD37-100</f>
        <v>126.99950322901142</v>
      </c>
      <c r="CE38" s="13">
        <f>'в абс. значениях'!CQ37*100/'в абс. значениях'!CE37-100</f>
        <v>139.07571288102261</v>
      </c>
      <c r="CF38" s="13">
        <f>'в абс. значениях'!CR37*100/'в абс. значениях'!CF37-100</f>
        <v>95.334201388888886</v>
      </c>
      <c r="CG38" s="13">
        <f>'в абс. значениях'!CS37*100/'в абс. значениях'!CG37-100</f>
        <v>85.551260813546833</v>
      </c>
      <c r="CH38" s="13">
        <f>'в абс. значениях'!CT37*100/'в абс. значениях'!CH37-100</f>
        <v>59.272022399310799</v>
      </c>
      <c r="CI38" s="13">
        <f>'в абс. значениях'!CU37*100/'в абс. значениях'!CI37-100</f>
        <v>109.11227626107396</v>
      </c>
      <c r="CJ38" s="13">
        <f>'в абс. значениях'!CV37*100/'в абс. значениях'!CJ37-100</f>
        <v>76.008039191056412</v>
      </c>
      <c r="CK38" s="13">
        <f>'в абс. значениях'!CW37*100/'в абс. значениях'!CK37-100</f>
        <v>112.53367361406492</v>
      </c>
      <c r="CL38" s="13">
        <f>'в абс. значениях'!CX37*100/'в абс. значениях'!CL37-100</f>
        <v>71.969787795228399</v>
      </c>
      <c r="CM38" s="13">
        <f>'в абс. значениях'!CY37*100/'в абс. значениях'!CM37-100</f>
        <v>9.6282973621103167</v>
      </c>
      <c r="CN38" s="13">
        <f>'в абс. значениях'!CZ37*100/'в абс. значениях'!CN37-100</f>
        <v>29.840694210594478</v>
      </c>
      <c r="CO38" s="13">
        <f>'в абс. значениях'!DA37*100/'в абс. значениях'!CO37-100</f>
        <v>41.74274817982203</v>
      </c>
      <c r="CP38" s="13">
        <f>'в абс. значениях'!DB37*100/'в абс. значениях'!CP37-100</f>
        <v>-8.3816610132399632</v>
      </c>
      <c r="CQ38" s="13">
        <f>'в абс. значениях'!DC37*100/'в абс. значениях'!CQ37-100</f>
        <v>-2.3690055112280959</v>
      </c>
      <c r="CR38" s="13">
        <f>'в абс. значениях'!DD37*100/'в абс. значениях'!CR37-100</f>
        <v>38.484612820797679</v>
      </c>
      <c r="CS38" s="13">
        <f>'в абс. значениях'!DE37*100/'в абс. значениях'!CS37-100</f>
        <v>-22.884634460866977</v>
      </c>
      <c r="CT38" s="13">
        <f>'в абс. значениях'!DF37*100/'в абс. значениях'!CT37-100</f>
        <v>-3.3536173089925683</v>
      </c>
    </row>
    <row r="39" spans="1:98" x14ac:dyDescent="0.25">
      <c r="A39" s="5" t="s">
        <v>36</v>
      </c>
      <c r="B39" s="13">
        <f>'в абс. значениях'!N38*100/'в абс. значениях'!B38-100</f>
        <v>-14.486589271417131</v>
      </c>
      <c r="C39" s="13">
        <f>'в абс. значениях'!O38*100/'в абс. значениях'!C38-100</f>
        <v>-9.1543314729434542</v>
      </c>
      <c r="D39" s="13">
        <f>'в абс. значениях'!P38*100/'в абс. значениях'!D38-100</f>
        <v>-5.8751844012571297</v>
      </c>
      <c r="E39" s="13">
        <f>'в абс. значениях'!Q38*100/'в абс. значениях'!E38-100</f>
        <v>-23.809240649342925</v>
      </c>
      <c r="F39" s="13">
        <f>'в абс. значениях'!R38*100/'в абс. значениях'!F38-100</f>
        <v>-29.800289435600575</v>
      </c>
      <c r="G39" s="13">
        <f>'в абс. значениях'!S38*100/'в абс. значениях'!G38-100</f>
        <v>-20.600331471364555</v>
      </c>
      <c r="H39" s="13">
        <f>'в абс. значениях'!T38*100/'в абс. значениях'!H38-100</f>
        <v>-24.940221320135677</v>
      </c>
      <c r="I39" s="13">
        <f>'в абс. значениях'!U38*100/'в абс. значениях'!I38-100</f>
        <v>-4.3147744069824796</v>
      </c>
      <c r="J39" s="13">
        <f>'в абс. значениях'!V38*100/'в абс. значениях'!J38-100</f>
        <v>-6.8249863908546473</v>
      </c>
      <c r="K39" s="13">
        <f>'в абс. значениях'!W38*100/'в абс. значениях'!K38-100</f>
        <v>-10.177917320774469</v>
      </c>
      <c r="L39" s="13">
        <f>'в абс. значениях'!X38*100/'в абс. значениях'!L38-100</f>
        <v>-9.1402896995708147</v>
      </c>
      <c r="M39" s="13">
        <f>'в абс. значениях'!Y38*100/'в абс. значениях'!M38-100</f>
        <v>13.620735255223479</v>
      </c>
      <c r="N39" s="13">
        <f>'в абс. значениях'!Z38*100/'в абс. значениях'!N38-100</f>
        <v>-5.184621686464979</v>
      </c>
      <c r="O39" s="13">
        <f>'в абс. значениях'!AA38*100/'в абс. значениях'!O38-100</f>
        <v>-0.54090150250416968</v>
      </c>
      <c r="P39" s="13">
        <f>'в абс. значениях'!AB38*100/'в абс. значениях'!P38-100</f>
        <v>-21.212947189097108</v>
      </c>
      <c r="Q39" s="13">
        <f>'в абс. значениях'!AC38*100/'в абс. значениях'!Q38-100</f>
        <v>-13.470693826582377</v>
      </c>
      <c r="R39" s="13">
        <f>'в абс. значениях'!AD38*100/'в абс. значениях'!R38-100</f>
        <v>3.1912261894945146</v>
      </c>
      <c r="S39" s="13">
        <f>'в абс. значениях'!AE38*100/'в абс. значениях'!S38-100</f>
        <v>-6.8573637417858464</v>
      </c>
      <c r="T39" s="13">
        <f>'в абс. значениях'!AF38*100/'в абс. значениях'!T38-100</f>
        <v>-5.8379019113942832</v>
      </c>
      <c r="U39" s="13">
        <f>'в абс. значениях'!AG38*100/'в абс. значениях'!U38-100</f>
        <v>1.0960717963807554</v>
      </c>
      <c r="V39" s="13">
        <f>'в абс. значениях'!AH38*100/'в абс. значениях'!V38-100</f>
        <v>-3.7902577959541333</v>
      </c>
      <c r="W39" s="13">
        <f>'в абс. значениях'!AI38*100/'в абс. значениях'!W38-100</f>
        <v>-7.4133411010777763</v>
      </c>
      <c r="X39" s="13">
        <f>'в абс. значениях'!AJ38*100/'в абс. значениях'!X38-100</f>
        <v>-9.8309838364454976</v>
      </c>
      <c r="Y39" s="13">
        <f>'в абс. значениях'!AK38*100/'в абс. значениях'!Y38-100</f>
        <v>-25.389897579143394</v>
      </c>
      <c r="Z39" s="13">
        <f>'в абс. значениях'!AL38*100/'в абс. значениях'!Z38-100</f>
        <v>-1.8391655866197567</v>
      </c>
      <c r="AA39" s="13">
        <f>'в абс. значениях'!AM38*100/'в абс. значениях'!AA38-100</f>
        <v>-0.16785282664160661</v>
      </c>
      <c r="AB39" s="13">
        <f>'в абс. значениях'!AN38*100/'в абс. значениях'!AB38-100</f>
        <v>20.515481750562188</v>
      </c>
      <c r="AC39" s="13">
        <f>'в абс. значениях'!AO38*100/'в абс. значениях'!AC38-100</f>
        <v>17.227383422025795</v>
      </c>
      <c r="AD39" s="13">
        <f>'в абс. значениях'!AP38*100/'в абс. значениях'!AD38-100</f>
        <v>9.3415374780246054</v>
      </c>
      <c r="AE39" s="13">
        <f>'в абс. значениях'!AQ38*100/'в абс. значениях'!AE38-100</f>
        <v>10.134462151394416</v>
      </c>
      <c r="AF39" s="13">
        <f>'в абс. значениях'!AR38*100/'в абс. значениях'!AF38-100</f>
        <v>3.9339103068456893E-2</v>
      </c>
      <c r="AG39" s="13">
        <f>'в абс. значениях'!AS38*100/'в абс. значениях'!AG38-100</f>
        <v>2.5030924834461246</v>
      </c>
      <c r="AH39" s="13">
        <f>'в абс. значениях'!AT38*100/'в абс. значениях'!AH38-100</f>
        <v>-2.9907393350538882</v>
      </c>
      <c r="AI39" s="13">
        <f>'в абс. значениях'!AU38*100/'в абс. значениях'!AI38-100</f>
        <v>7.1810602485449095</v>
      </c>
      <c r="AJ39" s="13">
        <f>'в абс. значениях'!AV38*100/'в абс. значениях'!AJ38-100</f>
        <v>8.7828435786199606</v>
      </c>
      <c r="AK39" s="13">
        <f>'в абс. значениях'!AW38*100/'в абс. значениях'!AK38-100</f>
        <v>-16.387177287263086</v>
      </c>
      <c r="AL39" s="13">
        <f>'в абс. значениях'!AX38*100/'в абс. значениях'!AL38-100</f>
        <v>-5.8975165042439528</v>
      </c>
      <c r="AM39" s="13">
        <f>'в абс. значениях'!AY38*100/'в абс. значениях'!AM38-100</f>
        <v>2.6498083260474772</v>
      </c>
      <c r="AN39" s="13">
        <f>'в абс. значениях'!AZ38*100/'в абс. значениях'!AN38-100</f>
        <v>26.697287211138217</v>
      </c>
      <c r="AO39" s="13">
        <f>'в абс. значениях'!BA38*100/'в абс. значениях'!AO38-100</f>
        <v>30.006924674924988</v>
      </c>
      <c r="AP39" s="13">
        <f>'в абс. значениях'!BB38*100/'в абс. значениях'!AP38-100</f>
        <v>6.555579916684934</v>
      </c>
      <c r="AQ39" s="13">
        <f>'в абс. значениях'!BC38*100/'в абс. значениях'!AQ38-100</f>
        <v>16.685507574044763</v>
      </c>
      <c r="AR39" s="13">
        <f>'в абс. значениях'!BD38*100/'в абс. значениях'!AR38-100</f>
        <v>25.017695635076677</v>
      </c>
      <c r="AS39" s="13">
        <f>'в абс. значениях'!BE38*100/'в абс. значениях'!AS38-100</f>
        <v>37.15482359622348</v>
      </c>
      <c r="AT39" s="13">
        <f>'в абс. значениях'!BF38*100/'в абс. значениях'!AT38-100</f>
        <v>56.697965571205003</v>
      </c>
      <c r="AU39" s="13">
        <f>'в абс. значениях'!BG38*100/'в абс. значениях'!AU38-100</f>
        <v>44.243046892199317</v>
      </c>
      <c r="AV39" s="13">
        <f>'в абс. значениях'!BH38*100/'в абс. значениях'!AV38-100</f>
        <v>54.574868322046655</v>
      </c>
      <c r="AW39" s="13">
        <f>'в абс. значениях'!BI38*100/'в абс. значениях'!AW38-100</f>
        <v>74.160447761194035</v>
      </c>
      <c r="AX39" s="13">
        <f>'в абс. значениях'!BJ38*100/'в абс. значениях'!AX38-100</f>
        <v>71.16322576334602</v>
      </c>
      <c r="AY39" s="13">
        <f>'в абс. значениях'!BK38*100/'в абс. значениях'!AY38-100</f>
        <v>27.583043962523746</v>
      </c>
      <c r="AZ39" s="13">
        <f>'в абс. значениях'!BL38*100/'в абс. значениях'!AZ38-100</f>
        <v>3.0814546278463837</v>
      </c>
      <c r="BA39" s="13">
        <f>'в абс. значениях'!BM38*100/'в абс. значениях'!BA38-100</f>
        <v>36.42658460081671</v>
      </c>
      <c r="BB39" s="13">
        <f>'в абс. значениях'!BN38*100/'в абс. значениях'!BB38-100</f>
        <v>56.447187928669422</v>
      </c>
      <c r="BC39" s="13">
        <f>'в абс. значениях'!BO38*100/'в абс. значениях'!BC38-100</f>
        <v>39.998708260672998</v>
      </c>
      <c r="BD39" s="13">
        <f>'в абс. значениях'!BP38*100/'в абс. значениях'!BD38-100</f>
        <v>31.655762455963753</v>
      </c>
      <c r="BE39" s="13">
        <f>'в абс. значениях'!BQ38*100/'в абс. значениях'!BE38-100</f>
        <v>-0.63661301174887797</v>
      </c>
      <c r="BF39" s="13">
        <f>'в абс. значениях'!BR38*100/'в абс. значениях'!BF38-100</f>
        <v>-2.0273644262458816</v>
      </c>
      <c r="BG39" s="13">
        <f>'в абс. значениях'!BS38*100/'в абс. значениях'!BG38-100</f>
        <v>3.2661782661782723</v>
      </c>
      <c r="BH39" s="13">
        <f>'в абс. значениях'!BT38*100/'в абс. значениях'!BH38-100</f>
        <v>-1.28997712116049</v>
      </c>
      <c r="BI39" s="13">
        <f>'в абс. значениях'!BU38*100/'в абс. значениях'!BI38-100</f>
        <v>7.8575254418853717</v>
      </c>
      <c r="BJ39" s="13">
        <f>'в абс. значениях'!BV38*100/'в абс. значениях'!BJ38-100</f>
        <v>10.141306893590439</v>
      </c>
      <c r="BK39" s="13">
        <f>'в абс. значениях'!BW38*100/'в абс. значениях'!BK38-100</f>
        <v>24.59816155702768</v>
      </c>
      <c r="BL39" s="13">
        <f>'в абс. значениях'!BX38*100/'в абс. значениях'!BL38-100</f>
        <v>32.261787009561488</v>
      </c>
      <c r="BM39" s="13">
        <f>'в абс. значениях'!BY38*100/'в абс. значениях'!BM38-100</f>
        <v>14.441263230956096</v>
      </c>
      <c r="BN39" s="13">
        <f>'в абс. значениях'!BZ38*100/'в абс. значениях'!BN38-100</f>
        <v>15.453748355984217</v>
      </c>
      <c r="BO39" s="13">
        <f>'в абс. значениях'!CA38*100/'в абс. значениях'!BO38-100</f>
        <v>15.620963277357447</v>
      </c>
      <c r="BP39" s="13">
        <f>'в абс. значениях'!CB38*100/'в абс. значениях'!BP38-100</f>
        <v>30.098432721712527</v>
      </c>
      <c r="BQ39" s="13">
        <f>'в абс. значениях'!CC38*100/'в абс. значениях'!BQ38-100</f>
        <v>39.103031565788115</v>
      </c>
      <c r="BR39" s="13">
        <f>'в абс. значениях'!CD38*100/'в абс. значениях'!BR38-100</f>
        <v>52.752293577981646</v>
      </c>
      <c r="BS39" s="13">
        <f>'в абс. значениях'!CE38*100/'в абс. значениях'!BS38-100</f>
        <v>23.302788452064249</v>
      </c>
      <c r="BT39" s="13">
        <f>'в абс. значениях'!CF38*100/'в абс. значениях'!BT38-100</f>
        <v>23.769602524903831</v>
      </c>
      <c r="BU39" s="13">
        <f>'в абс. значениях'!CG38*100/'в абс. значениях'!BU38-100</f>
        <v>41.952624522024138</v>
      </c>
      <c r="BV39" s="13">
        <f>'в абс. значениях'!CH38*100/'в абс. значениях'!BV38-100</f>
        <v>40.831443152821095</v>
      </c>
      <c r="BW39" s="13">
        <f>'в абс. значениях'!CI38*100/'в абс. значениях'!BW38-100</f>
        <v>47.879487285166704</v>
      </c>
      <c r="BX39" s="13">
        <f>'в абс. значениях'!CJ38*100/'в абс. значениях'!BX38-100</f>
        <v>47.471851759524696</v>
      </c>
      <c r="BY39" s="13">
        <f>'в абс. значениях'!CK38*100/'в абс. значениях'!BY38-100</f>
        <v>48.239263106023287</v>
      </c>
      <c r="BZ39" s="13">
        <f>'в абс. значениях'!CL38*100/'в абс. значениях'!BZ38-100</f>
        <v>65.676855895196496</v>
      </c>
      <c r="CA39" s="13">
        <f>'в абс. значениях'!CM38*100/'в абс. значениях'!CA38-100</f>
        <v>75.556619583433076</v>
      </c>
      <c r="CB39" s="13">
        <f>'в абс. значениях'!CN38*100/'в абс. значениях'!CB38-100</f>
        <v>76.200095493443996</v>
      </c>
      <c r="CC39" s="13">
        <f>'в абс. значениях'!CO38*100/'в абс. значениях'!CC38-100</f>
        <v>62.654933533046233</v>
      </c>
      <c r="CD39" s="13">
        <f>'в абс. значениях'!CP38*100/'в абс. значениях'!CD38-100</f>
        <v>44.531197864531208</v>
      </c>
      <c r="CE39" s="13">
        <f>'в абс. значениях'!CQ38*100/'в абс. значениях'!CE38-100</f>
        <v>76.46236215438708</v>
      </c>
      <c r="CF39" s="13">
        <f>'в абс. значениях'!CR38*100/'в абс. значениях'!CF38-100</f>
        <v>90.206390947485858</v>
      </c>
      <c r="CG39" s="13">
        <f>'в абс. значениях'!CS38*100/'в абс. значениях'!CG38-100</f>
        <v>64.537344761238415</v>
      </c>
      <c r="CH39" s="13">
        <f>'в абс. значениях'!CT38*100/'в абс. значениях'!CH38-100</f>
        <v>23.897123587588396</v>
      </c>
      <c r="CI39" s="13">
        <f>'в абс. значениях'!CU38*100/'в абс. значениях'!CI38-100</f>
        <v>31.059085841694525</v>
      </c>
      <c r="CJ39" s="13">
        <f>'в абс. значениях'!CV38*100/'в абс. значениях'!CJ38-100</f>
        <v>25.09085786730526</v>
      </c>
      <c r="CK39" s="13">
        <f>'в абс. значениях'!CW38*100/'в абс. значениях'!CK38-100</f>
        <v>1.9587286163602471</v>
      </c>
      <c r="CL39" s="13">
        <f>'в абс. значениях'!CX38*100/'в абс. значениях'!CL38-100</f>
        <v>11.035731475327182</v>
      </c>
      <c r="CM39" s="13">
        <f>'в абс. значениях'!CY38*100/'в абс. значениях'!CM38-100</f>
        <v>4.4524751125051125</v>
      </c>
      <c r="CN39" s="13">
        <f>'в абс. значениях'!CZ38*100/'в абс. значениях'!CN38-100</f>
        <v>-15.481302372118236</v>
      </c>
      <c r="CO39" s="13">
        <f>'в абс. значениях'!DA38*100/'в абс. значениях'!CO38-100</f>
        <v>-4.1761631788567399</v>
      </c>
      <c r="CP39" s="13">
        <f>'в абс. значениях'!DB38*100/'в абс. значениях'!CP38-100</f>
        <v>4.6680210545756751</v>
      </c>
      <c r="CQ39" s="13">
        <f>'в абс. значениях'!DC38*100/'в абс. значениях'!CQ38-100</f>
        <v>7.0304539793954461</v>
      </c>
      <c r="CR39" s="13">
        <f>'в абс. значениях'!DD38*100/'в абс. значениях'!CR38-100</f>
        <v>2.9766642925970928</v>
      </c>
      <c r="CS39" s="13">
        <f>'в абс. значениях'!DE38*100/'в абс. значениях'!CS38-100</f>
        <v>7.2587332298598852</v>
      </c>
      <c r="CT39" s="13">
        <f>'в абс. значениях'!DF38*100/'в абс. значениях'!CT38-100</f>
        <v>10.407653403205174</v>
      </c>
    </row>
    <row r="40" spans="1:98" x14ac:dyDescent="0.25">
      <c r="A40" s="5" t="s">
        <v>37</v>
      </c>
      <c r="B40" s="13">
        <f>'в абс. значениях'!N39*100/'в абс. значениях'!B39-100</f>
        <v>10.898860035692167</v>
      </c>
      <c r="C40" s="13">
        <f>'в абс. значениях'!O39*100/'в абс. значениях'!C39-100</f>
        <v>11.933818918527805</v>
      </c>
      <c r="D40" s="13">
        <f>'в абс. значениях'!P39*100/'в абс. значениях'!D39-100</f>
        <v>37.048465180613931</v>
      </c>
      <c r="E40" s="13">
        <f>'в абс. значениях'!Q39*100/'в абс. значениях'!E39-100</f>
        <v>25.23595330334625</v>
      </c>
      <c r="F40" s="13">
        <f>'в абс. значениях'!R39*100/'в абс. значениях'!F39-100</f>
        <v>1.9312009656004818</v>
      </c>
      <c r="G40" s="13">
        <f>'в абс. значениях'!S39*100/'в абс. значениях'!G39-100</f>
        <v>15.199131625875481</v>
      </c>
      <c r="H40" s="13">
        <f>'в абс. значениях'!T39*100/'в абс. значениях'!H39-100</f>
        <v>8.9963975725925422</v>
      </c>
      <c r="I40" s="13">
        <f>'в абс. значениях'!U39*100/'в абс. значениях'!I39-100</f>
        <v>19.63509336282074</v>
      </c>
      <c r="J40" s="13">
        <f>'в абс. значениях'!V39*100/'в абс. значениях'!J39-100</f>
        <v>36.294176270666696</v>
      </c>
      <c r="K40" s="13">
        <f>'в абс. значениях'!W39*100/'в абс. значениях'!K39-100</f>
        <v>43.644591785723691</v>
      </c>
      <c r="L40" s="13">
        <f>'в абс. значениях'!X39*100/'в абс. значениях'!L39-100</f>
        <v>32.983550765740205</v>
      </c>
      <c r="M40" s="13">
        <f>'в абс. значениях'!Y39*100/'в абс. значениях'!M39-100</f>
        <v>48.576023119231849</v>
      </c>
      <c r="N40" s="13">
        <f>'в абс. значениях'!Z39*100/'в абс. значениях'!N39-100</f>
        <v>12.210381122842733</v>
      </c>
      <c r="O40" s="13">
        <f>'в абс. значениях'!AA39*100/'в абс. значениях'!O39-100</f>
        <v>30.534367593191121</v>
      </c>
      <c r="P40" s="13">
        <f>'в абс. значениях'!AB39*100/'в абс. значениях'!P39-100</f>
        <v>3.0821784868599877</v>
      </c>
      <c r="Q40" s="13">
        <f>'в абс. значениях'!AC39*100/'в абс. значениях'!Q39-100</f>
        <v>17.46839122220608</v>
      </c>
      <c r="R40" s="13">
        <f>'в абс. значениях'!AD39*100/'в абс. значениях'!R39-100</f>
        <v>26.258140911782121</v>
      </c>
      <c r="S40" s="13">
        <f>'в абс. значениях'!AE39*100/'в абс. значениях'!S39-100</f>
        <v>19.951092565172516</v>
      </c>
      <c r="T40" s="13">
        <f>'в абс. значениях'!AF39*100/'в абс. значениях'!T39-100</f>
        <v>14.100971562929772</v>
      </c>
      <c r="U40" s="13">
        <f>'в абс. значениях'!AG39*100/'в абс. значениях'!U39-100</f>
        <v>-3.1530963784555865</v>
      </c>
      <c r="V40" s="13">
        <f>'в абс. значениях'!AH39*100/'в абс. значениях'!V39-100</f>
        <v>-10.535098245087752</v>
      </c>
      <c r="W40" s="13">
        <f>'в абс. значениях'!AI39*100/'в абс. значениях'!W39-100</f>
        <v>-6.4951002839087835</v>
      </c>
      <c r="X40" s="13">
        <f>'в абс. значениях'!AJ39*100/'в абс. значениях'!X39-100</f>
        <v>-16.983009881282428</v>
      </c>
      <c r="Y40" s="13">
        <f>'в абс. значениях'!AK39*100/'в абс. значениях'!Y39-100</f>
        <v>-22.324355696381232</v>
      </c>
      <c r="Z40" s="13">
        <f>'в абс. значениях'!AL39*100/'в абс. значениях'!Z39-100</f>
        <v>-0.97607375429868171</v>
      </c>
      <c r="AA40" s="13">
        <f>'в абс. значениях'!AM39*100/'в абс. значениях'!AA39-100</f>
        <v>-15.972004423829247</v>
      </c>
      <c r="AB40" s="13">
        <f>'в абс. значениях'!AN39*100/'в абс. значениях'!AB39-100</f>
        <v>-10.472604029373002</v>
      </c>
      <c r="AC40" s="13">
        <f>'в абс. значениях'!AO39*100/'в абс. значениях'!AC39-100</f>
        <v>-4.1992895141478641</v>
      </c>
      <c r="AD40" s="13">
        <f>'в абс. значениях'!AP39*100/'в абс. значениях'!AD39-100</f>
        <v>6.5181711606096115</v>
      </c>
      <c r="AE40" s="13">
        <f>'в абс. значениях'!AQ39*100/'в абс. значениях'!AE39-100</f>
        <v>-5.3004657078197823</v>
      </c>
      <c r="AF40" s="13">
        <f>'в абс. значениях'!AR39*100/'в абс. значениях'!AF39-100</f>
        <v>3.9114290713272055</v>
      </c>
      <c r="AG40" s="13">
        <f>'в абс. значениях'!AS39*100/'в абс. значениях'!AG39-100</f>
        <v>35.195106609114362</v>
      </c>
      <c r="AH40" s="13">
        <f>'в абс. значениях'!AT39*100/'в абс. значениях'!AH39-100</f>
        <v>27.298447094326974</v>
      </c>
      <c r="AI40" s="13">
        <f>'в абс. значениях'!AU39*100/'в абс. значениях'!AI39-100</f>
        <v>33.264118787831308</v>
      </c>
      <c r="AJ40" s="13">
        <f>'в абс. значениях'!AV39*100/'в абс. значениях'!AJ39-100</f>
        <v>49.302106525089926</v>
      </c>
      <c r="AK40" s="13">
        <f>'в абс. значениях'!AW39*100/'в абс. значениях'!AK39-100</f>
        <v>64.46212564874088</v>
      </c>
      <c r="AL40" s="13">
        <f>'в абс. значениях'!AX39*100/'в абс. значениях'!AL39-100</f>
        <v>44.566116923804458</v>
      </c>
      <c r="AM40" s="13">
        <f>'в абс. значениях'!AY39*100/'в абс. значениях'!AM39-100</f>
        <v>37.748747667223256</v>
      </c>
      <c r="AN40" s="13">
        <f>'в абс. значениях'!AZ39*100/'в абс. значениях'!AN39-100</f>
        <v>52.218810465214091</v>
      </c>
      <c r="AO40" s="13">
        <f>'в абс. значениях'!BA39*100/'в абс. значениях'!AO39-100</f>
        <v>30.593118715985611</v>
      </c>
      <c r="AP40" s="13">
        <f>'в абс. значениях'!BB39*100/'в абс. значениях'!AP39-100</f>
        <v>34.861325115562408</v>
      </c>
      <c r="AQ40" s="13">
        <f>'в абс. значениях'!BC39*100/'в абс. значениях'!AQ39-100</f>
        <v>34.896213931625624</v>
      </c>
      <c r="AR40" s="13">
        <f>'в абс. значениях'!BD39*100/'в абс. значениях'!AR39-100</f>
        <v>19.455201960674259</v>
      </c>
      <c r="AS40" s="13">
        <f>'в абс. значениях'!BE39*100/'в абс. значениях'!AS39-100</f>
        <v>17.810329060309002</v>
      </c>
      <c r="AT40" s="13">
        <f>'в абс. значениях'!BF39*100/'в абс. значениях'!AT39-100</f>
        <v>37.686647021055933</v>
      </c>
      <c r="AU40" s="13">
        <f>'в абс. значениях'!BG39*100/'в абс. значениях'!AU39-100</f>
        <v>22.779656034102601</v>
      </c>
      <c r="AV40" s="13">
        <f>'в абс. значениях'!BH39*100/'в абс. значениях'!AV39-100</f>
        <v>2.5709041897278553</v>
      </c>
      <c r="AW40" s="13">
        <f>'в абс. значениях'!BI39*100/'в абс. значениях'!AW39-100</f>
        <v>-1.6171414538310387</v>
      </c>
      <c r="AX40" s="13">
        <f>'в абс. значениях'!BJ39*100/'в абс. значениях'!AX39-100</f>
        <v>8.5857398415537887</v>
      </c>
      <c r="AY40" s="13">
        <f>'в абс. значениях'!BK39*100/'в абс. значениях'!AY39-100</f>
        <v>36.157499179988889</v>
      </c>
      <c r="AZ40" s="13">
        <f>'в абс. значениях'!BL39*100/'в абс. значениях'!AZ39-100</f>
        <v>40.13982342456859</v>
      </c>
      <c r="BA40" s="13">
        <f>'в абс. значениях'!BM39*100/'в абс. значениях'!BA39-100</f>
        <v>44.788664745437075</v>
      </c>
      <c r="BB40" s="13">
        <f>'в абс. значениях'!BN39*100/'в абс. значениях'!BB39-100</f>
        <v>52.265339154799307</v>
      </c>
      <c r="BC40" s="13">
        <f>'в абс. значениях'!BO39*100/'в абс. значениях'!BC39-100</f>
        <v>48.862405200433358</v>
      </c>
      <c r="BD40" s="13">
        <f>'в абс. значениях'!BP39*100/'в абс. значениях'!BD39-100</f>
        <v>43.152701644479237</v>
      </c>
      <c r="BE40" s="13">
        <f>'в абс. значениях'!BQ39*100/'в абс. значениях'!BE39-100</f>
        <v>29.889690862045484</v>
      </c>
      <c r="BF40" s="13">
        <f>'в абс. значениях'!BR39*100/'в абс. значениях'!BF39-100</f>
        <v>19.408142524062896</v>
      </c>
      <c r="BG40" s="13">
        <f>'в абс. значениях'!BS39*100/'в абс. значениях'!BG39-100</f>
        <v>26.163994875908386</v>
      </c>
      <c r="BH40" s="13">
        <f>'в абс. значениях'!BT39*100/'в абс. значениях'!BH39-100</f>
        <v>58.937583001328022</v>
      </c>
      <c r="BI40" s="13">
        <f>'в абс. значениях'!BU39*100/'в абс. значениях'!BI39-100</f>
        <v>47.666712429639432</v>
      </c>
      <c r="BJ40" s="13">
        <f>'в абс. значениях'!BV39*100/'в абс. значениях'!BJ39-100</f>
        <v>11.9276246422654</v>
      </c>
      <c r="BK40" s="13">
        <f>'в абс. значениях'!BW39*100/'в абс. значениях'!BK39-100</f>
        <v>22.989264205289345</v>
      </c>
      <c r="BL40" s="13">
        <f>'в абс. значениях'!BX39*100/'в абс. значениях'!BL39-100</f>
        <v>14.923739758846082</v>
      </c>
      <c r="BM40" s="13">
        <f>'в абс. значениях'!BY39*100/'в абс. значениях'!BM39-100</f>
        <v>13.693618100748338</v>
      </c>
      <c r="BN40" s="13">
        <f>'в абс. значениях'!BZ39*100/'в абс. значениях'!BN39-100</f>
        <v>11.042725575495552</v>
      </c>
      <c r="BO40" s="13">
        <f>'в абс. значениях'!CA39*100/'в абс. значениях'!BO39-100</f>
        <v>26.643455682756993</v>
      </c>
      <c r="BP40" s="13">
        <f>'в абс. значениях'!CB39*100/'в абс. значениях'!BP39-100</f>
        <v>66.642232749472129</v>
      </c>
      <c r="BQ40" s="13">
        <f>'в абс. значениях'!CC39*100/'в абс. значениях'!BQ39-100</f>
        <v>50.283084149384564</v>
      </c>
      <c r="BR40" s="13">
        <f>'в абс. значениях'!CD39*100/'в абс. значениях'!BR39-100</f>
        <v>45.662731432805629</v>
      </c>
      <c r="BS40" s="13">
        <f>'в абс. значениях'!CE39*100/'в абс. значениях'!BS39-100</f>
        <v>37.662386957800749</v>
      </c>
      <c r="BT40" s="13">
        <f>'в абс. значениях'!CF39*100/'в абс. значениях'!BT39-100</f>
        <v>26.316669012102452</v>
      </c>
      <c r="BU40" s="13">
        <f>'в абс. значениях'!CG39*100/'в абс. значениях'!BU39-100</f>
        <v>5.8902083421375124</v>
      </c>
      <c r="BV40" s="13">
        <f>'в абс. значениях'!CH39*100/'в абс. значениях'!BV39-100</f>
        <v>28.891281309401649</v>
      </c>
      <c r="BW40" s="13">
        <f>'в абс. значениях'!CI39*100/'в абс. значениях'!BW39-100</f>
        <v>30.286823817958862</v>
      </c>
      <c r="BX40" s="13">
        <f>'в абс. значениях'!CJ39*100/'в абс. значениях'!BX39-100</f>
        <v>36.073125954394925</v>
      </c>
      <c r="BY40" s="13">
        <f>'в абс. значениях'!CK39*100/'в абс. значениях'!BY39-100</f>
        <v>36.628964712343816</v>
      </c>
      <c r="BZ40" s="13">
        <f>'в абс. значениях'!CL39*100/'в абс. значениях'!BZ39-100</f>
        <v>47.667505973018848</v>
      </c>
      <c r="CA40" s="13">
        <f>'в абс. значениях'!CM39*100/'в абс. значениях'!CA39-100</f>
        <v>26.652998462327005</v>
      </c>
      <c r="CB40" s="13">
        <f>'в абс. значениях'!CN39*100/'в абс. значениях'!CB39-100</f>
        <v>-7.0301215893274502</v>
      </c>
      <c r="CC40" s="13">
        <f>'в абс. значениях'!CO39*100/'в абс. значениях'!CC39-100</f>
        <v>1.3883365774363909</v>
      </c>
      <c r="CD40" s="13">
        <f>'в абс. значениях'!CP39*100/'в абс. значениях'!CD39-100</f>
        <v>9.3800053619671502</v>
      </c>
      <c r="CE40" s="13">
        <f>'в абс. значениях'!CQ39*100/'в абс. значениях'!CE39-100</f>
        <v>1.57234438546908</v>
      </c>
      <c r="CF40" s="13">
        <f>'в абс. значениях'!CR39*100/'в абс. значениях'!CF39-100</f>
        <v>24.93785554634897</v>
      </c>
      <c r="CG40" s="13">
        <f>'в абс. значениях'!CS39*100/'в абс. значениях'!CG39-100</f>
        <v>42.761246448069983</v>
      </c>
      <c r="CH40" s="13">
        <f>'в абс. значениях'!CT39*100/'в абс. значениях'!CH39-100</f>
        <v>17.739683119730628</v>
      </c>
      <c r="CI40" s="13">
        <f>'в абс. значениях'!CU39*100/'в абс. значениях'!CI39-100</f>
        <v>6.5233874552252473</v>
      </c>
      <c r="CJ40" s="13">
        <f>'в абс. значениях'!CV39*100/'в абс. значениях'!CJ39-100</f>
        <v>9.3055511773791864</v>
      </c>
      <c r="CK40" s="13">
        <f>'в абс. значениях'!CW39*100/'в абс. значениях'!CK39-100</f>
        <v>-3.6373114922963907</v>
      </c>
      <c r="CL40" s="13">
        <f>'в абс. значениях'!CX39*100/'в абс. значениях'!CL39-100</f>
        <v>-12.355908565949747</v>
      </c>
      <c r="CM40" s="13">
        <f>'в абс. значениях'!CY39*100/'в абс. значениях'!CM39-100</f>
        <v>-1.3201623683210073</v>
      </c>
      <c r="CN40" s="13">
        <f>'в абс. значениях'!CZ39*100/'в абс. значениях'!CN39-100</f>
        <v>10.029800576238628</v>
      </c>
      <c r="CO40" s="13">
        <f>'в абс. значениях'!DA39*100/'в абс. значениях'!CO39-100</f>
        <v>21.318130835976802</v>
      </c>
      <c r="CP40" s="13">
        <f>'в абс. значениях'!DB39*100/'в абс. значениях'!CP39-100</f>
        <v>2.505122113704644</v>
      </c>
      <c r="CQ40" s="13">
        <f>'в абс. значениях'!DC39*100/'в абс. значениях'!CQ39-100</f>
        <v>7.1346648478802308</v>
      </c>
      <c r="CR40" s="13">
        <f>'в абс. значениях'!DD39*100/'в абс. значениях'!CR39-100</f>
        <v>-10.25346649427081</v>
      </c>
      <c r="CS40" s="13">
        <f>'в абс. значениях'!DE39*100/'в абс. значениях'!CS39-100</f>
        <v>-6.5873854531832734</v>
      </c>
      <c r="CT40" s="13">
        <f>'в абс. значениях'!DF39*100/'в абс. значениях'!CT39-100</f>
        <v>-2.5383946039716392</v>
      </c>
    </row>
    <row r="41" spans="1:98" x14ac:dyDescent="0.25">
      <c r="A41" s="5" t="s">
        <v>38</v>
      </c>
      <c r="B41" s="13">
        <f>'в абс. значениях'!N40*100/'в абс. значениях'!B40-100</f>
        <v>52.45098039215685</v>
      </c>
      <c r="C41" s="13">
        <f>'в абс. значениях'!O40*100/'в абс. значениях'!C40-100</f>
        <v>84.970530451866409</v>
      </c>
      <c r="D41" s="13">
        <f>'в абс. значениях'!P40*100/'в абс. значениях'!D40-100</f>
        <v>118.40193704600483</v>
      </c>
      <c r="E41" s="13">
        <f>'в абс. значениях'!Q40*100/'в абс. значениях'!E40-100</f>
        <v>76.323987538940798</v>
      </c>
      <c r="F41" s="13">
        <f>'в абс. значениях'!R40*100/'в абс. значениях'!F40-100</f>
        <v>101.20772946859904</v>
      </c>
      <c r="G41" s="13">
        <f>'в абс. значениях'!S40*100/'в абс. значениях'!G40-100</f>
        <v>143.88489208633092</v>
      </c>
      <c r="H41" s="13">
        <f>'в абс. значениях'!T40*100/'в абс. значениях'!H40-100</f>
        <v>52.34619395203336</v>
      </c>
      <c r="I41" s="13">
        <f>'в абс. значениях'!U40*100/'в абс. значениях'!I40-100</f>
        <v>57.075023741690416</v>
      </c>
      <c r="J41" s="13">
        <f>'в абс. значениях'!V40*100/'в абс. значениях'!J40-100</f>
        <v>15.347222222222229</v>
      </c>
      <c r="K41" s="13">
        <f>'в абс. значениях'!W40*100/'в абс. значениях'!K40-100</f>
        <v>47.249190938511333</v>
      </c>
      <c r="L41" s="13">
        <f>'в абс. значениях'!X40*100/'в абс. значениях'!L40-100</f>
        <v>41.674087266251121</v>
      </c>
      <c r="M41" s="13">
        <f>'в абс. значениях'!Y40*100/'в абс. значениях'!M40-100</f>
        <v>15.518744551002612</v>
      </c>
      <c r="N41" s="13">
        <f>'в абс. значениях'!Z40*100/'в абс. значениях'!N40-100</f>
        <v>5.7341907824222886</v>
      </c>
      <c r="O41" s="13">
        <f>'в абс. значениях'!AA40*100/'в абс. значениях'!O40-100</f>
        <v>-14.922995220392991</v>
      </c>
      <c r="P41" s="13">
        <f>'в абс. значениях'!AB40*100/'в абс. значениях'!P40-100</f>
        <v>-20.232815964523283</v>
      </c>
      <c r="Q41" s="13">
        <f>'в абс. значениях'!AC40*100/'в абс. значениях'!Q40-100</f>
        <v>-14.016489988221437</v>
      </c>
      <c r="R41" s="13">
        <f>'в абс. значениях'!AD40*100/'в абс. значениях'!R40-100</f>
        <v>-7.6230492196878714</v>
      </c>
      <c r="S41" s="13">
        <f>'в абс. значениях'!AE40*100/'в абс. значениях'!S40-100</f>
        <v>-14.513274336283189</v>
      </c>
      <c r="T41" s="13">
        <f>'в абс. значениях'!AF40*100/'в абс. значениях'!T40-100</f>
        <v>-1.8480492813141751</v>
      </c>
      <c r="U41" s="13">
        <f>'в абс. значениях'!AG40*100/'в абс. значениях'!U40-100</f>
        <v>-20.133010882708589</v>
      </c>
      <c r="V41" s="13">
        <f>'в абс. значениях'!AH40*100/'в абс. значениях'!V40-100</f>
        <v>-18.603251053582184</v>
      </c>
      <c r="W41" s="13">
        <f>'в абс. значениях'!AI40*100/'в абс. значениях'!W40-100</f>
        <v>-28.461538461538467</v>
      </c>
      <c r="X41" s="13">
        <f>'в абс. значениях'!AJ40*100/'в абс. значениях'!X40-100</f>
        <v>-3.1426775612822127</v>
      </c>
      <c r="Y41" s="13">
        <f>'в абс. значениях'!AK40*100/'в абс. значениях'!Y40-100</f>
        <v>19.773584905660371</v>
      </c>
      <c r="Z41" s="13">
        <f>'в абс. значениях'!AL40*100/'в абс. значениях'!Z40-100</f>
        <v>19.564115560060827</v>
      </c>
      <c r="AA41" s="13">
        <f>'в абс. значениях'!AM40*100/'в абс. значениях'!AA40-100</f>
        <v>33.083645443196019</v>
      </c>
      <c r="AB41" s="13">
        <f>'в абс. значениях'!AN40*100/'в абс. значениях'!AB40-100</f>
        <v>48.783877692842253</v>
      </c>
      <c r="AC41" s="13">
        <f>'в абс. значениях'!AO40*100/'в абс. значениях'!AC40-100</f>
        <v>49.863013698630141</v>
      </c>
      <c r="AD41" s="13">
        <f>'в абс. значениях'!AP40*100/'в абс. значениях'!AD40-100</f>
        <v>1.8843404808317104</v>
      </c>
      <c r="AE41" s="13">
        <f>'в абс. значениях'!AQ40*100/'в абс. значениях'!AE40-100</f>
        <v>6.0731538992408503</v>
      </c>
      <c r="AF41" s="13">
        <f>'в абс. значениях'!AR40*100/'в абс. значениях'!AF40-100</f>
        <v>12.13389121338912</v>
      </c>
      <c r="AG41" s="13">
        <f>'в абс. значениях'!AS40*100/'в абс. значениях'!AG40-100</f>
        <v>30.809992429977285</v>
      </c>
      <c r="AH41" s="13">
        <f>'в абс. значениях'!AT40*100/'в абс. значениях'!AH40-100</f>
        <v>40.828402366863912</v>
      </c>
      <c r="AI41" s="13">
        <f>'в абс. значениях'!AU40*100/'в абс. значениях'!AI40-100</f>
        <v>65.591397849462368</v>
      </c>
      <c r="AJ41" s="13">
        <f>'в абс. значениях'!AV40*100/'в абс. значениях'!AJ40-100</f>
        <v>57.105775470473731</v>
      </c>
      <c r="AK41" s="13">
        <f>'в абс. значениях'!AW40*100/'в абс. значениях'!AK40-100</f>
        <v>26.528040327662254</v>
      </c>
      <c r="AL41" s="13">
        <f>'в абс. значениях'!AX40*100/'в абс. значениях'!AL40-100</f>
        <v>11.869436201780417</v>
      </c>
      <c r="AM41" s="13">
        <f>'в абс. значениях'!AY40*100/'в абс. значениях'!AM40-100</f>
        <v>3.7992495309568426</v>
      </c>
      <c r="AN41" s="13">
        <f>'в абс. значениях'!AZ40*100/'в абс. значениях'!AN40-100</f>
        <v>-0.84072863148061572</v>
      </c>
      <c r="AO41" s="13">
        <f>'в абс. значениях'!BA40*100/'в абс. значениях'!AO40-100</f>
        <v>-6.4899451553930589</v>
      </c>
      <c r="AP41" s="13">
        <f>'в абс. значениях'!BB40*100/'в абс. значениях'!AP40-100</f>
        <v>45.15306122448979</v>
      </c>
      <c r="AQ41" s="13">
        <f>'в абс. значениях'!BC40*100/'в абс. значениях'!AQ40-100</f>
        <v>108.00260247234874</v>
      </c>
      <c r="AR41" s="13">
        <f>'в абс. значениях'!BD40*100/'в абс. значениях'!AR40-100</f>
        <v>76.492537313432848</v>
      </c>
      <c r="AS41" s="13">
        <f>'в абс. значениях'!BE40*100/'в абс. значениях'!AS40-100</f>
        <v>-14.525462962962962</v>
      </c>
      <c r="AT41" s="13">
        <f>'в абс. значениях'!BF40*100/'в абс. значениях'!AT40-100</f>
        <v>-27.783613445378151</v>
      </c>
      <c r="AU41" s="13">
        <f>'в абс. значениях'!BG40*100/'в абс. значениях'!AU40-100</f>
        <v>-32.142857142857139</v>
      </c>
      <c r="AV41" s="13">
        <f>'в абс. значениях'!BH40*100/'в абс. значениях'!AV40-100</f>
        <v>-19.950433705080542</v>
      </c>
      <c r="AW41" s="13">
        <f>'в абс. значениях'!BI40*100/'в абс. значениях'!AW40-100</f>
        <v>-10.507968127490045</v>
      </c>
      <c r="AX41" s="13">
        <f>'в абс. значениях'!BJ40*100/'в абс. значениях'!AX40-100</f>
        <v>-21.523304281924965</v>
      </c>
      <c r="AY41" s="13">
        <f>'в абс. значениях'!BK40*100/'в абс. значениях'!AY40-100</f>
        <v>-25.621328513330326</v>
      </c>
      <c r="AZ41" s="13">
        <f>'в абс. значениях'!BL40*100/'в абс. значениях'!AZ40-100</f>
        <v>-31.27649552520019</v>
      </c>
      <c r="BA41" s="13">
        <f>'в абс. значениях'!BM40*100/'в абс. значениях'!BA40-100</f>
        <v>-4.7409579667644124</v>
      </c>
      <c r="BB41" s="13">
        <f>'в абс. значениях'!BN40*100/'в абс. значениях'!BB40-100</f>
        <v>-9.7100175746924435</v>
      </c>
      <c r="BC41" s="13">
        <f>'в абс. значениях'!BO40*100/'в абс. значениях'!BC40-100</f>
        <v>-38.91147951204254</v>
      </c>
      <c r="BD41" s="13">
        <f>'в абс. значениях'!BP40*100/'в абс. значениях'!BD40-100</f>
        <v>-33.544749823819586</v>
      </c>
      <c r="BE41" s="13">
        <f>'в абс. значениях'!BQ40*100/'в абс. значениях'!BE40-100</f>
        <v>54.840893703452934</v>
      </c>
      <c r="BF41" s="13">
        <f>'в абс. значениях'!BR40*100/'в абс. значениях'!BF40-100</f>
        <v>72.800000000000011</v>
      </c>
      <c r="BG41" s="13">
        <f>'в абс. значениях'!BS40*100/'в абс. значениях'!BG40-100</f>
        <v>24.196855775803144</v>
      </c>
      <c r="BH41" s="13">
        <f>'в абс. значениях'!BT40*100/'в абс. значениях'!BH40-100</f>
        <v>12.280701754385959</v>
      </c>
      <c r="BI41" s="13">
        <f>'в абс. значениях'!BU40*100/'в абс. значениях'!BI40-100</f>
        <v>14.412910406232612</v>
      </c>
      <c r="BJ41" s="13">
        <f>'в абс. значениях'!BV40*100/'в абс. значениях'!BJ40-100</f>
        <v>5.6011588604538929</v>
      </c>
      <c r="BK41" s="13">
        <f>'в абс. значениях'!BW40*100/'в абс. значениях'!BK40-100</f>
        <v>20.838396111786153</v>
      </c>
      <c r="BL41" s="13">
        <f>'в абс. значениях'!BX40*100/'в абс. значениях'!BL40-100</f>
        <v>31.596984235777938</v>
      </c>
      <c r="BM41" s="13">
        <f>'в абс. значениях'!BY40*100/'в абс. значениях'!BM40-100</f>
        <v>7.5423293996921501</v>
      </c>
      <c r="BN41" s="13">
        <f>'в абс. значениях'!BZ40*100/'в абс. значениях'!BN40-100</f>
        <v>10.802919708029194</v>
      </c>
      <c r="BO41" s="13">
        <f>'в абс. значениях'!CA40*100/'в абс. значениях'!BO40-100</f>
        <v>12.391193036354323</v>
      </c>
      <c r="BP41" s="13">
        <f>'в абс. значениях'!CB40*100/'в абс. значениях'!BP40-100</f>
        <v>18.663838812301165</v>
      </c>
      <c r="BQ41" s="13">
        <f>'в абс. значениях'!CC40*100/'в абс. значениях'!BQ40-100</f>
        <v>4.2850896370791389</v>
      </c>
      <c r="BR41" s="13">
        <f>'в абс. значениях'!CD40*100/'в абс. значениях'!BR40-100</f>
        <v>8.5016835016835017</v>
      </c>
      <c r="BS41" s="13">
        <f>'в абс. значениях'!CE40*100/'в абс. значениях'!BS40-100</f>
        <v>69.565217391304344</v>
      </c>
      <c r="BT41" s="13">
        <f>'в абс. значениях'!CF40*100/'в абс. значениях'!BT40-100</f>
        <v>21.185661764705884</v>
      </c>
      <c r="BU41" s="13">
        <f>'в абс. значениях'!CG40*100/'в абс. значениях'!BU40-100</f>
        <v>78.404669260700388</v>
      </c>
      <c r="BV41" s="13">
        <f>'в абс. значениях'!CH40*100/'в абс. значениях'!BV40-100</f>
        <v>106.2185642432556</v>
      </c>
      <c r="BW41" s="13">
        <f>'в абс. значениях'!CI40*100/'в абс. значениях'!BW40-100</f>
        <v>113.27300150829564</v>
      </c>
      <c r="BX41" s="13">
        <f>'в абс. значениях'!CJ40*100/'в абс. значениях'!BX40-100</f>
        <v>124.42708333333334</v>
      </c>
      <c r="BY41" s="13">
        <f>'в абс. значениях'!CK40*100/'в абс. значениях'!BY40-100</f>
        <v>128.05343511450383</v>
      </c>
      <c r="BZ41" s="13">
        <f>'в абс. значениях'!CL40*100/'в абс. значениях'!BZ40-100</f>
        <v>117.65480895915678</v>
      </c>
      <c r="CA41" s="13">
        <f>'в абс. значениях'!CM40*100/'в абс. значениях'!CA40-100</f>
        <v>126.01366742596812</v>
      </c>
      <c r="CB41" s="13">
        <f>'в абс. значениях'!CN40*100/'в абс. значениях'!CB40-100</f>
        <v>130.83109919571046</v>
      </c>
      <c r="CC41" s="13">
        <f>'в абс. значениях'!CO40*100/'в абс. значениях'!CC40-100</f>
        <v>148.09224318658281</v>
      </c>
      <c r="CD41" s="13">
        <f>'в абс. значениях'!CP40*100/'в абс. значениях'!CD40-100</f>
        <v>190.3413498836307</v>
      </c>
      <c r="CE41" s="13">
        <f>'в абс. значениях'!CQ40*100/'в абс. значениях'!CE40-100</f>
        <v>134.53424212917884</v>
      </c>
      <c r="CF41" s="13">
        <f>'в абс. значениях'!CR40*100/'в абс. значениях'!CF40-100</f>
        <v>187.37201365187713</v>
      </c>
      <c r="CG41" s="13">
        <f>'в абс. значениях'!CS40*100/'в абс. значениях'!CG40-100</f>
        <v>97.328244274809151</v>
      </c>
      <c r="CH41" s="13">
        <f>'в абс. значениях'!CT40*100/'в абс. значениях'!CH40-100</f>
        <v>62.017738359201786</v>
      </c>
      <c r="CI41" s="13">
        <f>'в абс. значениях'!CU40*100/'в абс. значениях'!CI40-100</f>
        <v>57.991513437057989</v>
      </c>
      <c r="CJ41" s="13">
        <f>'в абс. значениях'!CV40*100/'в абс. значениях'!CJ40-100</f>
        <v>72.917150150847078</v>
      </c>
      <c r="CK41" s="13">
        <f>'в абс. значениях'!CW40*100/'в абс. значениях'!CK40-100</f>
        <v>48.870292887029279</v>
      </c>
      <c r="CL41" s="13">
        <f>'в абс. значениях'!CX40*100/'в абс. значениях'!CL40-100</f>
        <v>86.602098466505254</v>
      </c>
      <c r="CM41" s="13">
        <f>'в абс. значениях'!CY40*100/'в абс. значениях'!CM40-100</f>
        <v>62.668816770812327</v>
      </c>
      <c r="CN41" s="13">
        <f>'в абс. значениях'!CZ40*100/'в абс. значениях'!CN40-100</f>
        <v>91.579558652729389</v>
      </c>
      <c r="CO41" s="13">
        <f>'в абс. значениях'!DA40*100/'в абс. значениях'!CO40-100</f>
        <v>83.809362852797022</v>
      </c>
      <c r="CP41" s="13">
        <f>'в абс. значениях'!DB40*100/'в абс. значениях'!CP40-100</f>
        <v>65.50434201736806</v>
      </c>
      <c r="CQ41" s="13">
        <f>'в абс. значениях'!DC40*100/'в абс. значениях'!CQ40-100</f>
        <v>57.902020481594235</v>
      </c>
      <c r="CR41" s="13">
        <f>'в абс. значениях'!DD40*100/'в абс. значениях'!CR40-100</f>
        <v>50.897334389020841</v>
      </c>
      <c r="CS41" s="13">
        <f>'в абс. значениях'!DE40*100/'в абс. значениях'!CS40-100</f>
        <v>23.362807405360599</v>
      </c>
      <c r="CT41" s="13">
        <f>'в абс. значениях'!DF40*100/'в абс. значениях'!CT40-100</f>
        <v>60.202545504310933</v>
      </c>
    </row>
    <row r="42" spans="1:98" x14ac:dyDescent="0.25">
      <c r="A42" s="5" t="s">
        <v>39</v>
      </c>
      <c r="B42" s="13">
        <f>'в абс. значениях'!N41*100/'в абс. значениях'!B41-100</f>
        <v>9.4425483503981837</v>
      </c>
      <c r="C42" s="13">
        <f>'в абс. значениях'!O41*100/'в абс. значениях'!C41-100</f>
        <v>-10.362047440699129</v>
      </c>
      <c r="D42" s="13">
        <f>'в абс. значениях'!P41*100/'в абс. значениях'!D41-100</f>
        <v>56.385542168674704</v>
      </c>
      <c r="E42" s="13">
        <f>'в абс. значениях'!Q41*100/'в абс. значениях'!E41-100</f>
        <v>148.04660726525017</v>
      </c>
      <c r="F42" s="13">
        <f>'в абс. значениях'!R41*100/'в абс. значениях'!F41-100</f>
        <v>96.514366462552999</v>
      </c>
      <c r="G42" s="13">
        <f>'в абс. значениях'!S41*100/'в абс. значениях'!G41-100</f>
        <v>136.31138975966562</v>
      </c>
      <c r="H42" s="13">
        <f>'в абс. значениях'!T41*100/'в абс. значениях'!H41-100</f>
        <v>117.11969480209822</v>
      </c>
      <c r="I42" s="13">
        <f>'в абс. значениях'!U41*100/'в абс. значениях'!I41-100</f>
        <v>121.04256336681013</v>
      </c>
      <c r="J42" s="13">
        <f>'в абс. значениях'!V41*100/'в абс. значениях'!J41-100</f>
        <v>28.561667236077909</v>
      </c>
      <c r="K42" s="13">
        <f>'в абс. значениях'!W41*100/'в абс. значениях'!K41-100</f>
        <v>30.924769550996132</v>
      </c>
      <c r="L42" s="13">
        <f>'в абс. значениях'!X41*100/'в абс. значениях'!L41-100</f>
        <v>4.0322580645161281</v>
      </c>
      <c r="M42" s="13">
        <f>'в абс. значениях'!Y41*100/'в абс. значениях'!M41-100</f>
        <v>20.306513409961681</v>
      </c>
      <c r="N42" s="13">
        <f>'в абс. значениях'!Z41*100/'в абс. значениях'!N41-100</f>
        <v>-30.457380457380452</v>
      </c>
      <c r="O42" s="13">
        <f>'в абс. значениях'!AA41*100/'в абс. значениях'!O41-100</f>
        <v>135.46889507892294</v>
      </c>
      <c r="P42" s="13">
        <f>'в абс. значениях'!AB41*100/'в абс. значениях'!P41-100</f>
        <v>54.144838212634824</v>
      </c>
      <c r="Q42" s="13">
        <f>'в абс. значениях'!AC41*100/'в абс. значениях'!Q41-100</f>
        <v>37.60707377728653</v>
      </c>
      <c r="R42" s="13">
        <f>'в абс. значениях'!AD41*100/'в абс. значениях'!R41-100</f>
        <v>15.41227229146692</v>
      </c>
      <c r="S42" s="13">
        <f>'в абс. значениях'!AE41*100/'в абс. значениях'!S41-100</f>
        <v>-27.79128896749944</v>
      </c>
      <c r="T42" s="13">
        <f>'в абс. значениях'!AF41*100/'в абс. значениях'!T41-100</f>
        <v>-29.760597408302218</v>
      </c>
      <c r="U42" s="13">
        <f>'в абс. значениях'!AG41*100/'в абс. значениях'!U41-100</f>
        <v>-33.643444396365211</v>
      </c>
      <c r="V42" s="13">
        <f>'в абс. значениях'!AH41*100/'в абс. значениях'!V41-100</f>
        <v>-30.826468243422795</v>
      </c>
      <c r="W42" s="13">
        <f>'в абс. значениях'!AI41*100/'в абс. значениях'!W41-100</f>
        <v>21.326368385191913</v>
      </c>
      <c r="X42" s="13">
        <f>'в абс. значениях'!AJ41*100/'в абс. значениях'!X41-100</f>
        <v>31.782945736434101</v>
      </c>
      <c r="Y42" s="13">
        <f>'в абс. значениях'!AK41*100/'в абс. значениях'!Y41-100</f>
        <v>15.650591446769795</v>
      </c>
      <c r="Z42" s="13">
        <f>'в абс. значениях'!AL41*100/'в абс. значениях'!Z41-100</f>
        <v>309.79073243647235</v>
      </c>
      <c r="AA42" s="13">
        <f>'в абс. значениях'!AM41*100/'в абс. значениях'!AA41-100</f>
        <v>-18.395110410094631</v>
      </c>
      <c r="AB42" s="13">
        <f>'в абс. значениях'!AN41*100/'в абс. значениях'!AB41-100</f>
        <v>-1.1795281887245039</v>
      </c>
      <c r="AC42" s="13">
        <f>'в абс. значениях'!AO41*100/'в абс. значениях'!AC41-100</f>
        <v>-36.164658634538149</v>
      </c>
      <c r="AD42" s="13">
        <f>'в абс. значениях'!AP41*100/'в абс. значениях'!AD41-100</f>
        <v>6.022845275181723</v>
      </c>
      <c r="AE42" s="13">
        <f>'в абс. значениях'!AQ41*100/'в абс. значениях'!AE41-100</f>
        <v>47.244335578689515</v>
      </c>
      <c r="AF42" s="13">
        <f>'в абс. значениях'!AR41*100/'в абс. значениях'!AF41-100</f>
        <v>-39.993746091307067</v>
      </c>
      <c r="AG42" s="13">
        <f>'в абс. значениях'!AS41*100/'в абс. значениях'!AG41-100</f>
        <v>31.953048581675915</v>
      </c>
      <c r="AH42" s="13">
        <f>'в абс. значениях'!AT41*100/'в абс. значениях'!AH41-100</f>
        <v>30.34959661928545</v>
      </c>
      <c r="AI42" s="13">
        <f>'в абс. значениях'!AU41*100/'в абс. значениях'!AI41-100</f>
        <v>-53.538000748783226</v>
      </c>
      <c r="AJ42" s="13">
        <f>'в абс. значениях'!AV41*100/'в абс. значениях'!AJ41-100</f>
        <v>-54.254901960784316</v>
      </c>
      <c r="AK42" s="13">
        <f>'в абс. значениях'!AW41*100/'в абс. значениях'!AK41-100</f>
        <v>-48.760818253343821</v>
      </c>
      <c r="AL42" s="13">
        <f>'в абс. значениях'!AX41*100/'в абс. значениях'!AL41-100</f>
        <v>-51.668794455590003</v>
      </c>
      <c r="AM42" s="13">
        <f>'в абс. значениях'!AY41*100/'в абс. значениях'!AM41-100</f>
        <v>-34.646049770475955</v>
      </c>
      <c r="AN42" s="13">
        <f>'в абс. значениях'!AZ41*100/'в абс. значениях'!AN41-100</f>
        <v>-46.146065142625936</v>
      </c>
      <c r="AO42" s="13">
        <f>'в абс. значениях'!BA41*100/'в абс. значениях'!AO41-100</f>
        <v>11.387228688266745</v>
      </c>
      <c r="AP42" s="13">
        <f>'в абс. значениях'!BB41*100/'в абс. значениях'!AP41-100</f>
        <v>-7.6591576885406454</v>
      </c>
      <c r="AQ42" s="13">
        <f>'в абс. значениях'!BC41*100/'в абс. значениях'!AQ41-100</f>
        <v>-4.6579330422125196</v>
      </c>
      <c r="AR42" s="13">
        <f>'в абс. значениях'!BD41*100/'в абс. значениях'!AR41-100</f>
        <v>148.82751433038041</v>
      </c>
      <c r="AS42" s="13">
        <f>'в абс. значениях'!BE41*100/'в абс. значениях'!AS41-100</f>
        <v>24.017790956263894</v>
      </c>
      <c r="AT42" s="13">
        <f>'в абс. значениях'!BF41*100/'в абс. значениях'!AT41-100</f>
        <v>42.941349837901555</v>
      </c>
      <c r="AU42" s="13">
        <f>'в абс. значениях'!BG41*100/'в абс. значениях'!AU41-100</f>
        <v>93.956486704270759</v>
      </c>
      <c r="AV42" s="13">
        <f>'в абс. значениях'!BH41*100/'в абс. значениях'!AV41-100</f>
        <v>133.34762108872695</v>
      </c>
      <c r="AW42" s="13">
        <f>'в абс. значениях'!BI41*100/'в абс. значениях'!AW41-100</f>
        <v>105.37428023032629</v>
      </c>
      <c r="AX42" s="13">
        <f>'в абс. значениях'!BJ41*100/'в абс. значениях'!AX41-100</f>
        <v>116.18867924528303</v>
      </c>
      <c r="AY42" s="13">
        <f>'в абс. значениях'!BK41*100/'в абс. значениях'!AY41-100</f>
        <v>126.69131238447321</v>
      </c>
      <c r="AZ42" s="13">
        <f>'в абс. значениях'!BL41*100/'в абс. значениях'!AZ41-100</f>
        <v>99.436513899323813</v>
      </c>
      <c r="BA42" s="13">
        <f>'в абс. значениях'!BM41*100/'в абс. значениях'!BA41-100</f>
        <v>8.3309799491669025</v>
      </c>
      <c r="BB42" s="13">
        <f>'в абс. значениях'!BN41*100/'в абс. значениях'!BB41-100</f>
        <v>4.8366567670767893</v>
      </c>
      <c r="BC42" s="13">
        <f>'в абс. значениях'!BO41*100/'в абс. значениях'!BC41-100</f>
        <v>-30.51254089422028</v>
      </c>
      <c r="BD42" s="13">
        <f>'в абс. значениях'!BP41*100/'в абс. значениях'!BD41-100</f>
        <v>-47.832460732984295</v>
      </c>
      <c r="BE42" s="13">
        <f>'в абс. значениях'!BQ41*100/'в абс. значениях'!BE41-100</f>
        <v>-31.99840605698347</v>
      </c>
      <c r="BF42" s="13">
        <f>'в абс. значениях'!BR41*100/'в абс. значениях'!BF41-100</f>
        <v>-33.711340206185568</v>
      </c>
      <c r="BG42" s="13">
        <f>'в абс. значениях'!BS41*100/'в абс. значениях'!BG41-100</f>
        <v>-30.32820938928127</v>
      </c>
      <c r="BH42" s="13">
        <f>'в абс. значениях'!BT41*100/'в абс. значениях'!BH41-100</f>
        <v>-13.813372520205732</v>
      </c>
      <c r="BI42" s="13">
        <f>'в абс. значениях'!BU41*100/'в абс. значениях'!BI41-100</f>
        <v>7.8878504672897236</v>
      </c>
      <c r="BJ42" s="13">
        <f>'в абс. значениях'!BV41*100/'в абс. значениях'!BJ41-100</f>
        <v>-8.203875021818817</v>
      </c>
      <c r="BK42" s="13">
        <f>'в абс. значениях'!BW41*100/'в абс. значениях'!BK41-100</f>
        <v>-27.054794520547944</v>
      </c>
      <c r="BL42" s="13">
        <f>'в абс. значениях'!BX41*100/'в абс. значениях'!BL41-100</f>
        <v>-10.020719532868711</v>
      </c>
      <c r="BM42" s="13">
        <f>'в абс. значениях'!BY41*100/'в абс. значениях'!BM41-100</f>
        <v>22.940563086548494</v>
      </c>
      <c r="BN42" s="13">
        <f>'в абс. значениях'!BZ41*100/'в абс. значениях'!BN41-100</f>
        <v>2.3674625657628496</v>
      </c>
      <c r="BO42" s="13">
        <f>'в абс. значениях'!CA41*100/'в абс. значениях'!BO41-100</f>
        <v>45.605775266792222</v>
      </c>
      <c r="BP42" s="13">
        <f>'в абс. значениях'!CB41*100/'в абс. значениях'!BP41-100</f>
        <v>83.42031312725814</v>
      </c>
      <c r="BQ42" s="13">
        <f>'в абс. значениях'!CC41*100/'в абс. значениях'!BQ41-100</f>
        <v>22.531497216525054</v>
      </c>
      <c r="BR42" s="13">
        <f>'в абс. значениях'!CD41*100/'в абс. значениях'!BR41-100</f>
        <v>26.096423017107313</v>
      </c>
      <c r="BS42" s="13">
        <f>'в абс. значениях'!CE41*100/'в абс. значениях'!BS41-100</f>
        <v>11.359570661896242</v>
      </c>
      <c r="BT42" s="13">
        <f>'в абс. значениях'!CF41*100/'в абс. значениях'!BT41-100</f>
        <v>-22.549019607843135</v>
      </c>
      <c r="BU42" s="13">
        <f>'в абс. значениях'!CG41*100/'в абс. значениях'!BU41-100</f>
        <v>-30.422730422730424</v>
      </c>
      <c r="BV42" s="13">
        <f>'в абс. значениях'!CH41*100/'в абс. значениях'!BV41-100</f>
        <v>-9.298345693097545</v>
      </c>
      <c r="BW42" s="13">
        <f>'в абс. значениях'!CI41*100/'в абс. значениях'!BW41-100</f>
        <v>-17.124972054549517</v>
      </c>
      <c r="BX42" s="13">
        <f>'в абс. значениях'!CJ41*100/'в абс. значениях'!BX41-100</f>
        <v>-4.3332635545321381</v>
      </c>
      <c r="BY42" s="13">
        <f>'в абс. значениях'!CK41*100/'в абс. значениях'!BY41-100</f>
        <v>-18.087362171331634</v>
      </c>
      <c r="BZ42" s="13">
        <f>'в абс. значениях'!CL41*100/'в абс. значениях'!BZ41-100</f>
        <v>-19.588851551690055</v>
      </c>
      <c r="CA42" s="13">
        <f>'в абс. значениях'!CM41*100/'в абс. значениях'!CA41-100</f>
        <v>-13.558956671696492</v>
      </c>
      <c r="CB42" s="13">
        <f>'в абс. значениях'!CN41*100/'в абс. значениях'!CB41-100</f>
        <v>-19.719851170934561</v>
      </c>
      <c r="CC42" s="13">
        <f>'в абс. значениях'!CO41*100/'в абс. значениях'!CC41-100</f>
        <v>1.9368723098995702</v>
      </c>
      <c r="CD42" s="13">
        <f>'в абс. значениях'!CP41*100/'в абс. значениях'!CD41-100</f>
        <v>42.747903305377406</v>
      </c>
      <c r="CE42" s="13">
        <f>'в абс. значениях'!CQ41*100/'в абс. значениях'!CE41-100</f>
        <v>48.085676037483267</v>
      </c>
      <c r="CF42" s="13">
        <f>'в абс. значениях'!CR41*100/'в абс. значениях'!CF41-100</f>
        <v>46.697853604843147</v>
      </c>
      <c r="CG42" s="13">
        <f>'в абс. значениях'!CS41*100/'в абс. значениях'!CG41-100</f>
        <v>43.799800796812747</v>
      </c>
      <c r="CH42" s="13">
        <f>'в абс. значениях'!CT41*100/'в абс. значениях'!CH41-100</f>
        <v>30.775681341719064</v>
      </c>
      <c r="CI42" s="13">
        <f>'в абс. значениях'!CU41*100/'в абс. значениях'!CI41-100</f>
        <v>76.476935527380618</v>
      </c>
      <c r="CJ42" s="13">
        <f>'в абс. значениях'!CV41*100/'в абс. значениях'!CJ41-100</f>
        <v>40.39387308533918</v>
      </c>
      <c r="CK42" s="13">
        <f>'в абс. значениях'!CW41*100/'в абс. значениях'!CK41-100</f>
        <v>42.816463888169807</v>
      </c>
      <c r="CL42" s="13">
        <f>'в абс. значениях'!CX41*100/'в абс. значениях'!CL41-100</f>
        <v>43.706981317600793</v>
      </c>
      <c r="CM42" s="13">
        <f>'в абс. значениях'!CY41*100/'в абс. значениях'!CM41-100</f>
        <v>61.197007481296765</v>
      </c>
      <c r="CN42" s="13">
        <f>'в абс. значениях'!CZ41*100/'в абс. значениях'!CN41-100</f>
        <v>70.965103598691371</v>
      </c>
      <c r="CO42" s="13">
        <f>'в абс. значениях'!DA41*100/'в абс. значениях'!CO41-100</f>
        <v>64.062866525920725</v>
      </c>
      <c r="CP42" s="13">
        <f>'в абс. значениях'!DB41*100/'в абс. значениях'!CP41-100</f>
        <v>37.791601866251938</v>
      </c>
      <c r="CQ42" s="13">
        <f>'в абс. значениях'!DC41*100/'в абс. значениях'!CQ41-100</f>
        <v>78.15946483456878</v>
      </c>
      <c r="CR42" s="13">
        <f>'в абс. значениях'!DD41*100/'в абс. значениях'!CR41-100</f>
        <v>93.228287375726893</v>
      </c>
      <c r="CS42" s="13">
        <f>'в абс. значениях'!DE41*100/'в абс. значениях'!CS41-100</f>
        <v>71.705627705627705</v>
      </c>
      <c r="CT42" s="13">
        <f>'в абс. значениях'!DF41*100/'в абс. значениях'!CT41-100</f>
        <v>36.470022443090727</v>
      </c>
    </row>
    <row r="43" spans="1:98" x14ac:dyDescent="0.25">
      <c r="A43" s="5" t="s">
        <v>40</v>
      </c>
      <c r="B43" s="13">
        <f>'в абс. значениях'!N42*100/'в абс. значениях'!B42-100</f>
        <v>-22.900763358778633</v>
      </c>
      <c r="C43" s="13">
        <f>'в абс. значениях'!O42*100/'в абс. значениях'!C42-100</f>
        <v>-34.335839598997495</v>
      </c>
      <c r="D43" s="13">
        <f>'в абс. значениях'!P42*100/'в абс. значениях'!D42-100</f>
        <v>-64.312267657992564</v>
      </c>
      <c r="E43" s="13">
        <f>'в абс. значениях'!Q42*100/'в абс. значениях'!E42-100</f>
        <v>-43.55140186915888</v>
      </c>
      <c r="F43" s="13">
        <f>'в абс. значениях'!R42*100/'в абс. значениях'!F42-100</f>
        <v>-65.482233502538065</v>
      </c>
      <c r="G43" s="13">
        <f>'в абс. значениях'!S42*100/'в абс. значениях'!G42-100</f>
        <v>-60.24096385542169</v>
      </c>
      <c r="H43" s="13">
        <f>'в абс. значениях'!T42*100/'в абс. значениях'!H42-100</f>
        <v>-76.697892271662766</v>
      </c>
      <c r="I43" s="13">
        <f>'в абс. значениях'!U42*100/'в абс. значениях'!I42-100</f>
        <v>-74.493444576877238</v>
      </c>
      <c r="J43" s="13">
        <f>'в абс. значениях'!V42*100/'в абс. значениях'!J42-100</f>
        <v>-75.187032418952612</v>
      </c>
      <c r="K43" s="13">
        <f>'в абс. значениях'!W42*100/'в абс. значениях'!K42-100</f>
        <v>-45.856353591160222</v>
      </c>
      <c r="L43" s="13">
        <f>'в абс. значениях'!X42*100/'в абс. значениях'!L42-100</f>
        <v>-44.528301886792455</v>
      </c>
      <c r="M43" s="13">
        <f>'в абс. значениях'!Y42*100/'в абс. значениях'!M42-100</f>
        <v>-27.431421446384036</v>
      </c>
      <c r="N43" s="13">
        <f>'в абс. значениях'!Z42*100/'в абс. значениях'!N42-100</f>
        <v>87.128712871287121</v>
      </c>
      <c r="O43" s="13">
        <f>'в абс. значениях'!AA42*100/'в абс. значениях'!O42-100</f>
        <v>51.908396946564892</v>
      </c>
      <c r="P43" s="13">
        <f>'в абс. значениях'!AB42*100/'в абс. значениях'!P42-100</f>
        <v>81.770833333333343</v>
      </c>
      <c r="Q43" s="13">
        <f>'в абс. значениях'!AC42*100/'в абс. значениях'!Q42-100</f>
        <v>1.9867549668874176</v>
      </c>
      <c r="R43" s="13">
        <f>'в абс. значениях'!AD42*100/'в абс. значениях'!R42-100</f>
        <v>121.56862745098039</v>
      </c>
      <c r="S43" s="13">
        <f>'в абс. значениях'!AE42*100/'в абс. значениях'!S42-100</f>
        <v>70.562770562770567</v>
      </c>
      <c r="T43" s="13">
        <f>'в абс. значениях'!AF42*100/'в абс. значениях'!T42-100</f>
        <v>45.226130653266324</v>
      </c>
      <c r="U43" s="13">
        <f>'в абс. значениях'!AG42*100/'в абс. значениях'!U42-100</f>
        <v>-21.028037383177576</v>
      </c>
      <c r="V43" s="13">
        <f>'в абс. значениях'!AH42*100/'в абс. значениях'!V42-100</f>
        <v>-16.08040201005025</v>
      </c>
      <c r="W43" s="13">
        <f>'в абс. значениях'!AI42*100/'в абс. значениях'!W42-100</f>
        <v>-61.224489795918366</v>
      </c>
      <c r="X43" s="13">
        <f>'в абс. значениях'!AJ42*100/'в абс. значениях'!X42-100</f>
        <v>-76.530612244897952</v>
      </c>
      <c r="Y43" s="13">
        <f>'в абс. значениях'!AK42*100/'в абс. значениях'!Y42-100</f>
        <v>-76.288659793814432</v>
      </c>
      <c r="Z43" s="13">
        <f>'в абс. значениях'!AL42*100/'в абс. значениях'!Z42-100</f>
        <v>-83.333333333333329</v>
      </c>
      <c r="AA43" s="13">
        <f>'в абс. значениях'!AM42*100/'в абс. значениях'!AA42-100</f>
        <v>-84.170854271356788</v>
      </c>
      <c r="AB43" s="13">
        <f>'в абс. значениях'!AN42*100/'в абс. значениях'!AB42-100</f>
        <v>-81.948424068767906</v>
      </c>
      <c r="AC43" s="13">
        <f>'в абс. значениях'!AO42*100/'в абс. значениях'!AC42-100</f>
        <v>-81.818181818181813</v>
      </c>
      <c r="AD43" s="13">
        <f>'в абс. значениях'!AP42*100/'в абс. значениях'!AD42-100</f>
        <v>-87.83185840707965</v>
      </c>
      <c r="AE43" s="13">
        <f>'в абс. значениях'!AQ42*100/'в абс. значениях'!AE42-100</f>
        <v>-86.040609137055839</v>
      </c>
      <c r="AF43" s="13">
        <f>'в абс. значениях'!AR42*100/'в абс. значениях'!AF42-100</f>
        <v>-64.359861591695505</v>
      </c>
      <c r="AG43" s="13">
        <f>'в абс. значениях'!AS42*100/'в абс. значениях'!AG42-100</f>
        <v>-47.928994082840234</v>
      </c>
      <c r="AH43" s="13">
        <f>'в абс. значениях'!AT42*100/'в абс. значениях'!AH42-100</f>
        <v>-47.305389221556887</v>
      </c>
      <c r="AI43" s="13">
        <f>'в абс. значениях'!AU42*100/'в абс. значениях'!AI42-100</f>
        <v>-22.807017543859644</v>
      </c>
      <c r="AJ43" s="13">
        <f>'в абс. значениях'!AV42*100/'в абс. значениях'!AJ42-100</f>
        <v>-20.289855072463766</v>
      </c>
      <c r="AK43" s="13">
        <f>'в абс. значениях'!AW42*100/'в абс. значениях'!AK42-100</f>
        <v>-20.289855072463766</v>
      </c>
      <c r="AL43" s="13">
        <f>'в абс. значениях'!AX42*100/'в абс. значениях'!AL42-100</f>
        <v>-60.317460317460316</v>
      </c>
      <c r="AM43" s="13">
        <f>'в абс. значениях'!AY42*100/'в абс. значениях'!AM42-100</f>
        <v>-28.571428571428569</v>
      </c>
      <c r="AN43" s="13">
        <f>'в абс. значениях'!AZ42*100/'в абс. значениях'!AN42-100</f>
        <v>-12.698412698412696</v>
      </c>
      <c r="AO43" s="13">
        <f>'в абс. значениях'!BA42*100/'в абс. значениях'!AO42-100</f>
        <v>194.64285714285717</v>
      </c>
      <c r="AP43" s="13">
        <f>'в абс. значениях'!BB42*100/'в абс. значениях'!AP42-100</f>
        <v>18.181818181818187</v>
      </c>
      <c r="AQ43" s="13">
        <f>'в абс. значениях'!BC42*100/'в абс. значениях'!AQ42-100</f>
        <v>18.181818181818187</v>
      </c>
      <c r="AR43" s="13">
        <f>'в абс. значениях'!BD42*100/'в абс. значениях'!AR42-100</f>
        <v>-33.009708737864074</v>
      </c>
      <c r="AS43" s="13">
        <f>'в абс. значениях'!BE42*100/'в абс. значениях'!AS42-100</f>
        <v>-26.13636363636364</v>
      </c>
      <c r="AT43" s="13">
        <f>'в абс. значениях'!BF42*100/'в абс. значениях'!AT42-100</f>
        <v>-26.13636363636364</v>
      </c>
      <c r="AU43" s="13">
        <f>'в абс. значениях'!BG42*100/'в абс. значениях'!AU42-100</f>
        <v>-60.227272727272727</v>
      </c>
      <c r="AV43" s="13">
        <f>'в абс. значениях'!BH42*100/'в абс. значениях'!AV42-100</f>
        <v>-9.0909090909090935</v>
      </c>
      <c r="AW43" s="13">
        <f>'в абс. значениях'!BI42*100/'в абс. значениях'!AW42-100</f>
        <v>-27.272727272727266</v>
      </c>
      <c r="AX43" s="13">
        <f>'в абс. значениях'!BJ42*100/'в абс. значениях'!AX42-100</f>
        <v>172</v>
      </c>
      <c r="AY43" s="13">
        <f>'в абс. значениях'!BK42*100/'в абс. значениях'!AY42-100</f>
        <v>35.555555555555543</v>
      </c>
      <c r="AZ43" s="13">
        <f>'в абс. значениях'!BL42*100/'в абс. значениях'!AZ42-100</f>
        <v>29.090909090909093</v>
      </c>
      <c r="BA43" s="13">
        <f>'в абс. значениях'!BM42*100/'в абс. значениях'!BA42-100</f>
        <v>44.242424242424249</v>
      </c>
      <c r="BB43" s="13">
        <f>'в абс. значениях'!BN42*100/'в абс. значениях'!BB42-100</f>
        <v>93.84615384615384</v>
      </c>
      <c r="BC43" s="13">
        <f>'в абс. значениях'!BO42*100/'в абс. значениях'!BC42-100</f>
        <v>120</v>
      </c>
      <c r="BD43" s="13">
        <f>'в абс. значениях'!BP42*100/'в абс. значениях'!BD42-100</f>
        <v>78.260869565217405</v>
      </c>
      <c r="BE43" s="13">
        <f>'в абс. значениях'!BQ42*100/'в абс. значениях'!BE42-100</f>
        <v>101.53846153846155</v>
      </c>
      <c r="BF43" s="13">
        <f>'в абс. значениях'!BR42*100/'в абс. значениях'!BF42-100</f>
        <v>-21.538461538461533</v>
      </c>
      <c r="BG43" s="13">
        <f>'в абс. значениях'!BS42*100/'в абс. значениях'!BG42-100</f>
        <v>57.142857142857139</v>
      </c>
      <c r="BH43" s="13">
        <f>'в абс. значениях'!BT42*100/'в абс. значениях'!BH42-100</f>
        <v>8</v>
      </c>
      <c r="BI43" s="13">
        <f>'в абс. значениях'!BU42*100/'в абс. значениях'!BI42-100</f>
        <v>50</v>
      </c>
      <c r="BJ43" s="13">
        <f>'в абс. значениях'!BV42*100/'в абс. значениях'!BJ42-100</f>
        <v>36.764705882352928</v>
      </c>
      <c r="BK43" s="13">
        <f>'в абс. значениях'!BW42*100/'в абс. значениях'!BK42-100</f>
        <v>34.426229508196712</v>
      </c>
      <c r="BL43" s="13">
        <f>'в абс. значениях'!BX42*100/'в абс. значениях'!BL42-100</f>
        <v>23.943661971830991</v>
      </c>
      <c r="BM43" s="13">
        <f>'в абс. значениях'!BY42*100/'в абс. значениях'!BM42-100</f>
        <v>-60.924369747899156</v>
      </c>
      <c r="BN43" s="13">
        <f>'в абс. значениях'!BZ42*100/'в абс. значениях'!BN42-100</f>
        <v>-25.396825396825392</v>
      </c>
      <c r="BO43" s="13">
        <f>'в абс. значениях'!CA42*100/'в абс. значениях'!BO42-100</f>
        <v>-40.55944055944056</v>
      </c>
      <c r="BP43" s="13">
        <f>'в абс. значениях'!CB42*100/'в абс. значениях'!BP42-100</f>
        <v>-34.146341463414629</v>
      </c>
      <c r="BQ43" s="13">
        <f>'в абс. значениях'!CC42*100/'в абс. значениях'!BQ42-100</f>
        <v>-38.167938931297712</v>
      </c>
      <c r="BR43" s="13">
        <f>'в абс. значениях'!CD42*100/'в абс. значениях'!BR42-100</f>
        <v>533.33333333333337</v>
      </c>
      <c r="BS43" s="13">
        <f>'в абс. значениях'!CE42*100/'в абс. значениях'!BS42-100</f>
        <v>243.63636363636363</v>
      </c>
      <c r="BT43" s="13">
        <f>'в абс. значениях'!CF42*100/'в абс. значениях'!BT42-100</f>
        <v>738.88888888888891</v>
      </c>
      <c r="BU43" s="13">
        <f>'в абс. значениях'!CG42*100/'в абс. значениях'!BU42-100</f>
        <v>925</v>
      </c>
      <c r="BV43" s="13">
        <f>'в абс. значениях'!CH42*100/'в абс. значениях'!BV42-100</f>
        <v>597.84946236559142</v>
      </c>
      <c r="BW43" s="13">
        <f>'в абс. значениях'!CI42*100/'в абс. значениях'!BW42-100</f>
        <v>492.68292682926824</v>
      </c>
      <c r="BX43" s="13">
        <f>'в абс. значениях'!CJ42*100/'в абс. значениях'!BX42-100</f>
        <v>396.59090909090907</v>
      </c>
      <c r="BY43" s="13">
        <f>'в абс. значениях'!CK42*100/'в абс. значениях'!BY42-100</f>
        <v>178.49462365591398</v>
      </c>
      <c r="BZ43" s="13">
        <f>'в абс. значениях'!CL42*100/'в абс. значениях'!BZ42-100</f>
        <v>300</v>
      </c>
      <c r="CA43" s="13">
        <f>'в абс. значениях'!CM42*100/'в абс. значениях'!CA42-100</f>
        <v>137.64705882352942</v>
      </c>
      <c r="CB43" s="13">
        <f>'в абс. значениях'!CN42*100/'в абс. значениях'!CB42-100</f>
        <v>381.48148148148147</v>
      </c>
      <c r="CC43" s="13">
        <f>'в абс. значениях'!CO42*100/'в абс. значениях'!CC42-100</f>
        <v>337.03703703703701</v>
      </c>
      <c r="CD43" s="13">
        <f>'в абс. значениях'!CP42*100/'в абс. значениях'!CD42-100</f>
        <v>-10.526315789473685</v>
      </c>
      <c r="CE43" s="13">
        <f>'в абс. значениях'!CQ42*100/'в абс. значениях'!CE42-100</f>
        <v>-1.5873015873015817</v>
      </c>
      <c r="CF43" s="13">
        <f>'в абс. значениях'!CR42*100/'в абс. значениях'!CF42-100</f>
        <v>-38.852097130242825</v>
      </c>
      <c r="CG43" s="13">
        <f>'в абс. значениях'!CS42*100/'в абс. значениях'!CG42-100</f>
        <v>-67.804878048780495</v>
      </c>
      <c r="CH43" s="13">
        <f>'в абс. значениях'!CT42*100/'в абс. значениях'!CH42-100</f>
        <v>-73.035439137134048</v>
      </c>
      <c r="CI43" s="13">
        <f>'в абс. значениях'!CU42*100/'в абс. значениях'!CI42-100</f>
        <v>-49.588477366255141</v>
      </c>
      <c r="CJ43" s="13">
        <f>'в абс. значениях'!CV42*100/'в абс. значениях'!CJ42-100</f>
        <v>-48.283752860411902</v>
      </c>
      <c r="CK43" s="13">
        <f>'в абс. значениях'!CW42*100/'в абс. значениях'!CK42-100</f>
        <v>69.884169884169893</v>
      </c>
      <c r="CL43" s="13">
        <f>'в абс. значениях'!CX42*100/'в абс. значениях'!CL42-100</f>
        <v>0</v>
      </c>
      <c r="CM43" s="13">
        <f>'в абс. значениях'!CY42*100/'в абс. значениях'!CM42-100</f>
        <v>67.821782178217831</v>
      </c>
      <c r="CN43" s="13">
        <f>'в абс. значениях'!CZ42*100/'в абс. значениях'!CN42-100</f>
        <v>23.07692307692308</v>
      </c>
      <c r="CO43" s="13">
        <f>'в абс. значениях'!DA42*100/'в абс. значениях'!CO42-100</f>
        <v>35.310734463276845</v>
      </c>
      <c r="CP43" s="13">
        <f>'в абс. значениях'!DB42*100/'в абс. значениях'!CP42-100</f>
        <v>56.055363321799319</v>
      </c>
      <c r="CQ43" s="13">
        <f>'в абс. значениях'!DC42*100/'в абс. значениях'!CQ42-100</f>
        <v>86.55913978494624</v>
      </c>
      <c r="CR43" s="13">
        <f>'в абс. значениях'!DD42*100/'в абс. значениях'!CR42-100</f>
        <v>2.1660649819494608</v>
      </c>
      <c r="CS43" s="13">
        <f>'в абс. значениях'!DE42*100/'в абс. значениях'!CS42-100</f>
        <v>18.686868686868692</v>
      </c>
      <c r="CT43" s="13">
        <f>'в абс. значениях'!DF42*100/'в абс. значениях'!CT42-100</f>
        <v>1.7142857142857082</v>
      </c>
    </row>
    <row r="44" spans="1:98" ht="31.5" x14ac:dyDescent="0.25">
      <c r="A44" s="5" t="s">
        <v>41</v>
      </c>
      <c r="B44" s="13">
        <f>'в абс. значениях'!N43*100/'в абс. значениях'!B43-100</f>
        <v>10.388945752302973</v>
      </c>
      <c r="C44" s="13">
        <f>'в абс. значениях'!O43*100/'в абс. значениях'!C43-100</f>
        <v>29.987684729064028</v>
      </c>
      <c r="D44" s="13">
        <f>'в абс. значениях'!P43*100/'в абс. значениях'!D43-100</f>
        <v>15.268329554043845</v>
      </c>
      <c r="E44" s="13">
        <f>'в абс. значениях'!Q43*100/'в абс. значениях'!E43-100</f>
        <v>18.282890673255096</v>
      </c>
      <c r="F44" s="13">
        <f>'в абс. значениях'!R43*100/'в абс. значениях'!F43-100</f>
        <v>16.136919315403418</v>
      </c>
      <c r="G44" s="13">
        <f>'в абс. значениях'!S43*100/'в абс. значениях'!G43-100</f>
        <v>10.229178311906097</v>
      </c>
      <c r="H44" s="13">
        <f>'в абс. значениях'!T43*100/'в абс. значениях'!H43-100</f>
        <v>50.365853658536594</v>
      </c>
      <c r="I44" s="13">
        <f>'в абс. значениях'!U43*100/'в абс. значениях'!I43-100</f>
        <v>38.214285714285722</v>
      </c>
      <c r="J44" s="13">
        <f>'в абс. значениях'!V43*100/'в абс. значениях'!J43-100</f>
        <v>21.52466367713005</v>
      </c>
      <c r="K44" s="13">
        <f>'в абс. значениях'!W43*100/'в абс. значениях'!K43-100</f>
        <v>-24.589416058394164</v>
      </c>
      <c r="L44" s="13">
        <f>'в абс. значениях'!X43*100/'в абс. значениях'!L43-100</f>
        <v>21.082769390942218</v>
      </c>
      <c r="M44" s="13">
        <f>'в абс. значениях'!Y43*100/'в абс. значениях'!M43-100</f>
        <v>6.2771607918879795</v>
      </c>
      <c r="N44" s="13">
        <f>'в абс. значениях'!Z43*100/'в абс. значениях'!N43-100</f>
        <v>25.961984237366707</v>
      </c>
      <c r="O44" s="13">
        <f>'в абс. значениях'!AA43*100/'в абс. значениях'!O43-100</f>
        <v>22.880151586925621</v>
      </c>
      <c r="P44" s="13">
        <f>'в абс. значениях'!AB43*100/'в абс. значениях'!P43-100</f>
        <v>70.163934426229503</v>
      </c>
      <c r="Q44" s="13">
        <f>'в абс. значениях'!AC43*100/'в абс. значениях'!Q43-100</f>
        <v>52.480417754569203</v>
      </c>
      <c r="R44" s="13">
        <f>'в абс. значениях'!AD43*100/'в абс. значениях'!R43-100</f>
        <v>62.421052631578959</v>
      </c>
      <c r="S44" s="13">
        <f>'в абс. значениях'!AE43*100/'в абс. значениях'!S43-100</f>
        <v>43.407707910750503</v>
      </c>
      <c r="T44" s="13">
        <f>'в абс. значениях'!AF43*100/'в абс. значениях'!T43-100</f>
        <v>-6.1232765612327711</v>
      </c>
      <c r="U44" s="13">
        <f>'в абс. значениях'!AG43*100/'в абс. значениях'!U43-100</f>
        <v>4.3189368770764105</v>
      </c>
      <c r="V44" s="13">
        <f>'в абс. значениях'!AH43*100/'в абс. значениях'!V43-100</f>
        <v>23.534235342353426</v>
      </c>
      <c r="W44" s="13">
        <f>'в абс. значениях'!AI43*100/'в абс. значениях'!W43-100</f>
        <v>63.218390804597703</v>
      </c>
      <c r="X44" s="13">
        <f>'в абс. значениях'!AJ43*100/'в абс. значениях'!X43-100</f>
        <v>34.522785898538274</v>
      </c>
      <c r="Y44" s="13">
        <f>'в абс. значениях'!AK43*100/'в абс. значениях'!Y43-100</f>
        <v>63.47114947751021</v>
      </c>
      <c r="Z44" s="13">
        <f>'в абс. значениях'!AL43*100/'в абс. значениях'!Z43-100</f>
        <v>63.305115936694875</v>
      </c>
      <c r="AA44" s="13">
        <f>'в абс. значениях'!AM43*100/'в абс. значениях'!AA43-100</f>
        <v>33.307632999228986</v>
      </c>
      <c r="AB44" s="13">
        <f>'в абс. значениях'!AN43*100/'в абс. значениях'!AB43-100</f>
        <v>38.034682080924853</v>
      </c>
      <c r="AC44" s="13">
        <f>'в абс. значениях'!AO43*100/'в абс. значениях'!AC43-100</f>
        <v>40.445205479452056</v>
      </c>
      <c r="AD44" s="13">
        <f>'в абс. значениях'!AP43*100/'в абс. значениях'!AD43-100</f>
        <v>33.506156837329883</v>
      </c>
      <c r="AE44" s="13">
        <f>'в абс. значениях'!AQ43*100/'в абс. значениях'!AE43-100</f>
        <v>53.111739745403099</v>
      </c>
      <c r="AF44" s="13">
        <f>'в абс. значениях'!AR43*100/'в абс. значениях'!AF43-100</f>
        <v>94.125269978401718</v>
      </c>
      <c r="AG44" s="13">
        <f>'в абс. значениях'!AS43*100/'в абс. значениях'!AG43-100</f>
        <v>65.463552724699213</v>
      </c>
      <c r="AH44" s="13">
        <f>'в абс. значениях'!AT43*100/'в абс. значениях'!AH43-100</f>
        <v>56.488549618320604</v>
      </c>
      <c r="AI44" s="13">
        <f>'в абс. значениях'!AU43*100/'в абс. значениях'!AI43-100</f>
        <v>58.265381764269819</v>
      </c>
      <c r="AJ44" s="13">
        <f>'в абс. значениях'!AV43*100/'в абс. значениях'!AJ43-100</f>
        <v>37.008628954937677</v>
      </c>
      <c r="AK44" s="13">
        <f>'в абс. значениях'!AW43*100/'в абс. значениях'!AK43-100</f>
        <v>23.346303501945528</v>
      </c>
      <c r="AL44" s="13">
        <f>'в абс. значениях'!AX43*100/'в абс. значениях'!AL43-100</f>
        <v>11.0209601081812</v>
      </c>
      <c r="AM44" s="13">
        <f>'в абс. значениях'!AY43*100/'в абс. значениях'!AM43-100</f>
        <v>33.747831116252172</v>
      </c>
      <c r="AN44" s="13">
        <f>'в абс. значениях'!AZ43*100/'в абс. значениях'!AN43-100</f>
        <v>37.158012283640431</v>
      </c>
      <c r="AO44" s="13">
        <f>'в абс. значениях'!BA43*100/'в абс. значениях'!AO43-100</f>
        <v>14.337966349670808</v>
      </c>
      <c r="AP44" s="13">
        <f>'в абс. значениях'!BB43*100/'в абс. значениях'!AP43-100</f>
        <v>6.893203883495147</v>
      </c>
      <c r="AQ44" s="13">
        <f>'в абс. значениях'!BC43*100/'в абс. значениях'!AQ43-100</f>
        <v>-6.9053117782909936</v>
      </c>
      <c r="AR44" s="13">
        <f>'в абс. значениях'!BD43*100/'в абс. значениях'!AR43-100</f>
        <v>-17.601246105919003</v>
      </c>
      <c r="AS44" s="13">
        <f>'в абс. значениях'!BE43*100/'в абс. значениях'!AS43-100</f>
        <v>-16.573994867408047</v>
      </c>
      <c r="AT44" s="13">
        <f>'в абс. значениях'!BF43*100/'в абс. значениях'!AT43-100</f>
        <v>-6.7656415694591772</v>
      </c>
      <c r="AU44" s="13">
        <f>'в абс. значениях'!BG43*100/'в абс. значениях'!AU43-100</f>
        <v>1.3114754098360635</v>
      </c>
      <c r="AV44" s="13">
        <f>'в абс. значениях'!BH43*100/'в абс. значениях'!AV43-100</f>
        <v>18.427804991835785</v>
      </c>
      <c r="AW44" s="13">
        <f>'в абс. значениях'!BI43*100/'в абс. значениях'!AW43-100</f>
        <v>2.7940513744930087</v>
      </c>
      <c r="AX44" s="13">
        <f>'в абс. значениях'!BJ43*100/'в абс. значениях'!AX43-100</f>
        <v>8.0186764108810422</v>
      </c>
      <c r="AY44" s="13">
        <f>'в абс. значениях'!BK43*100/'в абс. значениях'!AY43-100</f>
        <v>5.8378378378378386</v>
      </c>
      <c r="AZ44" s="13">
        <f>'в абс. значениях'!BL43*100/'в абс. значениях'!AZ43-100</f>
        <v>-5.2106655811113427</v>
      </c>
      <c r="BA44" s="13">
        <f>'в абс. значениях'!BM43*100/'в абс. значениях'!BA43-100</f>
        <v>8.5732565579014732</v>
      </c>
      <c r="BB44" s="13">
        <f>'в абс. значениях'!BN43*100/'в абс. значениях'!BB43-100</f>
        <v>16.643960036330611</v>
      </c>
      <c r="BC44" s="13">
        <f>'в абс. значениях'!BO43*100/'в абс. значениях'!BC43-100</f>
        <v>18.332919870999746</v>
      </c>
      <c r="BD44" s="13">
        <f>'в абс. значениях'!BP43*100/'в абс. значениях'!BD43-100</f>
        <v>49.446394815014855</v>
      </c>
      <c r="BE44" s="13">
        <f>'в абс. значениях'!BQ43*100/'в абс. значениях'!BE43-100</f>
        <v>30.325557549346314</v>
      </c>
      <c r="BF44" s="13">
        <f>'в абс. значениях'!BR43*100/'в абс. значениях'!BF43-100</f>
        <v>17.743403093721568</v>
      </c>
      <c r="BG44" s="13">
        <f>'в абс. значениях'!BS43*100/'в абс. значениях'!BG43-100</f>
        <v>15.048543689320383</v>
      </c>
      <c r="BH44" s="13">
        <f>'в абс. значениях'!BT43*100/'в абс. значениях'!BH43-100</f>
        <v>-17.92397084892653</v>
      </c>
      <c r="BI44" s="13">
        <f>'в абс. значениях'!BU43*100/'в абс. значениях'!BI43-100</f>
        <v>8.5927224901358983</v>
      </c>
      <c r="BJ44" s="13">
        <f>'в абс. значениях'!BV43*100/'в абс. значениях'!BJ43-100</f>
        <v>5.3561360646495046</v>
      </c>
      <c r="BK44" s="13">
        <f>'в абс. значениях'!BW43*100/'в абс. значениях'!BK43-100</f>
        <v>29.928498467824312</v>
      </c>
      <c r="BL44" s="13">
        <f>'в абс. значениях'!BX43*100/'в абс. значениях'!BL43-100</f>
        <v>30.234056259394464</v>
      </c>
      <c r="BM44" s="13">
        <f>'в абс. значениях'!BY43*100/'в абс. значениях'!BM43-100</f>
        <v>20.821056766843455</v>
      </c>
      <c r="BN44" s="13">
        <f>'в абс. значениях'!BZ43*100/'в абс. значениях'!BN43-100</f>
        <v>24.352735059373174</v>
      </c>
      <c r="BO44" s="13">
        <f>'в абс. значениях'!CA43*100/'в абс. значениях'!BO43-100</f>
        <v>31.090146750524099</v>
      </c>
      <c r="BP44" s="13">
        <f>'в абс. значениях'!CB43*100/'в абс. значениях'!BP43-100</f>
        <v>17.003975424647635</v>
      </c>
      <c r="BQ44" s="13">
        <f>'в абс. значениях'!CC43*100/'в абс. значениях'!BQ43-100</f>
        <v>39.791502753737205</v>
      </c>
      <c r="BR44" s="13">
        <f>'в абс. значениях'!CD43*100/'в абс. значениях'!BR43-100</f>
        <v>27.067233384853168</v>
      </c>
      <c r="BS44" s="13">
        <f>'в абс. значениях'!CE43*100/'в абс. значениях'!BS43-100</f>
        <v>33.052039381153293</v>
      </c>
      <c r="BT44" s="13">
        <f>'в абс. значениях'!CF43*100/'в абс. значениях'!BT43-100</f>
        <v>18.646508279337652</v>
      </c>
      <c r="BU44" s="13">
        <f>'в абс. значениях'!CG43*100/'в абс. значениях'!BU43-100</f>
        <v>28.582963262010509</v>
      </c>
      <c r="BV44" s="13">
        <f>'в абс. значениях'!CH43*100/'в абс. значениях'!BV43-100</f>
        <v>38.316089903674623</v>
      </c>
      <c r="BW44" s="13">
        <f>'в абс. значениях'!CI43*100/'в абс. значениях'!BW43-100</f>
        <v>20.157232704402517</v>
      </c>
      <c r="BX44" s="13">
        <f>'в абс. значениях'!CJ43*100/'в абс. значениях'!BX43-100</f>
        <v>27.881286067600996</v>
      </c>
      <c r="BY44" s="13">
        <f>'в абс. значениях'!CK43*100/'в абс. значениях'!BY43-100</f>
        <v>27.003739229393588</v>
      </c>
      <c r="BZ44" s="13">
        <f>'в абс. значениях'!CL43*100/'в абс. значениях'!BZ43-100</f>
        <v>37.586098935504083</v>
      </c>
      <c r="CA44" s="13">
        <f>'в абс. значениях'!CM43*100/'в абс. значениях'!CA43-100</f>
        <v>34.191588037741894</v>
      </c>
      <c r="CB44" s="13">
        <f>'в абс. значениях'!CN43*100/'в абс. значениях'!CB43-100</f>
        <v>33.420849420849407</v>
      </c>
      <c r="CC44" s="13">
        <f>'в абс. значениях'!CO43*100/'в абс. значениях'!CC43-100</f>
        <v>33.333333333333343</v>
      </c>
      <c r="CD44" s="13">
        <f>'в абс. значениях'!CP43*100/'в абс. значениях'!CD43-100</f>
        <v>51.649688307739098</v>
      </c>
      <c r="CE44" s="13">
        <f>'в абс. значениях'!CQ43*100/'в абс. значениях'!CE43-100</f>
        <v>41.498036846874044</v>
      </c>
      <c r="CF44" s="13">
        <f>'в абс. значениях'!CR43*100/'в абс. значениях'!CF43-100</f>
        <v>96.723300970873794</v>
      </c>
      <c r="CG44" s="13">
        <f>'в абс. значениях'!CS43*100/'в абс. значениях'!CG43-100</f>
        <v>75.117739403453697</v>
      </c>
      <c r="CH44" s="13">
        <f>'в абс. значениях'!CT43*100/'в абс. значениях'!CH43-100</f>
        <v>45.318545266958978</v>
      </c>
      <c r="CI44" s="13">
        <f>'в абс. значениях'!CU43*100/'в абс. значениях'!CI43-100</f>
        <v>52.747971735147871</v>
      </c>
      <c r="CJ44" s="13">
        <f>'в абс. значениях'!CV43*100/'в абс. значениях'!CJ43-100</f>
        <v>45.538937596699327</v>
      </c>
      <c r="CK44" s="13">
        <f>'в абс. значениях'!CW43*100/'в абс. значениях'!CK43-100</f>
        <v>37.570404505888376</v>
      </c>
      <c r="CL44" s="13">
        <f>'в абс. значениях'!CX43*100/'в абс. значениях'!CL43-100</f>
        <v>32.711343725110936</v>
      </c>
      <c r="CM44" s="13">
        <f>'в абс. значениях'!CY43*100/'в абс. значениях'!CM43-100</f>
        <v>26.814444047193419</v>
      </c>
      <c r="CN44" s="13">
        <f>'в абс. значениях'!CZ43*100/'в абс. значениях'!CN43-100</f>
        <v>50.144692672763057</v>
      </c>
      <c r="CO44" s="13">
        <f>'в абс. значениях'!DA43*100/'в абс. значениях'!CO43-100</f>
        <v>51.477416631490087</v>
      </c>
      <c r="CP44" s="13">
        <f>'в абс. значениях'!DB43*100/'в абс. значениях'!CP43-100</f>
        <v>35.702827351112887</v>
      </c>
      <c r="CQ44" s="13">
        <f>'в абс. значениях'!DC43*100/'в абс. значениях'!CQ43-100</f>
        <v>42.411953041622212</v>
      </c>
      <c r="CR44" s="13">
        <f>'в абс. значениях'!DD43*100/'в абс. значениях'!CR43-100</f>
        <v>36.366440468846378</v>
      </c>
      <c r="CS44" s="13">
        <f>'в абс. значениях'!DE43*100/'в абс. значениях'!CS43-100</f>
        <v>22.608695652173907</v>
      </c>
      <c r="CT44" s="13">
        <f>'в абс. значениях'!DF43*100/'в абс. значениях'!CT43-100</f>
        <v>28.549875754348591</v>
      </c>
    </row>
    <row r="45" spans="1:98" ht="31.5" x14ac:dyDescent="0.25">
      <c r="A45" s="5" t="s">
        <v>42</v>
      </c>
      <c r="B45" s="13">
        <f>'в абс. значениях'!N44*100/'в абс. значениях'!B44-100</f>
        <v>-34.333333333333329</v>
      </c>
      <c r="C45" s="13">
        <f>'в абс. значениях'!O44*100/'в абс. значениях'!C44-100</f>
        <v>-39.223057644110277</v>
      </c>
      <c r="D45" s="13">
        <f>'в абс. значениях'!P44*100/'в абс. значениях'!D44-100</f>
        <v>-42.414860681114554</v>
      </c>
      <c r="E45" s="13">
        <f>'в абс. значениях'!Q44*100/'в абс. значениях'!E44-100</f>
        <v>-41.176470588235297</v>
      </c>
      <c r="F45" s="13">
        <f>'в абс. значениях'!R44*100/'в абс. значениях'!F44-100</f>
        <v>-36.30952380952381</v>
      </c>
      <c r="G45" s="13">
        <f>'в абс. значениях'!S44*100/'в абс. значениях'!G44-100</f>
        <v>-25.515947467166981</v>
      </c>
      <c r="H45" s="13">
        <f>'в абс. значениях'!T44*100/'в абс. значениях'!H44-100</f>
        <v>-34.488734835355288</v>
      </c>
      <c r="I45" s="13">
        <f>'в абс. значениях'!U44*100/'в абс. значениях'!I44-100</f>
        <v>-17.064220183486242</v>
      </c>
      <c r="J45" s="13">
        <f>'в абс. значениях'!V44*100/'в абс. значениях'!J44-100</f>
        <v>-7.5510204081632679</v>
      </c>
      <c r="K45" s="13">
        <f>'в абс. значениях'!W44*100/'в абс. значениях'!K44-100</f>
        <v>-15.285451197053405</v>
      </c>
      <c r="L45" s="13">
        <f>'в абс. значениях'!X44*100/'в абс. значениях'!L44-100</f>
        <v>-17.444219066937123</v>
      </c>
      <c r="M45" s="13">
        <f>'в абс. значениях'!Y44*100/'в абс. значениях'!M44-100</f>
        <v>-20.388349514563103</v>
      </c>
      <c r="N45" s="13">
        <f>'в абс. значениях'!Z44*100/'в абс. значениях'!N44-100</f>
        <v>-2.70727580372251</v>
      </c>
      <c r="O45" s="13">
        <f>'в абс. значениях'!AA44*100/'в абс. значениях'!O44-100</f>
        <v>8.4536082474226788</v>
      </c>
      <c r="P45" s="13">
        <f>'в абс. значениях'!AB44*100/'в абс. значениях'!P44-100</f>
        <v>6.9892473118279526</v>
      </c>
      <c r="Q45" s="13">
        <f>'в абс. значениях'!AC44*100/'в абс. значениях'!Q44-100</f>
        <v>46.944444444444457</v>
      </c>
      <c r="R45" s="13">
        <f>'в абс. значениях'!AD44*100/'в абс. значениях'!R44-100</f>
        <v>4.6728971962616868</v>
      </c>
      <c r="S45" s="13">
        <f>'в абс. значениях'!AE44*100/'в абс. значениях'!S44-100</f>
        <v>20.90680100755668</v>
      </c>
      <c r="T45" s="13">
        <f>'в абс. значениях'!AF44*100/'в абс. значениях'!T44-100</f>
        <v>17.460317460317455</v>
      </c>
      <c r="U45" s="13">
        <f>'в абс. значениях'!AG44*100/'в абс. значениях'!U44-100</f>
        <v>-10.619469026548671</v>
      </c>
      <c r="V45" s="13">
        <f>'в абс. значениях'!AH44*100/'в абс. значениях'!V44-100</f>
        <v>-0.88300220750551262</v>
      </c>
      <c r="W45" s="13">
        <f>'в абс. значениях'!AI44*100/'в абс. значениях'!W44-100</f>
        <v>-3.9130434782608745</v>
      </c>
      <c r="X45" s="13">
        <f>'в абс. значениях'!AJ44*100/'в абс. значениях'!X44-100</f>
        <v>24.324324324324323</v>
      </c>
      <c r="Y45" s="13">
        <f>'в абс. значениях'!AK44*100/'в абс. значениях'!Y44-100</f>
        <v>-5.0813008130081272</v>
      </c>
      <c r="Z45" s="13">
        <f>'в абс. значениях'!AL44*100/'в абс. значениях'!Z44-100</f>
        <v>5.3913043478260931</v>
      </c>
      <c r="AA45" s="13">
        <f>'в абс. значениях'!AM44*100/'в абс. значениях'!AA44-100</f>
        <v>66.539923954372625</v>
      </c>
      <c r="AB45" s="13">
        <f>'в абс. значениях'!AN44*100/'в абс. значениях'!AB44-100</f>
        <v>65.829145728643226</v>
      </c>
      <c r="AC45" s="13">
        <f>'в абс. значениях'!AO44*100/'в абс. значениях'!AC44-100</f>
        <v>-52.362948960302461</v>
      </c>
      <c r="AD45" s="13">
        <f>'в абс. значениях'!AP44*100/'в абс. значениях'!AD44-100</f>
        <v>-31.473214285714292</v>
      </c>
      <c r="AE45" s="13">
        <f>'в абс. значениях'!AQ44*100/'в абс. значениях'!AE44-100</f>
        <v>-46.041666666666664</v>
      </c>
      <c r="AF45" s="13">
        <f>'в абс. значениях'!AR44*100/'в абс. значениях'!AF44-100</f>
        <v>-42.117117117117118</v>
      </c>
      <c r="AG45" s="13">
        <f>'в абс. значениях'!AS44*100/'в абс. значениях'!AG44-100</f>
        <v>-11.633663366336634</v>
      </c>
      <c r="AH45" s="13">
        <f>'в абс. значениях'!AT44*100/'в абс. значениях'!AH44-100</f>
        <v>-18.708240534521153</v>
      </c>
      <c r="AI45" s="13">
        <f>'в абс. значениях'!AU44*100/'в абс. значениях'!AI44-100</f>
        <v>-21.49321266968326</v>
      </c>
      <c r="AJ45" s="13">
        <f>'в абс. значениях'!AV44*100/'в абс. значениях'!AJ44-100</f>
        <v>-36.758893280632414</v>
      </c>
      <c r="AK45" s="13">
        <f>'в абс. значениях'!AW44*100/'в абс. значениях'!AK44-100</f>
        <v>-39.400428265524624</v>
      </c>
      <c r="AL45" s="13">
        <f>'в абс. значениях'!AX44*100/'в абс. значениях'!AL44-100</f>
        <v>-17.821782178217816</v>
      </c>
      <c r="AM45" s="13">
        <f>'в абс. значениях'!AY44*100/'в абс. значениях'!AM44-100</f>
        <v>-64.041095890410958</v>
      </c>
      <c r="AN45" s="13">
        <f>'в абс. значениях'!AZ44*100/'в абс. значениях'!AN44-100</f>
        <v>-65.303030303030312</v>
      </c>
      <c r="AO45" s="13">
        <f>'в абс. значениях'!BA44*100/'в абс. значениях'!AO44-100</f>
        <v>4.3650793650793673</v>
      </c>
      <c r="AP45" s="13">
        <f>'в абс. значениях'!BB44*100/'в абс. значениях'!AP44-100</f>
        <v>-12.377850162866451</v>
      </c>
      <c r="AQ45" s="13">
        <f>'в абс. значениях'!BC44*100/'в абс. значениях'!AQ44-100</f>
        <v>2.7027027027027088</v>
      </c>
      <c r="AR45" s="13">
        <f>'в абс. значениях'!BD44*100/'в абс. значениях'!AR44-100</f>
        <v>24.5136186770428</v>
      </c>
      <c r="AS45" s="13">
        <f>'в абс. значениях'!BE44*100/'в абс. значениях'!AS44-100</f>
        <v>-4.2016806722689068</v>
      </c>
      <c r="AT45" s="13">
        <f>'в абс. значениях'!BF44*100/'в абс. значениях'!AT44-100</f>
        <v>-6.849315068493155</v>
      </c>
      <c r="AU45" s="13">
        <f>'в абс. значениях'!BG44*100/'в абс. значениях'!AU44-100</f>
        <v>17.867435158501436</v>
      </c>
      <c r="AV45" s="13">
        <f>'в абс. значениях'!BH44*100/'в абс. значениях'!AV44-100</f>
        <v>36.5625</v>
      </c>
      <c r="AW45" s="13">
        <f>'в абс. значениях'!BI44*100/'в абс. значениях'!AW44-100</f>
        <v>84.098939929328623</v>
      </c>
      <c r="AX45" s="13">
        <f>'в абс. значениях'!BJ44*100/'в абс. значениях'!AX44-100</f>
        <v>8.8353413654618436</v>
      </c>
      <c r="AY45" s="13">
        <f>'в абс. значениях'!BK44*100/'в абс. значениях'!AY44-100</f>
        <v>53.015873015873012</v>
      </c>
      <c r="AZ45" s="13">
        <f>'в абс. значениях'!BL44*100/'в абс. значениях'!AZ44-100</f>
        <v>76.855895196506538</v>
      </c>
      <c r="BA45" s="13">
        <f>'в абс. значениях'!BM44*100/'в абс. значениях'!BA44-100</f>
        <v>61.596958174904955</v>
      </c>
      <c r="BB45" s="13">
        <f>'в абс. значениях'!BN44*100/'в абс. значениях'!BB44-100</f>
        <v>108.17843866171003</v>
      </c>
      <c r="BC45" s="13">
        <f>'в абс. значениях'!BO44*100/'в абс. значениях'!BC44-100</f>
        <v>134.9624060150376</v>
      </c>
      <c r="BD45" s="13">
        <f>'в абс. значениях'!BP44*100/'в абс. значениях'!BD44-100</f>
        <v>67.8125</v>
      </c>
      <c r="BE45" s="13">
        <f>'в абс. значениях'!BQ44*100/'в абс. значениях'!BE44-100</f>
        <v>50.877192982456137</v>
      </c>
      <c r="BF45" s="13">
        <f>'в абс. значениях'!BR44*100/'в абс. значениях'!BF44-100</f>
        <v>84.705882352941188</v>
      </c>
      <c r="BG45" s="13">
        <f>'в абс. значениях'!BS44*100/'в абс. значениях'!BG44-100</f>
        <v>61.858190709046454</v>
      </c>
      <c r="BH45" s="13">
        <f>'в абс. значениях'!BT44*100/'в абс. значениях'!BH44-100</f>
        <v>43.935926773455378</v>
      </c>
      <c r="BI45" s="13">
        <f>'в абс. значениях'!BU44*100/'в абс. значениях'!BI44-100</f>
        <v>30.134357005758147</v>
      </c>
      <c r="BJ45" s="13">
        <f>'в абс. значениях'!BV44*100/'в абс. значениях'!BJ44-100</f>
        <v>20.664206642066418</v>
      </c>
      <c r="BK45" s="13">
        <f>'в абс. значениях'!BW44*100/'в абс. значениях'!BK44-100</f>
        <v>43.568464730290458</v>
      </c>
      <c r="BL45" s="13">
        <f>'в абс. значениях'!BX44*100/'в абс. значениях'!BL44-100</f>
        <v>43.703703703703695</v>
      </c>
      <c r="BM45" s="13">
        <f>'в абс. значениях'!BY44*100/'в абс. значениях'!BM44-100</f>
        <v>34.117647058823536</v>
      </c>
      <c r="BN45" s="13">
        <f>'в абс. значениях'!BZ44*100/'в абс. значениях'!BN44-100</f>
        <v>1.7857142857142918</v>
      </c>
      <c r="BO45" s="13">
        <f>'в абс. значениях'!CA44*100/'в абс. значениях'!BO44-100</f>
        <v>-16.799999999999997</v>
      </c>
      <c r="BP45" s="13">
        <f>'в абс. значениях'!CB44*100/'в абс. значениях'!BP44-100</f>
        <v>-0.55865921787709283</v>
      </c>
      <c r="BQ45" s="13">
        <f>'в абс. значениях'!CC44*100/'в абс. значениях'!BQ44-100</f>
        <v>252.51937984496124</v>
      </c>
      <c r="BR45" s="13">
        <f>'в абс. значениях'!CD44*100/'в абс. значениях'!BR44-100</f>
        <v>-6.6878980891719806</v>
      </c>
      <c r="BS45" s="13">
        <f>'в абс. значениях'!CE44*100/'в абс. значениях'!BS44-100</f>
        <v>-8.912386706948638</v>
      </c>
      <c r="BT45" s="13">
        <f>'в абс. значениях'!CF44*100/'в абс. значениях'!BT44-100</f>
        <v>4.4515103338632684</v>
      </c>
      <c r="BU45" s="13">
        <f>'в абс. значениях'!CG44*100/'в абс. значениях'!BU44-100</f>
        <v>-9.4395280235988253</v>
      </c>
      <c r="BV45" s="13">
        <f>'в абс. значениях'!CH44*100/'в абс. значениях'!BV44-100</f>
        <v>28.59327217125383</v>
      </c>
      <c r="BW45" s="13">
        <f>'в абс. значениях'!CI44*100/'в абс. значениях'!BW44-100</f>
        <v>-4.1907514450867041</v>
      </c>
      <c r="BX45" s="13">
        <f>'в абс. значениях'!CJ44*100/'в абс. значениях'!BX44-100</f>
        <v>37.457044673539514</v>
      </c>
      <c r="BY45" s="13">
        <f>'в абс. значениях'!CK44*100/'в абс. значениях'!BY44-100</f>
        <v>28.421052631578959</v>
      </c>
      <c r="BZ45" s="13">
        <f>'в абс. значениях'!CL44*100/'в абс. значениях'!BZ44-100</f>
        <v>49.824561403508767</v>
      </c>
      <c r="CA45" s="13">
        <f>'в абс. значениях'!CM44*100/'в абс. значениях'!CA44-100</f>
        <v>73.84615384615384</v>
      </c>
      <c r="CB45" s="13">
        <f>'в абс. значениях'!CN44*100/'в абс. значениях'!CB44-100</f>
        <v>45.50561797752809</v>
      </c>
      <c r="CC45" s="13">
        <f>'в абс. значениях'!CO44*100/'в абс. значениях'!CC44-100</f>
        <v>-41.561297416162724</v>
      </c>
      <c r="CD45" s="13">
        <f>'в абс. значениях'!CP44*100/'в абс. значениях'!CD44-100</f>
        <v>103.75426621160409</v>
      </c>
      <c r="CE45" s="13">
        <f>'в абс. значениях'!CQ44*100/'в абс. значениях'!CE44-100</f>
        <v>108.45771144278606</v>
      </c>
      <c r="CF45" s="13">
        <f>'в абс. значениях'!CR44*100/'в абс. значениях'!CF44-100</f>
        <v>86.453576864535762</v>
      </c>
      <c r="CG45" s="13">
        <f>'в абс. значениях'!CS44*100/'в абс. значениях'!CG44-100</f>
        <v>120.35830618892507</v>
      </c>
      <c r="CH45" s="13">
        <f>'в абс. значениях'!CT44*100/'в абс. значениях'!CH44-100</f>
        <v>91.438763376932229</v>
      </c>
      <c r="CI45" s="13">
        <f>'в абс. значениях'!CU44*100/'в абс. значениях'!CI44-100</f>
        <v>102.26244343891403</v>
      </c>
      <c r="CJ45" s="13">
        <f>'в абс. значениях'!CV44*100/'в абс. значениях'!CJ44-100</f>
        <v>36.25</v>
      </c>
      <c r="CK45" s="13">
        <f>'в абс. значениях'!CW44*100/'в абс. значениях'!CK44-100</f>
        <v>28.005464480874309</v>
      </c>
      <c r="CL45" s="13">
        <f>'в абс. значениях'!CX44*100/'в абс. значениях'!CL44-100</f>
        <v>41.569086651053851</v>
      </c>
      <c r="CM45" s="13">
        <f>'в абс. значениях'!CY44*100/'в абс. значениях'!CM44-100</f>
        <v>25.995575221238937</v>
      </c>
      <c r="CN45" s="13">
        <f>'в абс. значениях'!CZ44*100/'в абс. значениях'!CN44-100</f>
        <v>38.996138996138995</v>
      </c>
      <c r="CO45" s="13">
        <f>'в абс. значениях'!DA44*100/'в абс. значениях'!CO44-100</f>
        <v>-1.9755409219190909</v>
      </c>
      <c r="CP45" s="13">
        <f>'в абс. значениях'!DB44*100/'в абс. значениях'!CP44-100</f>
        <v>-14.321608040200999</v>
      </c>
      <c r="CQ45" s="13">
        <f>'в абс. значениях'!DC44*100/'в абс. значениях'!CQ44-100</f>
        <v>-10.580747812251388</v>
      </c>
      <c r="CR45" s="13">
        <f>'в абс. значениях'!DD44*100/'в абс. значениях'!CR44-100</f>
        <v>-18.938775510204081</v>
      </c>
      <c r="CS45" s="13">
        <f>'в абс. значениях'!DE44*100/'в абс. значениях'!CS44-100</f>
        <v>-25.572801182557285</v>
      </c>
      <c r="CT45" s="13">
        <f>'в абс. значениях'!DF44*100/'в абс. значениях'!CT44-100</f>
        <v>-11.925465838509311</v>
      </c>
    </row>
    <row r="46" spans="1:98" ht="31.5" x14ac:dyDescent="0.25">
      <c r="A46" s="5" t="s">
        <v>43</v>
      </c>
      <c r="B46" s="13">
        <f>'в абс. значениях'!N45*100/'в абс. значениях'!B45-100</f>
        <v>60.772659732540859</v>
      </c>
      <c r="C46" s="13">
        <f>'в абс. значениях'!O45*100/'в абс. значениях'!C45-100</f>
        <v>56.301145662847802</v>
      </c>
      <c r="D46" s="13">
        <f>'в абс. значениях'!P45*100/'в абс. значениях'!D45-100</f>
        <v>76.222596964586842</v>
      </c>
      <c r="E46" s="13">
        <f>'в абс. значениях'!Q45*100/'в абс. значениях'!E45-100</f>
        <v>48.344370860927143</v>
      </c>
      <c r="F46" s="13">
        <f>'в абс. значениях'!R45*100/'в абс. значениях'!F45-100</f>
        <v>24.418604651162795</v>
      </c>
      <c r="G46" s="13">
        <f>'в абс. значениях'!S45*100/'в абс. значениях'!G45-100</f>
        <v>27.422680412371136</v>
      </c>
      <c r="H46" s="13">
        <f>'в абс. значениях'!T45*100/'в абс. значениях'!H45-100</f>
        <v>35.171385991058116</v>
      </c>
      <c r="I46" s="13">
        <f>'в абс. значениях'!U45*100/'в абс. значениях'!I45-100</f>
        <v>0</v>
      </c>
      <c r="J46" s="13">
        <f>'в абс. значениях'!V45*100/'в абс. значениях'!J45-100</f>
        <v>4.0145985401459825</v>
      </c>
      <c r="K46" s="13">
        <f>'в абс. значениях'!W45*100/'в абс. значениях'!K45-100</f>
        <v>12.590799031477005</v>
      </c>
      <c r="L46" s="13">
        <f>'в абс. значениях'!X45*100/'в абс. значениях'!L45-100</f>
        <v>23.768115942028984</v>
      </c>
      <c r="M46" s="13">
        <f>'в абс. значениях'!Y45*100/'в абс. значениях'!M45-100</f>
        <v>17.241379310344826</v>
      </c>
      <c r="N46" s="13">
        <f>'в абс. значениях'!Z45*100/'в абс. значениях'!N45-100</f>
        <v>-26.155268022181147</v>
      </c>
      <c r="O46" s="13">
        <f>'в абс. значениях'!AA45*100/'в абс. значениях'!O45-100</f>
        <v>-11.937172774869111</v>
      </c>
      <c r="P46" s="13">
        <f>'в абс. значениях'!AB45*100/'в абс. значениях'!P45-100</f>
        <v>-39.23444976076555</v>
      </c>
      <c r="Q46" s="13">
        <f>'в абс. значениях'!AC45*100/'в абс. значениях'!Q45-100</f>
        <v>-7.7008928571428612</v>
      </c>
      <c r="R46" s="13">
        <f>'в абс. значениях'!AD45*100/'в абс. значениях'!R45-100</f>
        <v>-13.351134846461946</v>
      </c>
      <c r="S46" s="13">
        <f>'в абс. значениях'!AE45*100/'в абс. значениях'!S45-100</f>
        <v>8.8996763754045247</v>
      </c>
      <c r="T46" s="13">
        <f>'в абс. значениях'!AF45*100/'в абс. значениях'!T45-100</f>
        <v>75.523704520396905</v>
      </c>
      <c r="U46" s="13">
        <f>'в абс. значениях'!AG45*100/'в абс. значениях'!U45-100</f>
        <v>30.281690140845058</v>
      </c>
      <c r="V46" s="13">
        <f>'в абс. значениях'!AH45*100/'в абс. значениях'!V45-100</f>
        <v>75.78947368421052</v>
      </c>
      <c r="W46" s="13">
        <f>'в абс. значениях'!AI45*100/'в абс. значениях'!W45-100</f>
        <v>48.27956989247312</v>
      </c>
      <c r="X46" s="13">
        <f>'в абс. значениях'!AJ45*100/'в абс. значениях'!X45-100</f>
        <v>22.131147540983605</v>
      </c>
      <c r="Y46" s="13">
        <f>'в абс. значениях'!AK45*100/'в абс. значениях'!Y45-100</f>
        <v>-7.080610021786498</v>
      </c>
      <c r="Z46" s="13">
        <f>'в абс. значениях'!AL45*100/'в абс. значениях'!Z45-100</f>
        <v>24.03003754693367</v>
      </c>
      <c r="AA46" s="13">
        <f>'в абс. значениях'!AM45*100/'в абс. значениях'!AA45-100</f>
        <v>-14.982164090368613</v>
      </c>
      <c r="AB46" s="13">
        <f>'в абс. значениях'!AN45*100/'в абс. значениях'!AB45-100</f>
        <v>36.692913385826785</v>
      </c>
      <c r="AC46" s="13">
        <f>'в абс. значениях'!AO45*100/'в абс. значениях'!AC45-100</f>
        <v>-14.510278113663844</v>
      </c>
      <c r="AD46" s="13">
        <f>'в абс. значениях'!AP45*100/'в абс. значениях'!AD45-100</f>
        <v>-26.656394453004623</v>
      </c>
      <c r="AE46" s="13">
        <f>'в абс. значениях'!AQ45*100/'в абс. значениях'!AE45-100</f>
        <v>-21.099554234769684</v>
      </c>
      <c r="AF46" s="13">
        <f>'в абс. значениях'!AR45*100/'в абс. значениях'!AF45-100</f>
        <v>-53.454773869346731</v>
      </c>
      <c r="AG46" s="13">
        <f>'в абс. значениях'!AS45*100/'в абс. значениях'!AG45-100</f>
        <v>-35.945945945945951</v>
      </c>
      <c r="AH46" s="13">
        <f>'в абс. значениях'!AT45*100/'в абс. значениях'!AH45-100</f>
        <v>-56.75316034597472</v>
      </c>
      <c r="AI46" s="13">
        <f>'в абс. значениях'!AU45*100/'в абс. значениях'!AI45-100</f>
        <v>-50.181290790427845</v>
      </c>
      <c r="AJ46" s="13">
        <f>'в абс. значениях'!AV45*100/'в абс. значениях'!AJ45-100</f>
        <v>-25.88686481303931</v>
      </c>
      <c r="AK46" s="13">
        <f>'в абс. значениях'!AW45*100/'в абс. значениях'!AK45-100</f>
        <v>-26.611957796014067</v>
      </c>
      <c r="AL46" s="13">
        <f>'в абс. значениях'!AX45*100/'в абс. значениях'!AL45-100</f>
        <v>-13.319878910191719</v>
      </c>
      <c r="AM46" s="13">
        <f>'в абс. значениях'!AY45*100/'в абс. значениях'!AM45-100</f>
        <v>-11.048951048951054</v>
      </c>
      <c r="AN46" s="13">
        <f>'в абс. значениях'!AZ45*100/'в абс. значениях'!AN45-100</f>
        <v>-43.548387096774192</v>
      </c>
      <c r="AO46" s="13">
        <f>'в абс. значениях'!BA45*100/'в абс. значениях'!AO45-100</f>
        <v>-28.429985855728432</v>
      </c>
      <c r="AP46" s="13">
        <f>'в абс. значениях'!BB45*100/'в абс. значениях'!AP45-100</f>
        <v>60.294117647058812</v>
      </c>
      <c r="AQ46" s="13">
        <f>'в абс. значениях'!BC45*100/'в абс. значениях'!AQ45-100</f>
        <v>45.197740112994353</v>
      </c>
      <c r="AR46" s="13">
        <f>'в абс. значениях'!BD45*100/'в абс. значениях'!AR45-100</f>
        <v>-0.26990553306342235</v>
      </c>
      <c r="AS46" s="13">
        <f>'в абс. значениях'!BE45*100/'в абс. значениях'!AS45-100</f>
        <v>19.127988748241918</v>
      </c>
      <c r="AT46" s="13">
        <f>'в абс. значениях'!BF45*100/'в абс. значениях'!AT45-100</f>
        <v>25.84615384615384</v>
      </c>
      <c r="AU46" s="13">
        <f>'в абс. значениях'!BG45*100/'в абс. значениях'!AU45-100</f>
        <v>-17.176128093158667</v>
      </c>
      <c r="AV46" s="13">
        <f>'в абс. значениях'!BH45*100/'в абс. значениях'!AV45-100</f>
        <v>-39.456662354463134</v>
      </c>
      <c r="AW46" s="13">
        <f>'в абс. значениях'!BI45*100/'в абс. значениях'!AW45-100</f>
        <v>2.3961661341853073</v>
      </c>
      <c r="AX46" s="13">
        <f>'в абс. значениях'!BJ45*100/'в абс. значениях'!AX45-100</f>
        <v>1.5133876600698528</v>
      </c>
      <c r="AY46" s="13">
        <f>'в абс. значениях'!BK45*100/'в абс. значениях'!AY45-100</f>
        <v>7.5471698113207566</v>
      </c>
      <c r="AZ46" s="13">
        <f>'в абс. значениях'!BL45*100/'в абс. значениях'!AZ45-100</f>
        <v>29.795918367346928</v>
      </c>
      <c r="BA46" s="13">
        <f>'в абс. значениях'!BM45*100/'в абс. значениях'!BA45-100</f>
        <v>58.102766798418969</v>
      </c>
      <c r="BB46" s="13">
        <f>'в абс. значениях'!BN45*100/'в абс. значениях'!BB45-100</f>
        <v>2.4901703800786379</v>
      </c>
      <c r="BC46" s="13">
        <f>'в абс. значениях'!BO45*100/'в абс. значениях'!BC45-100</f>
        <v>10.635538261997411</v>
      </c>
      <c r="BD46" s="13">
        <f>'в абс. значениях'!BP45*100/'в абс. значениях'!BD45-100</f>
        <v>-6.9012178619756384</v>
      </c>
      <c r="BE46" s="13">
        <f>'в абс. значениях'!BQ45*100/'в абс. значениях'!BE45-100</f>
        <v>2.2432113341204314</v>
      </c>
      <c r="BF46" s="13">
        <f>'в абс. значениях'!BR45*100/'в абс. значениях'!BF45-100</f>
        <v>9.779951100244503</v>
      </c>
      <c r="BG46" s="13">
        <f>'в абс. значениях'!BS45*100/'в абс. значениях'!BG45-100</f>
        <v>94.200351493848871</v>
      </c>
      <c r="BH46" s="13">
        <f>'в абс. значениях'!BT45*100/'в абс. значениях'!BH45-100</f>
        <v>122.43589743589743</v>
      </c>
      <c r="BI46" s="13">
        <f>'в абс. значениях'!BU45*100/'в абс. значениях'!BI45-100</f>
        <v>26.677067082683308</v>
      </c>
      <c r="BJ46" s="13">
        <f>'в абс. значениях'!BV45*100/'в абс. значениях'!BJ45-100</f>
        <v>40.252293577981646</v>
      </c>
      <c r="BK46" s="13">
        <f>'в абс. значениях'!BW45*100/'в абс. значениях'!BK45-100</f>
        <v>66.081871345029242</v>
      </c>
      <c r="BL46" s="13">
        <f>'в абс. значениях'!BX45*100/'в абс. значениях'!BL45-100</f>
        <v>73.584905660377359</v>
      </c>
      <c r="BM46" s="13">
        <f>'в абс. значениях'!BY45*100/'в абс. значениях'!BM45-100</f>
        <v>48.25</v>
      </c>
      <c r="BN46" s="13">
        <f>'в абс. значениях'!BZ45*100/'в абс. значениях'!BN45-100</f>
        <v>69.820971867007671</v>
      </c>
      <c r="BO46" s="13">
        <f>'в абс. значениях'!CA45*100/'в абс. значениях'!BO45-100</f>
        <v>62.368112543962496</v>
      </c>
      <c r="BP46" s="13">
        <f>'в абс. значениях'!CB45*100/'в абс. значениях'!BP45-100</f>
        <v>142.44186046511629</v>
      </c>
      <c r="BQ46" s="13">
        <f>'в абс. значениях'!CC45*100/'в абс. значениях'!BQ45-100</f>
        <v>139.03002309468823</v>
      </c>
      <c r="BR46" s="13">
        <f>'в абс. значениях'!CD45*100/'в абс. значениях'!BR45-100</f>
        <v>138.8641425389755</v>
      </c>
      <c r="BS46" s="13">
        <f>'в абс. значениях'!CE45*100/'в абс. значениях'!BS45-100</f>
        <v>95.565610859728508</v>
      </c>
      <c r="BT46" s="13">
        <f>'в абс. значениях'!CF45*100/'в абс. значениях'!BT45-100</f>
        <v>107.10854947166186</v>
      </c>
      <c r="BU46" s="13">
        <f>'в абс. значениях'!CG45*100/'в абс. значениях'!BU45-100</f>
        <v>235.96059113300493</v>
      </c>
      <c r="BV46" s="13">
        <f>'в абс. значениях'!CH45*100/'в абс. значениях'!BV45-100</f>
        <v>171.6271463614064</v>
      </c>
      <c r="BW46" s="13">
        <f>'в абс. значениях'!CI45*100/'в абс. значениях'!BW45-100</f>
        <v>172.62323943661971</v>
      </c>
      <c r="BX46" s="13">
        <f>'в абс. значениях'!CJ45*100/'в абс. значениях'!BX45-100</f>
        <v>157.88043478260869</v>
      </c>
      <c r="BY46" s="13">
        <f>'в абс. значениях'!CK45*100/'в абс. значениях'!BY45-100</f>
        <v>118.71838111298482</v>
      </c>
      <c r="BZ46" s="13">
        <f>'в абс. значениях'!CL45*100/'в абс. значениях'!BZ45-100</f>
        <v>35.692771084337352</v>
      </c>
      <c r="CA46" s="13">
        <f>'в абс. значениях'!CM45*100/'в абс. значениях'!CA45-100</f>
        <v>31.335740072202157</v>
      </c>
      <c r="CB46" s="13">
        <f>'в абс. значениях'!CN45*100/'в абс. значениях'!CB45-100</f>
        <v>19.904076738609106</v>
      </c>
      <c r="CC46" s="13">
        <f>'в абс. значениях'!CO45*100/'в абс. значениях'!CC45-100</f>
        <v>4.5410628019323696</v>
      </c>
      <c r="CD46" s="13">
        <f>'в абс. значениях'!CP45*100/'в абс. значениях'!CD45-100</f>
        <v>10.303030303030297</v>
      </c>
      <c r="CE46" s="13">
        <f>'в абс. значениях'!CQ45*100/'в абс. значениях'!CE45-100</f>
        <v>9.8565478944932892</v>
      </c>
      <c r="CF46" s="13">
        <f>'в абс. значениях'!CR45*100/'в абс. значениях'!CF45-100</f>
        <v>16.419294990723557</v>
      </c>
      <c r="CG46" s="13">
        <f>'в абс. значениях'!CS45*100/'в абс. значениях'!CG45-100</f>
        <v>-6.6348973607038175</v>
      </c>
      <c r="CH46" s="13">
        <f>'в абс. значениях'!CT45*100/'в абс. значениях'!CH45-100</f>
        <v>-5.9000602046959614</v>
      </c>
      <c r="CI46" s="13">
        <f>'в абс. значениях'!CU45*100/'в абс. значениях'!CI45-100</f>
        <v>-7.6202776880852383</v>
      </c>
      <c r="CJ46" s="13">
        <f>'в абс. значениях'!CV45*100/'в абс. значениях'!CJ45-100</f>
        <v>-16.965226554267645</v>
      </c>
      <c r="CK46" s="13">
        <f>'в абс. значениях'!CW45*100/'в абс. значениях'!CK45-100</f>
        <v>-17.000771010023129</v>
      </c>
      <c r="CL46" s="13">
        <f>'в абс. значениях'!CX45*100/'в абс. значениях'!CL45-100</f>
        <v>54.661487236403985</v>
      </c>
      <c r="CM46" s="13">
        <f>'в абс. значениях'!CY45*100/'в абс. значениях'!CM45-100</f>
        <v>40.131940626717977</v>
      </c>
      <c r="CN46" s="13">
        <f>'в абс. значениях'!CZ45*100/'в абс. значениях'!CN45-100</f>
        <v>30.900000000000006</v>
      </c>
      <c r="CO46" s="13">
        <f>'в абс. значениях'!DA45*100/'в абс. значениях'!CO45-100</f>
        <v>28.003696857670974</v>
      </c>
      <c r="CP46" s="13">
        <f>'в абс. значениях'!DB45*100/'в абс. значениях'!CP45-100</f>
        <v>37.193575655114103</v>
      </c>
      <c r="CQ46" s="13">
        <f>'в абс. значениях'!DC45*100/'в абс. значениях'!CQ45-100</f>
        <v>19.081718618365628</v>
      </c>
      <c r="CR46" s="13">
        <f>'в абс. значениях'!DD45*100/'в абс. значениях'!CR45-100</f>
        <v>55.059760956175296</v>
      </c>
      <c r="CS46" s="13">
        <f>'в абс. значениях'!DE45*100/'в абс. значениях'!CS45-100</f>
        <v>42.402826855123664</v>
      </c>
      <c r="CT46" s="13">
        <f>'в абс. значениях'!DF45*100/'в абс. значениях'!CT45-100</f>
        <v>37.555982085732552</v>
      </c>
    </row>
    <row r="47" spans="1:98" x14ac:dyDescent="0.25">
      <c r="A47" s="5" t="s">
        <v>44</v>
      </c>
      <c r="B47" s="13">
        <f>'в абс. значениях'!N46*100/'в абс. значениях'!B46-100</f>
        <v>-16.155691815515866</v>
      </c>
      <c r="C47" s="13">
        <f>'в абс. значениях'!O46*100/'в абс. значениях'!C46-100</f>
        <v>-7.7124384236453238</v>
      </c>
      <c r="D47" s="13">
        <f>'в абс. значениях'!P46*100/'в абс. значениях'!D46-100</f>
        <v>-17.235036083203624</v>
      </c>
      <c r="E47" s="13">
        <f>'в абс. значениях'!Q46*100/'в абс. значениях'!E46-100</f>
        <v>-29.063042220936964</v>
      </c>
      <c r="F47" s="13">
        <f>'в абс. значениях'!R46*100/'в абс. значениях'!F46-100</f>
        <v>-30.278655558747488</v>
      </c>
      <c r="G47" s="13">
        <f>'в абс. значениях'!S46*100/'в абс. значениях'!G46-100</f>
        <v>-21.718242193019634</v>
      </c>
      <c r="H47" s="13">
        <f>'в абс. значениях'!T46*100/'в абс. значениях'!H46-100</f>
        <v>-27.215834667442877</v>
      </c>
      <c r="I47" s="13">
        <f>'в абс. значениях'!U46*100/'в абс. значениях'!I46-100</f>
        <v>-22.839144447699965</v>
      </c>
      <c r="J47" s="13">
        <f>'в абс. значениях'!V46*100/'в абс. значениях'!J46-100</f>
        <v>-12.155198545013647</v>
      </c>
      <c r="K47" s="13">
        <f>'в абс. значениях'!W46*100/'в абс. значениях'!K46-100</f>
        <v>-13.226359245988476</v>
      </c>
      <c r="L47" s="13">
        <f>'в абс. значениях'!X46*100/'в абс. значениях'!L46-100</f>
        <v>0.61124694376528055</v>
      </c>
      <c r="M47" s="13">
        <f>'в абс. значениях'!Y46*100/'в абс. значениях'!M46-100</f>
        <v>-4.9460766084046099</v>
      </c>
      <c r="N47" s="13">
        <f>'в абс. значениях'!Z46*100/'в абс. значениях'!N46-100</f>
        <v>86.724960254372007</v>
      </c>
      <c r="O47" s="13">
        <f>'в абс. значениях'!AA46*100/'в абс. значениях'!O46-100</f>
        <v>111.37614678899084</v>
      </c>
      <c r="P47" s="13">
        <f>'в абс. значениях'!AB46*100/'в абс. значениях'!P46-100</f>
        <v>102.03453581808856</v>
      </c>
      <c r="Q47" s="13">
        <f>'в абс. значениях'!AC46*100/'в абс. значениях'!Q46-100</f>
        <v>130.65633917651854</v>
      </c>
      <c r="R47" s="13">
        <f>'в абс. значениях'!AD46*100/'в абс. значениях'!R46-100</f>
        <v>122.27029254223322</v>
      </c>
      <c r="S47" s="13">
        <f>'в абс. значениях'!AE46*100/'в абс. значениях'!S46-100</f>
        <v>87.093862815884478</v>
      </c>
      <c r="T47" s="13">
        <f>'в абс. значениях'!AF46*100/'в абс. значениях'!T46-100</f>
        <v>73.765246950609878</v>
      </c>
      <c r="U47" s="13">
        <f>'в абс. значениях'!AG46*100/'в абс. значениях'!U46-100</f>
        <v>69.660148091892921</v>
      </c>
      <c r="V47" s="13">
        <f>'в абс. значениях'!AH46*100/'в абс. значениях'!V46-100</f>
        <v>61.628709454796422</v>
      </c>
      <c r="W47" s="13">
        <f>'в абс. значениях'!AI46*100/'в абс. значениях'!W46-100</f>
        <v>13.231597845601442</v>
      </c>
      <c r="X47" s="13">
        <f>'в абс. значениях'!AJ46*100/'в абс. значениях'!X46-100</f>
        <v>65.804547821558771</v>
      </c>
      <c r="Y47" s="13">
        <f>'в абс. значениях'!AK46*100/'в абс. значениях'!Y46-100</f>
        <v>106.0641627543036</v>
      </c>
      <c r="Z47" s="13">
        <f>'в абс. значениях'!AL46*100/'в абс. значениях'!Z46-100</f>
        <v>-16.653895274584926</v>
      </c>
      <c r="AA47" s="13">
        <f>'в абс. значениях'!AM46*100/'в абс. значениях'!AA46-100</f>
        <v>-35.787563131313135</v>
      </c>
      <c r="AB47" s="13">
        <f>'в абс. значениях'!AN46*100/'в абс. значениях'!AB46-100</f>
        <v>-22.112211221122109</v>
      </c>
      <c r="AC47" s="13">
        <f>'в абс. значениях'!AO46*100/'в абс. значениях'!AC46-100</f>
        <v>-28.022269353128308</v>
      </c>
      <c r="AD47" s="13">
        <f>'в абс. значениях'!AP46*100/'в абс. значениях'!AD46-100</f>
        <v>-23.7186022801001</v>
      </c>
      <c r="AE47" s="13">
        <f>'в абс. значениях'!AQ46*100/'в абс. значениях'!AE46-100</f>
        <v>-29.985528219971059</v>
      </c>
      <c r="AF47" s="13">
        <f>'в абс. значениях'!AR46*100/'в абс. значениях'!AF46-100</f>
        <v>-38.607594936708864</v>
      </c>
      <c r="AG47" s="13">
        <f>'в абс. значениях'!AS46*100/'в абс. значениях'!AG46-100</f>
        <v>-23.735452103849596</v>
      </c>
      <c r="AH47" s="13">
        <f>'в абс. значениях'!AT46*100/'в абс. значениях'!AH46-100</f>
        <v>-28.4799316823228</v>
      </c>
      <c r="AI47" s="13">
        <f>'в абс. значениях'!AU46*100/'в абс. значениях'!AI46-100</f>
        <v>-0.95132392579672853</v>
      </c>
      <c r="AJ47" s="13">
        <f>'в абс. значениях'!AV46*100/'в абс. значениях'!AJ46-100</f>
        <v>-30.621859296482413</v>
      </c>
      <c r="AK47" s="13">
        <f>'в абс. значениях'!AW46*100/'в абс. значениях'!AK46-100</f>
        <v>-40.782228972849822</v>
      </c>
      <c r="AL47" s="13">
        <f>'в абс. значениях'!AX46*100/'в абс. значениях'!AL46-100</f>
        <v>-13.310859127592195</v>
      </c>
      <c r="AM47" s="13">
        <f>'в абс. значениях'!AY46*100/'в абс. значениях'!AM46-100</f>
        <v>-1.192085535209543</v>
      </c>
      <c r="AN47" s="13">
        <f>'в абс. значениях'!AZ46*100/'в абс. значениях'!AN46-100</f>
        <v>-17.036071273359411</v>
      </c>
      <c r="AO47" s="13">
        <f>'в абс. значениях'!BA46*100/'в абс. значениях'!AO46-100</f>
        <v>-26.396562308164519</v>
      </c>
      <c r="AP47" s="13">
        <f>'в абс. значениях'!BB46*100/'в абс. значениях'!AP46-100</f>
        <v>-9.914945321992704</v>
      </c>
      <c r="AQ47" s="13">
        <f>'в абс. значениях'!BC46*100/'в абс. значениях'!AQ46-100</f>
        <v>-13.132148270635255</v>
      </c>
      <c r="AR47" s="13">
        <f>'в абс. значениях'!BD46*100/'в абс. значениях'!AR46-100</f>
        <v>-5.0421743205248362</v>
      </c>
      <c r="AS47" s="13">
        <f>'в абс. значениях'!BE46*100/'в абс. значениях'!AS46-100</f>
        <v>2.6412325752017551</v>
      </c>
      <c r="AT47" s="13">
        <f>'в абс. значениях'!BF46*100/'в абс. значениях'!AT46-100</f>
        <v>10.626865671641795</v>
      </c>
      <c r="AU47" s="13">
        <f>'в абс. значениях'!BG46*100/'в абс. значениях'!AU46-100</f>
        <v>-3.5216904113974721</v>
      </c>
      <c r="AV47" s="13">
        <f>'в абс. значениях'!BH46*100/'в абс. значениях'!AV46-100</f>
        <v>9.6725516825109423</v>
      </c>
      <c r="AW47" s="13">
        <f>'в абс. значениях'!BI46*100/'в абс. значениях'!AW46-100</f>
        <v>-5.6748957999358822</v>
      </c>
      <c r="AX47" s="13">
        <f>'в абс. значениях'!BJ46*100/'в абс. значениях'!AX46-100</f>
        <v>-9.733679000707042</v>
      </c>
      <c r="AY47" s="13">
        <f>'в абс. значениях'!BK46*100/'в абс. значениях'!AY46-100</f>
        <v>-45.4228855721393</v>
      </c>
      <c r="AZ47" s="13">
        <f>'в абс. значениях'!BL46*100/'в абс. значениях'!AZ46-100</f>
        <v>16.448402304871664</v>
      </c>
      <c r="BA47" s="13">
        <f>'в абс. значениях'!BM46*100/'в абс. значениях'!BA46-100</f>
        <v>31.659716430358628</v>
      </c>
      <c r="BB47" s="13">
        <f>'в абс. значениях'!BN46*100/'в абс. значениях'!BB46-100</f>
        <v>-12.449420016185599</v>
      </c>
      <c r="BC47" s="13">
        <f>'в абс. значениях'!BO46*100/'в абс. значениях'!BC46-100</f>
        <v>-22.398477157360404</v>
      </c>
      <c r="BD47" s="13">
        <f>'в абс. значениях'!BP46*100/'в абс. значениях'!BD46-100</f>
        <v>-8.2510856691669971</v>
      </c>
      <c r="BE47" s="13">
        <f>'в абс. значениях'!BQ46*100/'в абс. значениях'!BE46-100</f>
        <v>-42.030021443888494</v>
      </c>
      <c r="BF47" s="13">
        <f>'в абс. значениях'!BR46*100/'в абс. значениях'!BF46-100</f>
        <v>-53.926065839179707</v>
      </c>
      <c r="BG47" s="13">
        <f>'в абс. значениях'!BS46*100/'в абс. значениях'!BG46-100</f>
        <v>-13.9704662352746</v>
      </c>
      <c r="BH47" s="13">
        <f>'в абс. значениях'!BT46*100/'в абс. значениях'!BH46-100</f>
        <v>-56.962025316455694</v>
      </c>
      <c r="BI47" s="13">
        <f>'в абс. значениях'!BU46*100/'в абс. значениях'!BI46-100</f>
        <v>-34.075458871515977</v>
      </c>
      <c r="BJ47" s="13">
        <f>'в абс. значениях'!BV46*100/'в абс. значениях'!BJ46-100</f>
        <v>-37.271540469973893</v>
      </c>
      <c r="BK47" s="13">
        <f>'в абс. значениях'!BW46*100/'в абс. значениях'!BK46-100</f>
        <v>-13.400182315405658</v>
      </c>
      <c r="BL47" s="13">
        <f>'в абс. значениях'!BX46*100/'в абс. значениях'!BL46-100</f>
        <v>-42.10526315789474</v>
      </c>
      <c r="BM47" s="13">
        <f>'в абс. значениях'!BY46*100/'в абс. значениях'!BM46-100</f>
        <v>-41.682503484099833</v>
      </c>
      <c r="BN47" s="13">
        <f>'в абс. значениях'!BZ46*100/'в абс. значениях'!BN46-100</f>
        <v>-34.709597904791252</v>
      </c>
      <c r="BO47" s="13">
        <f>'в абс. значениях'!CA46*100/'в абс. значениях'!BO46-100</f>
        <v>-18.479149632052327</v>
      </c>
      <c r="BP47" s="13">
        <f>'в абс. значениях'!CB46*100/'в абс. значениях'!BP46-100</f>
        <v>-22.999139414802059</v>
      </c>
      <c r="BQ47" s="13">
        <f>'в абс. значениях'!CC46*100/'в абс. значениях'!BQ46-100</f>
        <v>-30.924784217016025</v>
      </c>
      <c r="BR47" s="13">
        <f>'в абс. значениях'!CD46*100/'в абс. значениях'!BR46-100</f>
        <v>27.496339677891655</v>
      </c>
      <c r="BS47" s="13">
        <f>'в абс. значениях'!CE46*100/'в абс. значениях'!BS46-100</f>
        <v>3.5101253616200552</v>
      </c>
      <c r="BT47" s="13">
        <f>'в абс. значениях'!CF46*100/'в абс. значениях'!BT46-100</f>
        <v>104.923273657289</v>
      </c>
      <c r="BU47" s="13">
        <f>'в абс. значениях'!CG46*100/'в абс. значениях'!BU46-100</f>
        <v>55.71023459654549</v>
      </c>
      <c r="BV47" s="13">
        <f>'в абс. значениях'!CH46*100/'в абс. значениях'!BV46-100</f>
        <v>68.740894901144628</v>
      </c>
      <c r="BW47" s="13">
        <f>'в абс. значениях'!CI46*100/'в абс. значениях'!BW46-100</f>
        <v>10.736842105263165</v>
      </c>
      <c r="BX47" s="13">
        <f>'в абс. значениях'!CJ46*100/'в абс. значениях'!BX46-100</f>
        <v>4.9145299145299077</v>
      </c>
      <c r="BY47" s="13">
        <f>'в абс. значениях'!CK46*100/'в абс. значениях'!BY46-100</f>
        <v>7.3864870736476149</v>
      </c>
      <c r="BZ47" s="13">
        <f>'в абс. значениях'!CL46*100/'в абс. значениях'!BZ46-100</f>
        <v>12.741859367626233</v>
      </c>
      <c r="CA47" s="13">
        <f>'в абс. значениях'!CM46*100/'в абс. значениях'!CA46-100</f>
        <v>-19.934804413239718</v>
      </c>
      <c r="CB47" s="13">
        <f>'в абс. значениях'!CN46*100/'в абс. значениях'!CB46-100</f>
        <v>32.131880413523334</v>
      </c>
      <c r="CC47" s="13">
        <f>'в абс. значениях'!CO46*100/'в абс. значениях'!CC46-100</f>
        <v>84.362727597286693</v>
      </c>
      <c r="CD47" s="13">
        <f>'в абс. значениях'!CP46*100/'в абс. значениях'!CD46-100</f>
        <v>68.718419843821778</v>
      </c>
      <c r="CE47" s="13">
        <f>'в абс. значениях'!CQ46*100/'в абс. значениях'!CE46-100</f>
        <v>39.947829327370982</v>
      </c>
      <c r="CF47" s="13">
        <f>'в абс. значениях'!CR46*100/'в абс. значениях'!CF46-100</f>
        <v>70.421216848673936</v>
      </c>
      <c r="CG47" s="13">
        <f>'в абс. значениях'!CS46*100/'в абс. значениях'!CG46-100</f>
        <v>121.10927152317882</v>
      </c>
      <c r="CH47" s="13">
        <f>'в абс. значениях'!CT46*100/'в абс. значениях'!CH46-100</f>
        <v>85.545140601874692</v>
      </c>
      <c r="CI47" s="13">
        <f>'в абс. значениях'!CU46*100/'в абс. значениях'!CI46-100</f>
        <v>115.68441064638785</v>
      </c>
      <c r="CJ47" s="13">
        <f>'в абс. значениях'!CV46*100/'в абс. значениях'!CJ46-100</f>
        <v>108.16515460099981</v>
      </c>
      <c r="CK47" s="13">
        <f>'в абс. значениях'!CW46*100/'в абс. значениях'!CK46-100</f>
        <v>84.220109245397538</v>
      </c>
      <c r="CL47" s="13">
        <f>'в абс. значениях'!CX46*100/'в абс. значениях'!CL46-100</f>
        <v>110.15069066555043</v>
      </c>
      <c r="CM47" s="13">
        <f>'в абс. значениях'!CY46*100/'в абс. значениях'!CM46-100</f>
        <v>332.41465706232384</v>
      </c>
      <c r="CN47" s="13">
        <f>'в абс. значениях'!CZ46*100/'в абс. значениях'!CN46-100</f>
        <v>112.75111017128356</v>
      </c>
      <c r="CO47" s="13">
        <f>'в абс. значениях'!DA46*100/'в абс. значениях'!CO46-100</f>
        <v>108.83036405886909</v>
      </c>
      <c r="CP47" s="13">
        <f>'в абс. значениях'!DB46*100/'в абс. значениях'!CP46-100</f>
        <v>44.922406751973853</v>
      </c>
      <c r="CQ47" s="13">
        <f>'в абс. значениях'!DC46*100/'в абс. значениях'!CQ46-100</f>
        <v>99.041405937957649</v>
      </c>
      <c r="CR47" s="13">
        <f>'в абс. значениях'!DD46*100/'в абс. значениях'!CR46-100</f>
        <v>55.922738923471258</v>
      </c>
      <c r="CS47" s="13">
        <f>'в абс. значениях'!DE46*100/'в абс. значениях'!CS46-100</f>
        <v>11.42643204792212</v>
      </c>
      <c r="CT47" s="13">
        <f>'в абс. значениях'!DF46*100/'в абс. значениях'!CT46-100</f>
        <v>716.8572188247806</v>
      </c>
    </row>
    <row r="48" spans="1:98" x14ac:dyDescent="0.25">
      <c r="A48" s="5" t="s">
        <v>45</v>
      </c>
      <c r="B48" s="13">
        <f>'в абс. значениях'!N47*100/'в абс. значениях'!B47-100</f>
        <v>-5.9534646615446292</v>
      </c>
      <c r="C48" s="13">
        <f>'в абс. значениях'!O47*100/'в абс. значениях'!C47-100</f>
        <v>7.7752808988764031</v>
      </c>
      <c r="D48" s="13">
        <f>'в абс. значениях'!P47*100/'в абс. значениях'!D47-100</f>
        <v>10.256176081099596</v>
      </c>
      <c r="E48" s="13">
        <f>'в абс. значениях'!Q47*100/'в абс. значениях'!E47-100</f>
        <v>6.6101542068716697</v>
      </c>
      <c r="F48" s="13">
        <f>'в абс. значениях'!R47*100/'в абс. значениях'!F47-100</f>
        <v>12.980091613812547</v>
      </c>
      <c r="G48" s="13">
        <f>'в абс. значениях'!S47*100/'в абс. значениях'!G47-100</f>
        <v>16.452851390579639</v>
      </c>
      <c r="H48" s="13">
        <f>'в абс. значениях'!T47*100/'в абс. значениях'!H47-100</f>
        <v>18.096346288107981</v>
      </c>
      <c r="I48" s="13">
        <f>'в абс. значениях'!U47*100/'в абс. значениях'!I47-100</f>
        <v>24.942051169910343</v>
      </c>
      <c r="J48" s="13">
        <f>'в абс. значениях'!V47*100/'в абс. значениях'!J47-100</f>
        <v>42.29762772939813</v>
      </c>
      <c r="K48" s="13">
        <f>'в абс. значениях'!W47*100/'в абс. значениях'!K47-100</f>
        <v>19.998357087115451</v>
      </c>
      <c r="L48" s="13">
        <f>'в абс. значениях'!X47*100/'в абс. значениях'!L47-100</f>
        <v>18.417895097703123</v>
      </c>
      <c r="M48" s="13">
        <f>'в абс. значениях'!Y47*100/'в абс. значениях'!M47-100</f>
        <v>18.108190047208623</v>
      </c>
      <c r="N48" s="13">
        <f>'в абс. значениях'!Z47*100/'в абс. значениях'!N47-100</f>
        <v>38.051726808115234</v>
      </c>
      <c r="O48" s="13">
        <f>'в абс. значениях'!AA47*100/'в абс. значениях'!O47-100</f>
        <v>58.965804837364459</v>
      </c>
      <c r="P48" s="13">
        <f>'в абс. значениях'!AB47*100/'в абс. значениях'!P47-100</f>
        <v>42.919859184096083</v>
      </c>
      <c r="Q48" s="13">
        <f>'в абс. значениях'!AC47*100/'в абс. значениях'!Q47-100</f>
        <v>29.918795466080184</v>
      </c>
      <c r="R48" s="13">
        <f>'в абс. значениях'!AD47*100/'в абс. значениях'!R47-100</f>
        <v>9.7306147908463601</v>
      </c>
      <c r="S48" s="13">
        <f>'в абс. значениях'!AE47*100/'в абс. значениях'!S47-100</f>
        <v>26.366999035059507</v>
      </c>
      <c r="T48" s="13">
        <f>'в абс. значениях'!AF47*100/'в абс. значениях'!T47-100</f>
        <v>0.29558980018128977</v>
      </c>
      <c r="U48" s="13">
        <f>'в абс. значениях'!AG47*100/'в абс. значениях'!U47-100</f>
        <v>4.3160179221506638</v>
      </c>
      <c r="V48" s="13">
        <f>'в абс. значениях'!AH47*100/'в абс. значениях'!V47-100</f>
        <v>-18.805583190135962</v>
      </c>
      <c r="W48" s="13">
        <f>'в абс. значениях'!AI47*100/'в абс. значениях'!W47-100</f>
        <v>-16.203450164293542</v>
      </c>
      <c r="X48" s="13">
        <f>'в абс. значениях'!AJ47*100/'в абс. значениях'!X47-100</f>
        <v>1.6971846276326232</v>
      </c>
      <c r="Y48" s="13">
        <f>'в абс. значениях'!AK47*100/'в абс. значениях'!Y47-100</f>
        <v>15.826916024935826</v>
      </c>
      <c r="Z48" s="13">
        <f>'в абс. значениях'!AL47*100/'в абс. значениях'!Z47-100</f>
        <v>-5.8924164236033221</v>
      </c>
      <c r="AA48" s="13">
        <f>'в абс. значениях'!AM47*100/'в абс. значениях'!AA47-100</f>
        <v>-5.8470327620380118</v>
      </c>
      <c r="AB48" s="13">
        <f>'в абс. значениях'!AN47*100/'в абс. значениях'!AB47-100</f>
        <v>-1.8575402805146695</v>
      </c>
      <c r="AC48" s="13">
        <f>'в абс. значениях'!AO47*100/'в абс. значениях'!AC47-100</f>
        <v>1.8881437593593375</v>
      </c>
      <c r="AD48" s="13">
        <f>'в абс. значениях'!AP47*100/'в абс. значениях'!AD47-100</f>
        <v>1.6165133051479756</v>
      </c>
      <c r="AE48" s="13">
        <f>'в абс. значениях'!AQ47*100/'в абс. значениях'!AE47-100</f>
        <v>1.0976773783009861</v>
      </c>
      <c r="AF48" s="13">
        <f>'в абс. значениях'!AR47*100/'в абс. значениях'!AF47-100</f>
        <v>4.0710468406161624</v>
      </c>
      <c r="AG48" s="13">
        <f>'в абс. значениях'!AS47*100/'в абс. значениях'!AG47-100</f>
        <v>-4.9159424180396627</v>
      </c>
      <c r="AH48" s="13">
        <f>'в абс. значениях'!AT47*100/'в абс. значениях'!AH47-100</f>
        <v>-4.8193665763190126</v>
      </c>
      <c r="AI48" s="13">
        <f>'в абс. значениях'!AU47*100/'в абс. значениях'!AI47-100</f>
        <v>12.208969855403964</v>
      </c>
      <c r="AJ48" s="13">
        <f>'в абс. значениях'!AV47*100/'в абс. значениях'!AJ47-100</f>
        <v>14.233355869480121</v>
      </c>
      <c r="AK48" s="13">
        <f>'в абс. значениях'!AW47*100/'в абс. значениях'!AK47-100</f>
        <v>-7.0854175900715575</v>
      </c>
      <c r="AL48" s="13">
        <f>'в абс. значениях'!AX47*100/'в абс. значениях'!AL47-100</f>
        <v>2.7119654298912224</v>
      </c>
      <c r="AM48" s="13">
        <f>'в абс. значениях'!AY47*100/'в абс. значениях'!AM47-100</f>
        <v>6.1234598476874567</v>
      </c>
      <c r="AN48" s="13">
        <f>'в абс. значениях'!AZ47*100/'в абс. значениях'!AN47-100</f>
        <v>-2.1289160539758427</v>
      </c>
      <c r="AO48" s="13">
        <f>'в абс. значениях'!BA47*100/'в абс. значениях'!AO47-100</f>
        <v>-6.7288644641830189</v>
      </c>
      <c r="AP48" s="13">
        <f>'в абс. значениях'!BB47*100/'в абс. значениях'!AP47-100</f>
        <v>9.3804629046919814</v>
      </c>
      <c r="AQ48" s="13">
        <f>'в абс. значениях'!BC47*100/'в абс. значениях'!AQ47-100</f>
        <v>-4.9724626278520816</v>
      </c>
      <c r="AR48" s="13">
        <f>'в абс. значениях'!BD47*100/'в абс. значениях'!AR47-100</f>
        <v>3.0320193324271258</v>
      </c>
      <c r="AS48" s="13">
        <f>'в абс. значениях'!BE47*100/'в абс. значениях'!AS47-100</f>
        <v>-1.0693111236589488</v>
      </c>
      <c r="AT48" s="13">
        <f>'в абс. значениях'!BF47*100/'в абс. значениях'!AT47-100</f>
        <v>13.39184708406475</v>
      </c>
      <c r="AU48" s="13">
        <f>'в абс. значениях'!BG47*100/'в абс. значениях'!AU47-100</f>
        <v>13.880091733100357</v>
      </c>
      <c r="AV48" s="13">
        <f>'в абс. значениях'!BH47*100/'в абс. значениях'!AV47-100</f>
        <v>-3.5884496776002237</v>
      </c>
      <c r="AW48" s="13">
        <f>'в абс. значениях'!BI47*100/'в абс. значениях'!AW47-100</f>
        <v>13.053700422516016</v>
      </c>
      <c r="AX48" s="13">
        <f>'в абс. значениях'!BJ47*100/'в абс. значениях'!AX47-100</f>
        <v>8.5942260264036037</v>
      </c>
      <c r="AY48" s="13">
        <f>'в абс. значениях'!BK47*100/'в абс. значениях'!AY47-100</f>
        <v>-6.2922987164527484</v>
      </c>
      <c r="AZ48" s="13">
        <f>'в абс. значениях'!BL47*100/'в абс. значениях'!AZ47-100</f>
        <v>-13.742231340131539</v>
      </c>
      <c r="BA48" s="13">
        <f>'в абс. значениях'!BM47*100/'в абс. значениях'!BA47-100</f>
        <v>24.407371882707594</v>
      </c>
      <c r="BB48" s="13">
        <f>'в абс. значениях'!BN47*100/'в абс. значениях'!BB47-100</f>
        <v>23.63432955090299</v>
      </c>
      <c r="BC48" s="13">
        <f>'в абс. значениях'!BO47*100/'в абс. значениях'!BC47-100</f>
        <v>13.323397913561848</v>
      </c>
      <c r="BD48" s="13">
        <f>'в абс. значениях'!BP47*100/'в абс. значениях'!BD47-100</f>
        <v>28.768277934547598</v>
      </c>
      <c r="BE48" s="13">
        <f>'в абс. значениях'!BQ47*100/'в абс. значениях'!BE47-100</f>
        <v>28.238147897121252</v>
      </c>
      <c r="BF48" s="13">
        <f>'в абс. значениях'!BR47*100/'в абс. значениях'!BF47-100</f>
        <v>22.695059859639471</v>
      </c>
      <c r="BG48" s="13">
        <f>'в абс. значениях'!BS47*100/'в абс. значениях'!BG47-100</f>
        <v>14.691215957038736</v>
      </c>
      <c r="BH48" s="13">
        <f>'в абс. значениях'!BT47*100/'в абс. значениях'!BH47-100</f>
        <v>39.297599431359259</v>
      </c>
      <c r="BI48" s="13">
        <f>'в абс. значениях'!BU47*100/'в абс. значениях'!BI47-100</f>
        <v>17.652732149853819</v>
      </c>
      <c r="BJ48" s="13">
        <f>'в абс. значениях'!BV47*100/'в абс. значениях'!BJ47-100</f>
        <v>21.620755069869347</v>
      </c>
      <c r="BK48" s="13">
        <f>'в абс. значениях'!BW47*100/'в абс. значениях'!BK47-100</f>
        <v>33.303240668679763</v>
      </c>
      <c r="BL48" s="13">
        <f>'в абс. значениях'!BX47*100/'в абс. значениях'!BL47-100</f>
        <v>50.900633066349542</v>
      </c>
      <c r="BM48" s="13">
        <f>'в абс. значениях'!BY47*100/'в абс. значениях'!BM47-100</f>
        <v>44.139108406531363</v>
      </c>
      <c r="BN48" s="13">
        <f>'в абс. значениях'!BZ47*100/'в абс. значениях'!BN47-100</f>
        <v>24.755035031929467</v>
      </c>
      <c r="BO48" s="13">
        <f>'в абс. значениях'!CA47*100/'в абс. значениях'!BO47-100</f>
        <v>46.241744111286465</v>
      </c>
      <c r="BP48" s="13">
        <f>'в абс. значениях'!CB47*100/'в абс. значениях'!BP47-100</f>
        <v>36.147081424139799</v>
      </c>
      <c r="BQ48" s="13">
        <f>'в абс. значениях'!CC47*100/'в абс. значениях'!BQ47-100</f>
        <v>24.504158669225845</v>
      </c>
      <c r="BR48" s="13">
        <f>'в абс. значениях'!CD47*100/'в абс. значениях'!BR47-100</f>
        <v>38.987803168372352</v>
      </c>
      <c r="BS48" s="13">
        <f>'в абс. значениях'!CE47*100/'в абс. значениях'!BS47-100</f>
        <v>26.962095875139354</v>
      </c>
      <c r="BT48" s="13">
        <f>'в абс. значениях'!CF47*100/'в абс. значениях'!BT47-100</f>
        <v>7.640209676671148</v>
      </c>
      <c r="BU48" s="13">
        <f>'в абс. значениях'!CG47*100/'в абс. значениях'!BU47-100</f>
        <v>29.298596167640113</v>
      </c>
      <c r="BV48" s="13">
        <f>'в абс. значениях'!CH47*100/'в абс. значениях'!BV47-100</f>
        <v>43.992618467013784</v>
      </c>
      <c r="BW48" s="13">
        <f>'в абс. значениях'!CI47*100/'в абс. значениях'!BW47-100</f>
        <v>34.721281614161285</v>
      </c>
      <c r="BX48" s="13">
        <f>'в абс. значениях'!CJ47*100/'в абс. значениях'!BX47-100</f>
        <v>36.236788429445568</v>
      </c>
      <c r="BY48" s="13">
        <f>'в абс. значениях'!CK47*100/'в абс. значениях'!BY47-100</f>
        <v>12.323533344795308</v>
      </c>
      <c r="BZ48" s="13">
        <f>'в абс. значениях'!CL47*100/'в абс. значениях'!BZ47-100</f>
        <v>27.458863513905584</v>
      </c>
      <c r="CA48" s="13">
        <f>'в абс. значениях'!CM47*100/'в абс. значениях'!CA47-100</f>
        <v>47.301213005335626</v>
      </c>
      <c r="CB48" s="13">
        <f>'в абс. значениях'!CN47*100/'в абс. значениях'!CB47-100</f>
        <v>50.664743509344049</v>
      </c>
      <c r="CC48" s="13">
        <f>'в абс. значениях'!CO47*100/'в абс. значениях'!CC47-100</f>
        <v>62.670360605925197</v>
      </c>
      <c r="CD48" s="13">
        <f>'в абс. значениях'!CP47*100/'в абс. значениях'!CD47-100</f>
        <v>50.280411539237434</v>
      </c>
      <c r="CE48" s="13">
        <f>'в абс. значениях'!CQ47*100/'в абс. значениях'!CE47-100</f>
        <v>61.147209904728442</v>
      </c>
      <c r="CF48" s="13">
        <f>'в абс. значениях'!CR47*100/'в абс. значениях'!CF47-100</f>
        <v>70.397345285295643</v>
      </c>
      <c r="CG48" s="13">
        <f>'в абс. значениях'!CS47*100/'в абс. значениях'!CG47-100</f>
        <v>59.719057714025325</v>
      </c>
      <c r="CH48" s="13">
        <f>'в абс. значениях'!CT47*100/'в абс. значениях'!CH47-100</f>
        <v>50.726229708287576</v>
      </c>
      <c r="CI48" s="13">
        <f>'в абс. значениях'!CU47*100/'в абс. значениях'!CI47-100</f>
        <v>40.484321101076461</v>
      </c>
      <c r="CJ48" s="13">
        <f>'в абс. значениях'!CV47*100/'в абс. значениях'!CJ47-100</f>
        <v>38.242199462383894</v>
      </c>
      <c r="CK48" s="13">
        <f>'в абс. значениях'!CW47*100/'в абс. значениях'!CK47-100</f>
        <v>18.748937038674782</v>
      </c>
      <c r="CL48" s="13">
        <f>'в абс. значениях'!CX47*100/'в абс. значениях'!CL47-100</f>
        <v>53.829019250780448</v>
      </c>
      <c r="CM48" s="13">
        <f>'в абс. значениях'!CY47*100/'в абс. значениях'!CM47-100</f>
        <v>25.187556809702755</v>
      </c>
      <c r="CN48" s="13">
        <f>'в абс. значениях'!CZ47*100/'в абс. значениях'!CN47-100</f>
        <v>15.507457509538682</v>
      </c>
      <c r="CO48" s="13">
        <f>'в абс. значениях'!DA47*100/'в абс. значениях'!CO47-100</f>
        <v>13.922920558180422</v>
      </c>
      <c r="CP48" s="13">
        <f>'в абс. значениях'!DB47*100/'в абс. значениях'!CP47-100</f>
        <v>17.479260074636883</v>
      </c>
      <c r="CQ48" s="13">
        <f>'в абс. значениях'!DC47*100/'в абс. значениях'!CQ47-100</f>
        <v>3.024152351891459</v>
      </c>
      <c r="CR48" s="13">
        <f>'в абс. значениях'!DD47*100/'в абс. значениях'!CR47-100</f>
        <v>-3.4092920913528388</v>
      </c>
      <c r="CS48" s="13">
        <f>'в абс. значениях'!DE47*100/'в абс. значениях'!CS47-100</f>
        <v>-2.1447621410407436</v>
      </c>
      <c r="CT48" s="13">
        <f>'в абс. значениях'!DF47*100/'в абс. значениях'!CT47-100</f>
        <v>-11.372378330229168</v>
      </c>
    </row>
    <row r="49" spans="1:98" ht="17.25" customHeight="1" x14ac:dyDescent="0.25">
      <c r="A49" s="5" t="s">
        <v>46</v>
      </c>
      <c r="B49" s="13">
        <f>'в абс. значениях'!N48*100/'в абс. значениях'!B48-100</f>
        <v>18.437713894592747</v>
      </c>
      <c r="C49" s="13">
        <f>'в абс. значениях'!O48*100/'в абс. значениях'!C48-100</f>
        <v>96.857845583517502</v>
      </c>
      <c r="D49" s="13">
        <f>'в абс. значениях'!P48*100/'в абс. значениях'!D48-100</f>
        <v>48.367349899183324</v>
      </c>
      <c r="E49" s="13">
        <f>'в абс. значениях'!Q48*100/'в абс. значениях'!E48-100</f>
        <v>36.467562888277826</v>
      </c>
      <c r="F49" s="13">
        <f>'в абс. значениях'!R48*100/'в абс. значениях'!F48-100</f>
        <v>33.528688388376196</v>
      </c>
      <c r="G49" s="13">
        <f>'в абс. значениях'!S48*100/'в абс. значениях'!G48-100</f>
        <v>47.121340250954233</v>
      </c>
      <c r="H49" s="13">
        <f>'в абс. значениях'!T48*100/'в абс. значениях'!H48-100</f>
        <v>39.378457968945213</v>
      </c>
      <c r="I49" s="13">
        <f>'в абс. значениях'!U48*100/'в абс. значениях'!I48-100</f>
        <v>45.706930741849277</v>
      </c>
      <c r="J49" s="13">
        <f>'в абс. значениях'!V48*100/'в абс. значениях'!J48-100</f>
        <v>50.271829695050826</v>
      </c>
      <c r="K49" s="13">
        <f>'в абс. значениях'!W48*100/'в абс. значениях'!K48-100</f>
        <v>40.628031037827355</v>
      </c>
      <c r="L49" s="13">
        <f>'в абс. значениях'!X48*100/'в абс. значениях'!L48-100</f>
        <v>63.850749908547726</v>
      </c>
      <c r="M49" s="13">
        <f>'в абс. значениях'!Y48*100/'в абс. значениях'!M48-100</f>
        <v>45.579847908745251</v>
      </c>
      <c r="N49" s="13">
        <f>'в абс. значениях'!Z48*100/'в абс. значениях'!N48-100</f>
        <v>30.782964056098479</v>
      </c>
      <c r="O49" s="13">
        <f>'в абс. значениях'!AA48*100/'в абс. значениях'!O48-100</f>
        <v>7.2401836075072623</v>
      </c>
      <c r="P49" s="13">
        <f>'в абс. значениях'!AB48*100/'в абс. значениях'!P48-100</f>
        <v>24.938404380132965</v>
      </c>
      <c r="Q49" s="13">
        <f>'в абс. значениях'!AC48*100/'в абс. значениях'!Q48-100</f>
        <v>17.829623687009089</v>
      </c>
      <c r="R49" s="13">
        <f>'в абс. значениях'!AD48*100/'в абс. значениях'!R48-100</f>
        <v>8.5159341890198874</v>
      </c>
      <c r="S49" s="13">
        <f>'в абс. значениях'!AE48*100/'в абс. значениях'!S48-100</f>
        <v>-4.1525555382942372</v>
      </c>
      <c r="T49" s="13">
        <f>'в абс. значениях'!AF48*100/'в абс. значениях'!T48-100</f>
        <v>-5.2444977991196424</v>
      </c>
      <c r="U49" s="13">
        <f>'в абс. значениях'!AG48*100/'в абс. значениях'!U48-100</f>
        <v>-5.3677999628057904</v>
      </c>
      <c r="V49" s="13">
        <f>'в абс. значениях'!AH48*100/'в абс. значениях'!V48-100</f>
        <v>-13.43036351665107</v>
      </c>
      <c r="W49" s="13">
        <f>'в абс. значениях'!AI48*100/'в абс. значениях'!W48-100</f>
        <v>-20.743167514440898</v>
      </c>
      <c r="X49" s="13">
        <f>'в абс. значениях'!AJ48*100/'в абс. значениях'!X48-100</f>
        <v>-22.780448598687244</v>
      </c>
      <c r="Y49" s="13">
        <f>'в абс. значениях'!AK48*100/'в абс. значениях'!Y48-100</f>
        <v>-25.846120361301558</v>
      </c>
      <c r="Z49" s="13">
        <f>'в абс. значениях'!AL48*100/'в абс. значениях'!Z48-100</f>
        <v>-12.26228990767774</v>
      </c>
      <c r="AA49" s="13">
        <f>'в абс. значениях'!AM48*100/'в абс. значениях'!AA48-100</f>
        <v>-10.841705360911774</v>
      </c>
      <c r="AB49" s="13">
        <f>'в абс. значениях'!AN48*100/'в абс. значениях'!AB48-100</f>
        <v>-18.861073505129625</v>
      </c>
      <c r="AC49" s="13">
        <f>'в абс. значениях'!AO48*100/'в абс. значениях'!AC48-100</f>
        <v>-19.565991877192005</v>
      </c>
      <c r="AD49" s="13">
        <f>'в абс. значениях'!AP48*100/'в абс. значениях'!AD48-100</f>
        <v>-25.443646734102501</v>
      </c>
      <c r="AE49" s="13">
        <f>'в абс. значениях'!AQ48*100/'в абс. значениях'!AE48-100</f>
        <v>-25.063617355787159</v>
      </c>
      <c r="AF49" s="13">
        <f>'в абс. значениях'!AR48*100/'в абс. значениях'!AF48-100</f>
        <v>-23.380659982938752</v>
      </c>
      <c r="AG49" s="13">
        <f>'в абс. значениях'!AS48*100/'в абс. значениях'!AG48-100</f>
        <v>-14.515667988709041</v>
      </c>
      <c r="AH49" s="13">
        <f>'в абс. значениях'!AT48*100/'в абс. значениях'!AH48-100</f>
        <v>-23.251699264252608</v>
      </c>
      <c r="AI49" s="13">
        <f>'в абс. значениях'!AU48*100/'в абс. значениях'!AI48-100</f>
        <v>-25.479531527611584</v>
      </c>
      <c r="AJ49" s="13">
        <f>'в абс. значениях'!AV48*100/'в абс. значениях'!AJ48-100</f>
        <v>-24.237926813989574</v>
      </c>
      <c r="AK49" s="13">
        <f>'в абс. значениях'!AW48*100/'в абс. значениях'!AK48-100</f>
        <v>-25.923518805819953</v>
      </c>
      <c r="AL49" s="13">
        <f>'в абс. значениях'!AX48*100/'в абс. значениях'!AL48-100</f>
        <v>-23.17474593038942</v>
      </c>
      <c r="AM49" s="13">
        <f>'в абс. значениях'!AY48*100/'в абс. значениях'!AM48-100</f>
        <v>-27.726119233391415</v>
      </c>
      <c r="AN49" s="13">
        <f>'в абс. значениях'!AZ48*100/'в абс. значениях'!AN48-100</f>
        <v>-26.974972271784736</v>
      </c>
      <c r="AO49" s="13">
        <f>'в абс. значениях'!BA48*100/'в абс. значениях'!AO48-100</f>
        <v>-36.097522564642659</v>
      </c>
      <c r="AP49" s="13">
        <f>'в абс. значениях'!BB48*100/'в абс. значениях'!AP48-100</f>
        <v>-27.903971778121885</v>
      </c>
      <c r="AQ49" s="13">
        <f>'в абс. значениях'!BC48*100/'в абс. значениях'!AQ48-100</f>
        <v>-34.517179101733589</v>
      </c>
      <c r="AR49" s="13">
        <f>'в абс. значениях'!BD48*100/'в абс. значениях'!AR48-100</f>
        <v>-33.69012842418563</v>
      </c>
      <c r="AS49" s="13">
        <f>'в абс. значениях'!BE48*100/'в абс. значениях'!AS48-100</f>
        <v>-29.875232502246647</v>
      </c>
      <c r="AT49" s="13">
        <f>'в абс. значениях'!BF48*100/'в абс. значениях'!AT48-100</f>
        <v>-24.024659934907788</v>
      </c>
      <c r="AU49" s="13">
        <f>'в абс. значениях'!BG48*100/'в абс. значениях'!AU48-100</f>
        <v>-9.6669423900350324</v>
      </c>
      <c r="AV49" s="13">
        <f>'в абс. значениях'!BH48*100/'в абс. значениях'!AV48-100</f>
        <v>1.7872362077519028</v>
      </c>
      <c r="AW49" s="13">
        <f>'в абс. значениях'!BI48*100/'в абс. значениях'!AW48-100</f>
        <v>9.7783941357937323</v>
      </c>
      <c r="AX49" s="13">
        <f>'в абс. значениях'!BJ48*100/'в абс. значениях'!AX48-100</f>
        <v>4.3045117182927157</v>
      </c>
      <c r="AY49" s="13">
        <f>'в абс. значениях'!BK48*100/'в абс. значениях'!AY48-100</f>
        <v>-9.682026019626079</v>
      </c>
      <c r="AZ49" s="13">
        <f>'в абс. значениях'!BL48*100/'в абс. значениях'!AZ48-100</f>
        <v>-0.98790216070580072</v>
      </c>
      <c r="BA49" s="13">
        <f>'в абс. значениях'!BM48*100/'в абс. значениях'!BA48-100</f>
        <v>40.906920505829987</v>
      </c>
      <c r="BB49" s="13">
        <f>'в абс. значениях'!BN48*100/'в абс. значениях'!BB48-100</f>
        <v>14.834359842396481</v>
      </c>
      <c r="BC49" s="13">
        <f>'в абс. значениях'!BO48*100/'в абс. значениях'!BC48-100</f>
        <v>40.660611065235344</v>
      </c>
      <c r="BD49" s="13">
        <f>'в абс. значениях'!BP48*100/'в абс. значениях'!BD48-100</f>
        <v>24.189982212025996</v>
      </c>
      <c r="BE49" s="13">
        <f>'в абс. значениях'!BQ48*100/'в абс. значениях'!BE48-100</f>
        <v>13.318829349704956</v>
      </c>
      <c r="BF49" s="13">
        <f>'в абс. значениях'!BR48*100/'в абс. значениях'!BF48-100</f>
        <v>23.236719618854096</v>
      </c>
      <c r="BG49" s="13">
        <f>'в абс. значениях'!BS48*100/'в абс. значениях'!BG48-100</f>
        <v>23.578998397543799</v>
      </c>
      <c r="BH49" s="13">
        <f>'в абс. значениях'!BT48*100/'в абс. значениях'!BH48-100</f>
        <v>34.633457472068784</v>
      </c>
      <c r="BI49" s="13">
        <f>'в абс. значениях'!BU48*100/'в абс. значениях'!BI48-100</f>
        <v>48.842425492420347</v>
      </c>
      <c r="BJ49" s="13">
        <f>'в абс. значениях'!BV48*100/'в абс. значениях'!BJ48-100</f>
        <v>25.715215658986068</v>
      </c>
      <c r="BK49" s="13">
        <f>'в абс. значениях'!BW48*100/'в абс. значениях'!BK48-100</f>
        <v>39.595572769340123</v>
      </c>
      <c r="BL49" s="13">
        <f>'в абс. значениях'!BX48*100/'в абс. значениях'!BL48-100</f>
        <v>23.654092412762779</v>
      </c>
      <c r="BM49" s="13">
        <f>'в абс. значениях'!BY48*100/'в абс. значениях'!BM48-100</f>
        <v>-2.6147506039505402</v>
      </c>
      <c r="BN49" s="13">
        <f>'в абс. значениях'!BZ48*100/'в абс. значениях'!BN48-100</f>
        <v>13.018381806470799</v>
      </c>
      <c r="BO49" s="13">
        <f>'в абс. значениях'!CA48*100/'в абс. значениях'!BO48-100</f>
        <v>2.2472701655512566</v>
      </c>
      <c r="BP49" s="13">
        <f>'в абс. значениях'!CB48*100/'в абс. значениях'!BP48-100</f>
        <v>7.6836581709145406</v>
      </c>
      <c r="BQ49" s="13">
        <f>'в абс. значениях'!CC48*100/'в абс. значениях'!BQ48-100</f>
        <v>-9.0221707913631235</v>
      </c>
      <c r="BR49" s="13">
        <f>'в абс. значениях'!CD48*100/'в абс. значениях'!BR48-100</f>
        <v>-15.54753389707767</v>
      </c>
      <c r="BS49" s="13">
        <f>'в абс. значениях'!CE48*100/'в абс. значениях'!BS48-100</f>
        <v>-27.589325603948964</v>
      </c>
      <c r="BT49" s="13">
        <f>'в абс. значениях'!CF48*100/'в абс. значениях'!BT48-100</f>
        <v>-34.80892222294419</v>
      </c>
      <c r="BU49" s="13">
        <f>'в абс. значениях'!CG48*100/'в абс. значениях'!BU48-100</f>
        <v>-38.802764450141169</v>
      </c>
      <c r="BV49" s="13">
        <f>'в абс. значениях'!CH48*100/'в абс. значениях'!BV48-100</f>
        <v>-26.349197846640067</v>
      </c>
      <c r="BW49" s="13">
        <f>'в абс. значениях'!CI48*100/'в абс. значениях'!BW48-100</f>
        <v>-12.263984288134012</v>
      </c>
      <c r="BX49" s="13">
        <f>'в абс. значениях'!CJ48*100/'в абс. значениях'!BX48-100</f>
        <v>-17.244689917045122</v>
      </c>
      <c r="BY49" s="13">
        <f>'в абс. значениях'!CK48*100/'в абс. значениях'!BY48-100</f>
        <v>-10.726352299386008</v>
      </c>
      <c r="BZ49" s="13">
        <f>'в абс. значениях'!CL48*100/'в абс. значениях'!BZ48-100</f>
        <v>-3.6770346989325162</v>
      </c>
      <c r="CA49" s="13">
        <f>'в абс. значениях'!CM48*100/'в абс. значениях'!CA48-100</f>
        <v>8.3138119516788436</v>
      </c>
      <c r="CB49" s="13">
        <f>'в абс. значениях'!CN48*100/'в абс. значениях'!CB48-100</f>
        <v>16.182686092188348</v>
      </c>
      <c r="CC49" s="13">
        <f>'в абс. значениях'!CO48*100/'в абс. значениях'!CC48-100</f>
        <v>40.420611404206113</v>
      </c>
      <c r="CD49" s="13">
        <f>'в абс. значениях'!CP48*100/'в абс. значениях'!CD48-100</f>
        <v>31.455634415978466</v>
      </c>
      <c r="CE49" s="13">
        <f>'в абс. значениях'!CQ48*100/'в абс. значениях'!CE48-100</f>
        <v>46.881959910913139</v>
      </c>
      <c r="CF49" s="13">
        <f>'в абс. значениях'!CR48*100/'в абс. значениях'!CF48-100</f>
        <v>41.335022995543284</v>
      </c>
      <c r="CG49" s="13">
        <f>'в абс. значениях'!CS48*100/'в абс. значениях'!CG48-100</f>
        <v>52.487900144349169</v>
      </c>
      <c r="CH49" s="13">
        <f>'в абс. значениях'!CT48*100/'в абс. значениях'!CH48-100</f>
        <v>48.490248130235045</v>
      </c>
      <c r="CI49" s="13">
        <f>'в абс. значениях'!CU48*100/'в абс. значениях'!CI48-100</f>
        <v>36.640570406604212</v>
      </c>
      <c r="CJ49" s="13">
        <f>'в абс. значениях'!CV48*100/'в абс. значениях'!CJ48-100</f>
        <v>46.236068565469594</v>
      </c>
      <c r="CK49" s="13">
        <f>'в абс. значениях'!CW48*100/'в абс. значениях'!CK48-100</f>
        <v>18.843750392918665</v>
      </c>
      <c r="CL49" s="13">
        <f>'в абс. значениях'!CX48*100/'в абс. значениях'!CL48-100</f>
        <v>32.6305369394791</v>
      </c>
      <c r="CM49" s="13">
        <f>'в абс. значениях'!CY48*100/'в абс. значениях'!CM48-100</f>
        <v>22.75454815317417</v>
      </c>
      <c r="CN49" s="13">
        <f>'в абс. значениях'!CZ48*100/'в абс. значениях'!CN48-100</f>
        <v>5.3326485630523592</v>
      </c>
      <c r="CO49" s="13">
        <f>'в абс. значениях'!DA48*100/'в абс. значениях'!CO48-100</f>
        <v>2.8574369531652053</v>
      </c>
      <c r="CP49" s="13">
        <f>'в абс. значениях'!DB48*100/'в абс. значениях'!CP48-100</f>
        <v>8.7680388575557515</v>
      </c>
      <c r="CQ49" s="13">
        <f>'в абс. значениях'!DC48*100/'в абс. значениях'!CQ48-100</f>
        <v>8.1398684507099972</v>
      </c>
      <c r="CR49" s="13">
        <f>'в абс. значениях'!DD48*100/'в абс. значениях'!CR48-100</f>
        <v>9.171779450136512</v>
      </c>
      <c r="CS49" s="13">
        <f>'в абс. значениях'!DE48*100/'в абс. значениях'!CS48-100</f>
        <v>-1.0394335087377442</v>
      </c>
      <c r="CT49" s="13">
        <f>'в абс. значениях'!DF48*100/'в абс. значениях'!CT48-100</f>
        <v>3.5999999999999943</v>
      </c>
    </row>
    <row r="50" spans="1:98" x14ac:dyDescent="0.25">
      <c r="A50" s="5" t="s">
        <v>47</v>
      </c>
      <c r="B50" s="13">
        <f>'в абс. значениях'!N49*100/'в абс. значениях'!B49-100</f>
        <v>-24.143727673881074</v>
      </c>
      <c r="C50" s="13">
        <f>'в абс. значениях'!O49*100/'в абс. значениях'!C49-100</f>
        <v>-14.896590273896038</v>
      </c>
      <c r="D50" s="13">
        <f>'в абс. значениях'!P49*100/'в абс. значениях'!D49-100</f>
        <v>-17.049808429118769</v>
      </c>
      <c r="E50" s="13">
        <f>'в абс. значениях'!Q49*100/'в абс. значениях'!E49-100</f>
        <v>-37.305699481865283</v>
      </c>
      <c r="F50" s="13">
        <f>'в абс. значениях'!R49*100/'в абс. значениях'!F49-100</f>
        <v>-12.397153657994224</v>
      </c>
      <c r="G50" s="13">
        <f>'в абс. значениях'!S49*100/'в абс. значениях'!G49-100</f>
        <v>48.124484748557308</v>
      </c>
      <c r="H50" s="13">
        <f>'в абс. значениях'!T49*100/'в абс. значениях'!H49-100</f>
        <v>-11.612741409581133</v>
      </c>
      <c r="I50" s="13">
        <f>'в абс. значениях'!U49*100/'в абс. значениях'!I49-100</f>
        <v>33.792823839448602</v>
      </c>
      <c r="J50" s="13">
        <f>'в абс. значениях'!V49*100/'в абс. значениях'!J49-100</f>
        <v>9.1045899172309959</v>
      </c>
      <c r="K50" s="13">
        <f>'в абс. значениях'!W49*100/'в абс. значениях'!K49-100</f>
        <v>11.081339712918663</v>
      </c>
      <c r="L50" s="13">
        <f>'в абс. значениях'!X49*100/'в абс. значениях'!L49-100</f>
        <v>13.84615384615384</v>
      </c>
      <c r="M50" s="13">
        <f>'в абс. значениях'!Y49*100/'в абс. значениях'!M49-100</f>
        <v>4.6770972037283656</v>
      </c>
      <c r="N50" s="13">
        <f>'в абс. значениях'!Z49*100/'в абс. значениях'!N49-100</f>
        <v>3.0609418282548546</v>
      </c>
      <c r="O50" s="13">
        <f>'в абс. значениях'!AA49*100/'в абс. значениях'!O49-100</f>
        <v>6.4860426929392503</v>
      </c>
      <c r="P50" s="13">
        <f>'в абс. значениях'!AB49*100/'в абс. значениях'!P49-100</f>
        <v>57.253831618727702</v>
      </c>
      <c r="Q50" s="13">
        <f>'в абс. значениях'!AC49*100/'в абс. значениях'!Q49-100</f>
        <v>13.487603305785129</v>
      </c>
      <c r="R50" s="13">
        <f>'в абс. значениях'!AD49*100/'в абс. значениях'!R49-100</f>
        <v>-12.539662393704788</v>
      </c>
      <c r="S50" s="13">
        <f>'в абс. значениях'!AE49*100/'в абс. значениях'!S49-100</f>
        <v>10.811186865173227</v>
      </c>
      <c r="T50" s="13">
        <f>'в абс. значениях'!AF49*100/'в абс. значениях'!T49-100</f>
        <v>6.4699205448354178</v>
      </c>
      <c r="U50" s="13">
        <f>'в абс. значениях'!AG49*100/'в абс. значениях'!U49-100</f>
        <v>7.0454545454545467</v>
      </c>
      <c r="V50" s="13">
        <f>'в абс. значениях'!AH49*100/'в абс. значениях'!V49-100</f>
        <v>32.758620689655174</v>
      </c>
      <c r="W50" s="13">
        <f>'в абс. значениях'!AI49*100/'в абс. значениях'!W49-100</f>
        <v>22.742935906271541</v>
      </c>
      <c r="X50" s="13">
        <f>'в абс. значениях'!AJ49*100/'в абс. значениях'!X49-100</f>
        <v>13.129796463129793</v>
      </c>
      <c r="Y50" s="13">
        <f>'в абс. значениях'!AK49*100/'в абс. значениях'!Y49-100</f>
        <v>21.688662744474485</v>
      </c>
      <c r="Z50" s="13">
        <f>'в абс. значениях'!AL49*100/'в абс. значениях'!Z49-100</f>
        <v>38.825426689961034</v>
      </c>
      <c r="AA50" s="13">
        <f>'в абс. значениях'!AM49*100/'в абс. значениях'!AA49-100</f>
        <v>17.070161912104851</v>
      </c>
      <c r="AB50" s="13">
        <f>'в абс. значениях'!AN49*100/'в абс. значениях'!AB49-100</f>
        <v>2.8838451268357801</v>
      </c>
      <c r="AC50" s="13">
        <f>'в абс. значениях'!AO49*100/'в абс. значениях'!AC49-100</f>
        <v>9.772793475094673</v>
      </c>
      <c r="AD50" s="13">
        <f>'в абс. значениях'!AP49*100/'в абс. значениях'!AD49-100</f>
        <v>-1.7123784646640559</v>
      </c>
      <c r="AE50" s="13">
        <f>'в абс. значениях'!AQ49*100/'в абс. значениях'!AE49-100</f>
        <v>-15.78352586639879</v>
      </c>
      <c r="AF50" s="13">
        <f>'в абс. значениях'!AR49*100/'в абс. значениях'!AF49-100</f>
        <v>-36.407249466950958</v>
      </c>
      <c r="AG50" s="13">
        <f>'в абс. значениях'!AS49*100/'в абс. значениях'!AG49-100</f>
        <v>-29.893842887473454</v>
      </c>
      <c r="AH50" s="13">
        <f>'в абс. значениях'!AT49*100/'в абс. значениях'!AH49-100</f>
        <v>-45.103896103896105</v>
      </c>
      <c r="AI50" s="13">
        <f>'в абс. значениях'!AU49*100/'в абс. значениях'!AI49-100</f>
        <v>-45.143177989893317</v>
      </c>
      <c r="AJ50" s="13">
        <f>'в абс. значениях'!AV49*100/'в абс. значениях'!AJ49-100</f>
        <v>-34.434449196283737</v>
      </c>
      <c r="AK50" s="13">
        <f>'в абс. значениях'!AW49*100/'в абс. значениях'!AK49-100</f>
        <v>-42.231804521102838</v>
      </c>
      <c r="AL50" s="13">
        <f>'в абс. значениях'!AX49*100/'в абс. значениях'!AL49-100</f>
        <v>-24.453049370764759</v>
      </c>
      <c r="AM50" s="13">
        <f>'в абс. значениях'!AY49*100/'в абс. значениях'!AM49-100</f>
        <v>-1.4752370916754529</v>
      </c>
      <c r="AN50" s="13">
        <f>'в абс. значениях'!AZ49*100/'в абс. значениях'!AN49-100</f>
        <v>-3.9320010381520945</v>
      </c>
      <c r="AO50" s="13">
        <f>'в абс. значениях'!BA49*100/'в абс. значениях'!AO49-100</f>
        <v>17.93817168634736</v>
      </c>
      <c r="AP50" s="13">
        <f>'в абс. значениях'!BB49*100/'в абс. значениях'!AP49-100</f>
        <v>23.416506717850282</v>
      </c>
      <c r="AQ50" s="13">
        <f>'в абс. значениях'!BC49*100/'в абс. значениях'!AQ49-100</f>
        <v>31.996421649023404</v>
      </c>
      <c r="AR50" s="13">
        <f>'в абс. значениях'!BD49*100/'в абс. значениях'!AR49-100</f>
        <v>105.9723386420788</v>
      </c>
      <c r="AS50" s="13">
        <f>'в абс. значениях'!BE49*100/'в абс. значениях'!AS49-100</f>
        <v>102.05935796486978</v>
      </c>
      <c r="AT50" s="13">
        <f>'в абс. значениях'!BF49*100/'в абс. значениях'!AT49-100</f>
        <v>149.25479063165366</v>
      </c>
      <c r="AU50" s="13">
        <f>'в абс. значениях'!BG49*100/'в абс. значениях'!AU49-100</f>
        <v>177.99385875127945</v>
      </c>
      <c r="AV50" s="13">
        <f>'в абс. значениях'!BH49*100/'в абс. значениях'!AV49-100</f>
        <v>165.18218623481783</v>
      </c>
      <c r="AW50" s="13">
        <f>'в абс. значениях'!BI49*100/'в абс. значениях'!AW49-100</f>
        <v>182.08550101786926</v>
      </c>
      <c r="AX50" s="13">
        <f>'в абс. значениях'!BJ49*100/'в абс. значениях'!AX49-100</f>
        <v>65.556125064069704</v>
      </c>
      <c r="AY50" s="13">
        <f>'в абс. значениях'!BK49*100/'в абс. значениях'!AY49-100</f>
        <v>56.524064171123001</v>
      </c>
      <c r="AZ50" s="13">
        <f>'в абс. значениях'!BL49*100/'в абс. значениях'!AZ49-100</f>
        <v>57.571254896663504</v>
      </c>
      <c r="BA50" s="13">
        <f>'в абс. значениях'!BM49*100/'в абс. значениях'!BA49-100</f>
        <v>38.283271459106771</v>
      </c>
      <c r="BB50" s="13">
        <f>'в абс. значениях'!BN49*100/'в абс. значениях'!BB49-100</f>
        <v>64.182318459145819</v>
      </c>
      <c r="BC50" s="13">
        <f>'в абс. значениях'!BO49*100/'в абс. значениях'!BC49-100</f>
        <v>61.402914266350393</v>
      </c>
      <c r="BD50" s="13">
        <f>'в абс. значениях'!BP49*100/'в абс. значениях'!BD49-100</f>
        <v>28.873740970597225</v>
      </c>
      <c r="BE50" s="13">
        <f>'в абс. значениях'!BQ49*100/'в абс. значениях'!BE49-100</f>
        <v>42.615907274180643</v>
      </c>
      <c r="BF50" s="13">
        <f>'в абс. значениях'!BR49*100/'в абс. значениях'!BF49-100</f>
        <v>40.081624905087324</v>
      </c>
      <c r="BG50" s="13">
        <f>'в абс. значениях'!BS49*100/'в абс. значениях'!BG49-100</f>
        <v>31.958762886597924</v>
      </c>
      <c r="BH50" s="13">
        <f>'в абс. значениях'!BT49*100/'в абс. значениях'!BH49-100</f>
        <v>29.32145886344361</v>
      </c>
      <c r="BI50" s="13">
        <f>'в абс. значениях'!BU49*100/'в абс. значениях'!BI49-100</f>
        <v>39.251062464918618</v>
      </c>
      <c r="BJ50" s="13">
        <f>'в абс. значениях'!BV49*100/'в абс. значениях'!BJ49-100</f>
        <v>27.507739938080491</v>
      </c>
      <c r="BK50" s="13">
        <f>'в абс. значениях'!BW49*100/'в абс. значениях'!BK49-100</f>
        <v>45.251110351896131</v>
      </c>
      <c r="BL50" s="13">
        <f>'в абс. значениях'!BX49*100/'в абс. значениях'!BL49-100</f>
        <v>36.536648092584642</v>
      </c>
      <c r="BM50" s="13">
        <f>'в абс. значениях'!BY49*100/'в абс. значениях'!BM49-100</f>
        <v>27.831109664822648</v>
      </c>
      <c r="BN50" s="13">
        <f>'в абс. значениях'!BZ49*100/'в абс. значениях'!BN49-100</f>
        <v>3.2497814048382452</v>
      </c>
      <c r="BO50" s="13">
        <f>'в абс. значениях'!CA49*100/'в абс. значениях'!BO49-100</f>
        <v>-12.170200853803621</v>
      </c>
      <c r="BP50" s="13">
        <f>'в абс. значениях'!CB49*100/'в абс. значениях'!BP49-100</f>
        <v>-5.431436014841708</v>
      </c>
      <c r="BQ50" s="13">
        <f>'в абс. значениях'!CC49*100/'в абс. значениях'!BQ49-100</f>
        <v>-21.572199257339037</v>
      </c>
      <c r="BR50" s="13">
        <f>'в абс. значениях'!CD49*100/'в абс. значениях'!BR49-100</f>
        <v>-22.047564198116405</v>
      </c>
      <c r="BS50" s="13">
        <f>'в абс. значениях'!CE49*100/'в абс. значениях'!BS49-100</f>
        <v>-15.687779017857139</v>
      </c>
      <c r="BT50" s="13">
        <f>'в абс. значениях'!CF49*100/'в абс. значениях'!BT49-100</f>
        <v>-24.693382304715684</v>
      </c>
      <c r="BU50" s="13">
        <f>'в абс. значениях'!CG49*100/'в абс. значениях'!BU49-100</f>
        <v>-31.331337095473913</v>
      </c>
      <c r="BV50" s="13">
        <f>'в абс. значениях'!CH49*100/'в абс. значениях'!BV49-100</f>
        <v>-17.117882724292826</v>
      </c>
      <c r="BW50" s="13">
        <f>'в абс. значениях'!CI49*100/'в абс. значениях'!BW49-100</f>
        <v>-11.60766788192403</v>
      </c>
      <c r="BX50" s="13">
        <f>'в абс. значениях'!CJ49*100/'в абс. значениях'!BX49-100</f>
        <v>-12.073836880768511</v>
      </c>
      <c r="BY50" s="13">
        <f>'в абс. значениях'!CK49*100/'в абс. значениях'!BY49-100</f>
        <v>-3.1948068478330072</v>
      </c>
      <c r="BZ50" s="13">
        <f>'в абс. значениях'!CL49*100/'в абс. значениях'!BZ49-100</f>
        <v>17.106563161609031</v>
      </c>
      <c r="CA50" s="13">
        <f>'в абс. значениях'!CM49*100/'в абс. значениях'!CA49-100</f>
        <v>41.250996015936266</v>
      </c>
      <c r="CB50" s="13">
        <f>'в абс. значениях'!CN49*100/'в абс. значениях'!CB49-100</f>
        <v>56.75765923699808</v>
      </c>
      <c r="CC50" s="13">
        <f>'в абс. значениях'!CO49*100/'в абс. значениях'!CC49-100</f>
        <v>72.011792031445424</v>
      </c>
      <c r="CD50" s="13">
        <f>'в абс. значениях'!CP49*100/'в абс. значениях'!CD49-100</f>
        <v>99.304650152107769</v>
      </c>
      <c r="CE50" s="13">
        <f>'в абс. значениях'!CQ49*100/'в абс. значениях'!CE49-100</f>
        <v>83.585670555141888</v>
      </c>
      <c r="CF50" s="13">
        <f>'в абс. значениях'!CR49*100/'в абс. значениях'!CF49-100</f>
        <v>95.384079428670958</v>
      </c>
      <c r="CG50" s="13">
        <f>'в абс. значениях'!CS49*100/'в абс. значениях'!CG49-100</f>
        <v>88.628930817610069</v>
      </c>
      <c r="CH50" s="13">
        <f>'в абс. значениях'!CT49*100/'в абс. значениях'!CH49-100</f>
        <v>74.637468873590166</v>
      </c>
      <c r="CI50" s="13">
        <f>'в абс. значениях'!CU49*100/'в абс. значениях'!CI49-100</f>
        <v>63.457956359765831</v>
      </c>
      <c r="CJ50" s="13">
        <f>'в абс. значениях'!CV49*100/'в абс. значениях'!CJ49-100</f>
        <v>89.103113396172517</v>
      </c>
      <c r="CK50" s="13">
        <f>'в абс. значениях'!CW49*100/'в абс. значениях'!CK49-100</f>
        <v>54.223916902241797</v>
      </c>
      <c r="CL50" s="13">
        <f>'в абс. значениях'!CX49*100/'в абс. значениях'!CL49-100</f>
        <v>48.58382547908883</v>
      </c>
      <c r="CM50" s="13">
        <f>'в абс. значениях'!CY49*100/'в абс. значениях'!CM49-100</f>
        <v>47.712528910701195</v>
      </c>
      <c r="CN50" s="13">
        <f>'в абс. значениях'!CZ49*100/'в абс. значениях'!CN49-100</f>
        <v>42.533816167856003</v>
      </c>
      <c r="CO50" s="13">
        <f>'в абс. значениях'!DA49*100/'в абс. значениях'!CO49-100</f>
        <v>48.216047779797464</v>
      </c>
      <c r="CP50" s="13">
        <f>'в абс. значениях'!DB49*100/'в абс. значениях'!CP49-100</f>
        <v>29.350196249454854</v>
      </c>
      <c r="CQ50" s="13">
        <f>'в абс. значениях'!DC49*100/'в абс. значениях'!CQ49-100</f>
        <v>38.467778278503829</v>
      </c>
      <c r="CR50" s="13">
        <f>'в абс. значениях'!DD49*100/'в абс. значениях'!CR49-100</f>
        <v>40.313809396451802</v>
      </c>
      <c r="CS50" s="13">
        <f>'в абс. значениях'!DE49*100/'в абс. значениях'!CS49-100</f>
        <v>39.646127856317236</v>
      </c>
      <c r="CT50" s="13">
        <f>'в абс. значениях'!DF49*100/'в абс. значениях'!CT49-100</f>
        <v>15.634304885720283</v>
      </c>
    </row>
    <row r="51" spans="1:98" x14ac:dyDescent="0.25">
      <c r="A51" s="5" t="s">
        <v>48</v>
      </c>
      <c r="B51" s="13">
        <f>'в абс. значениях'!N50*100/'в абс. значениях'!B50-100</f>
        <v>-7.8894673608329953</v>
      </c>
      <c r="C51" s="13">
        <f>'в абс. значениях'!O50*100/'в абс. значениях'!C50-100</f>
        <v>-33.674917231593881</v>
      </c>
      <c r="D51" s="13">
        <f>'в абс. значениях'!P50*100/'в абс. значениях'!D50-100</f>
        <v>1.8835287334230202</v>
      </c>
      <c r="E51" s="13">
        <f>'в абс. значениях'!Q50*100/'в абс. значениях'!E50-100</f>
        <v>-20.890829694323145</v>
      </c>
      <c r="F51" s="13">
        <f>'в абс. значениях'!R50*100/'в абс. значениях'!F50-100</f>
        <v>-23.879248011569047</v>
      </c>
      <c r="G51" s="13">
        <f>'в абс. значениях'!S50*100/'в абс. значениях'!G50-100</f>
        <v>14.887705487381339</v>
      </c>
      <c r="H51" s="13">
        <f>'в абс. значениях'!T50*100/'в абс. значениях'!H50-100</f>
        <v>-1.9411986430456096</v>
      </c>
      <c r="I51" s="13">
        <f>'в абс. значениях'!U50*100/'в абс. значениях'!I50-100</f>
        <v>26.209223847019118</v>
      </c>
      <c r="J51" s="13">
        <f>'в абс. значениях'!V50*100/'в абс. значениях'!J50-100</f>
        <v>10.650749063670418</v>
      </c>
      <c r="K51" s="13">
        <f>'в абс. значениях'!W50*100/'в абс. значениях'!K50-100</f>
        <v>-23.506713999073938</v>
      </c>
      <c r="L51" s="13">
        <f>'в абс. значениях'!X50*100/'в абс. значениях'!L50-100</f>
        <v>-3.6027962000358542</v>
      </c>
      <c r="M51" s="13">
        <f>'в абс. значениях'!Y50*100/'в абс. значениях'!M50-100</f>
        <v>7.3247232472324697</v>
      </c>
      <c r="N51" s="13">
        <f>'в абс. значениях'!Z50*100/'в абс. значениях'!N50-100</f>
        <v>14.985507246376812</v>
      </c>
      <c r="O51" s="13">
        <f>'в абс. значениях'!AA50*100/'в абс. значениях'!O50-100</f>
        <v>51.319229855003556</v>
      </c>
      <c r="P51" s="13">
        <f>'в абс. значениях'!AB50*100/'в абс. значениях'!P50-100</f>
        <v>2.7353329560460224</v>
      </c>
      <c r="Q51" s="13">
        <f>'в абс. значениях'!AC50*100/'в абс. значениях'!Q50-100</f>
        <v>12.408920291455061</v>
      </c>
      <c r="R51" s="13">
        <f>'в абс. значениях'!AD50*100/'в абс. значениях'!R50-100</f>
        <v>32.795060555687485</v>
      </c>
      <c r="S51" s="13">
        <f>'в абс. значениях'!AE50*100/'в абс. значениях'!S50-100</f>
        <v>29.363160016122521</v>
      </c>
      <c r="T51" s="13">
        <f>'в абс. значениях'!AF50*100/'в абс. значениях'!T50-100</f>
        <v>24.966365558331731</v>
      </c>
      <c r="U51" s="13">
        <f>'в абс. значениях'!AG50*100/'в абс. значениях'!U50-100</f>
        <v>14.741532976827088</v>
      </c>
      <c r="V51" s="13">
        <f>'в абс. значениях'!AH50*100/'в абс. значениях'!V50-100</f>
        <v>34.33467315422044</v>
      </c>
      <c r="W51" s="13">
        <f>'в абс. значениях'!AI50*100/'в абс. значениях'!W50-100</f>
        <v>35.230024213075069</v>
      </c>
      <c r="X51" s="13">
        <f>'в абс. значениях'!AJ50*100/'в абс. значениях'!X50-100</f>
        <v>15.358869468203793</v>
      </c>
      <c r="Y51" s="13">
        <f>'в абс. значениях'!AK50*100/'в абс. значениях'!Y50-100</f>
        <v>7.3405535499398269</v>
      </c>
      <c r="Z51" s="13">
        <f>'в абс. значениях'!AL50*100/'в абс. значениях'!Z50-100</f>
        <v>1.6889337030501679</v>
      </c>
      <c r="AA51" s="13">
        <f>'в абс. значениях'!AM50*100/'в абс. значениях'!AA50-100</f>
        <v>11.561420043983659</v>
      </c>
      <c r="AB51" s="13">
        <f>'в абс. значениях'!AN50*100/'в абс. значениях'!AB50-100</f>
        <v>15.148733015056919</v>
      </c>
      <c r="AC51" s="13">
        <f>'в абс. значениях'!AO50*100/'в абс. значениях'!AC50-100</f>
        <v>18.09074837949322</v>
      </c>
      <c r="AD51" s="13">
        <f>'в абс. значениях'!AP50*100/'в абс. значениях'!AD50-100</f>
        <v>17.846924177396275</v>
      </c>
      <c r="AE51" s="13">
        <f>'в абс. значениях'!AQ50*100/'в абс. значениях'!AE50-100</f>
        <v>-6.5586539959495269</v>
      </c>
      <c r="AF51" s="13">
        <f>'в абс. значениях'!AR50*100/'в абс. значениях'!AF50-100</f>
        <v>-16.195016917871428</v>
      </c>
      <c r="AG51" s="13">
        <f>'в абс. значениях'!AS50*100/'в абс. значениях'!AG50-100</f>
        <v>-2.905080006214078</v>
      </c>
      <c r="AH51" s="13">
        <f>'в абс. значениях'!AT50*100/'в абс. значениях'!AH50-100</f>
        <v>-2.6614173228346516</v>
      </c>
      <c r="AI51" s="13">
        <f>'в абс. значениях'!AU50*100/'в абс. значениях'!AI50-100</f>
        <v>-7.5499850790808694</v>
      </c>
      <c r="AJ51" s="13">
        <f>'в абс. значениях'!AV50*100/'в абс. значениях'!AJ50-100</f>
        <v>3.4332688588007727</v>
      </c>
      <c r="AK51" s="13">
        <f>'в абс. значениях'!AW50*100/'в абс. значениях'!AK50-100</f>
        <v>0.78475336322870248</v>
      </c>
      <c r="AL51" s="13">
        <f>'в абс. значениях'!AX50*100/'в абс. значениях'!AL50-100</f>
        <v>-1.1774913237481428</v>
      </c>
      <c r="AM51" s="13">
        <f>'в абс. значениях'!AY50*100/'в абс. значениях'!AM50-100</f>
        <v>4.6747395099971811</v>
      </c>
      <c r="AN51" s="13">
        <f>'в абс. значениях'!AZ50*100/'в абс. значениях'!AN50-100</f>
        <v>7.4310317333758604</v>
      </c>
      <c r="AO51" s="13">
        <f>'в абс. значениях'!BA50*100/'в абс. значениях'!AO50-100</f>
        <v>18.928809048569534</v>
      </c>
      <c r="AP51" s="13">
        <f>'в абс. значениях'!BB50*100/'в абс. значениях'!AP50-100</f>
        <v>18.46737481031866</v>
      </c>
      <c r="AQ51" s="13">
        <f>'в абс. значениях'!BC50*100/'в абс. значениях'!AQ50-100</f>
        <v>43.314438146048673</v>
      </c>
      <c r="AR51" s="13">
        <f>'в абс. значениях'!BD50*100/'в абс. значениях'!AR50-100</f>
        <v>67.773903468526328</v>
      </c>
      <c r="AS51" s="13">
        <f>'в абс. значениях'!BE50*100/'в абс. значениях'!AS50-100</f>
        <v>65.168000000000006</v>
      </c>
      <c r="AT51" s="13">
        <f>'в абс. значениях'!BF50*100/'в абс. значениях'!AT50-100</f>
        <v>74.421614625465139</v>
      </c>
      <c r="AU51" s="13">
        <f>'в абс. значениях'!BG50*100/'в абс. значениях'!AU50-100</f>
        <v>77.792123950936087</v>
      </c>
      <c r="AV51" s="13">
        <f>'в абс. значениях'!BH50*100/'в абс. значениях'!AV50-100</f>
        <v>76.858345021037877</v>
      </c>
      <c r="AW51" s="13">
        <f>'в абс. значениях'!BI50*100/'в абс. значениях'!AW50-100</f>
        <v>82.822183378356897</v>
      </c>
      <c r="AX51" s="13">
        <f>'в абс. значениях'!BJ50*100/'в абс. значениях'!AX50-100</f>
        <v>70.788912579957355</v>
      </c>
      <c r="AY51" s="13">
        <f>'в абс. значениях'!BK50*100/'в абс. значениях'!AY50-100</f>
        <v>64.622006994888352</v>
      </c>
      <c r="AZ51" s="13">
        <f>'в абс. значениях'!BL50*100/'в абс. значениях'!AZ50-100</f>
        <v>77.348968383553512</v>
      </c>
      <c r="BA51" s="13">
        <f>'в абс. значениях'!BM50*100/'в абс. значениях'!BA50-100</f>
        <v>101.88811188811189</v>
      </c>
      <c r="BB51" s="13">
        <f>'в абс. значениях'!BN50*100/'в абс. значениях'!BB50-100</f>
        <v>103.09978224670166</v>
      </c>
      <c r="BC51" s="13">
        <f>'в абс. значениях'!BO50*100/'в абс. значениях'!BC50-100</f>
        <v>86.551884597487202</v>
      </c>
      <c r="BD51" s="13">
        <f>'в абс. значениях'!BP50*100/'в абс. значениях'!BD50-100</f>
        <v>69.91905491139795</v>
      </c>
      <c r="BE51" s="13">
        <f>'в абс. значениях'!BQ50*100/'в абс. значениях'!BE50-100</f>
        <v>66.492298750363261</v>
      </c>
      <c r="BF51" s="13">
        <f>'в абс. значениях'!BR50*100/'в абс. значениях'!BF50-100</f>
        <v>49.577961228086451</v>
      </c>
      <c r="BG51" s="13">
        <f>'в абс. значениях'!BS50*100/'в абс. значениях'!BG50-100</f>
        <v>57.942992011619452</v>
      </c>
      <c r="BH51" s="13">
        <f>'в абс. значениях'!BT50*100/'в абс. значениях'!BH50-100</f>
        <v>67.142479513613523</v>
      </c>
      <c r="BI51" s="13">
        <f>'в абс. значениях'!BU50*100/'в абс. значениях'!BI50-100</f>
        <v>36.610169491525426</v>
      </c>
      <c r="BJ51" s="13">
        <f>'в абс. значениях'!BV50*100/'в абс. значениях'!BJ50-100</f>
        <v>18.41081001689065</v>
      </c>
      <c r="BK51" s="13">
        <f>'в абс. значениях'!BW50*100/'в абс. значениях'!BK50-100</f>
        <v>49.901944762216061</v>
      </c>
      <c r="BL51" s="13">
        <f>'в абс. значениях'!BX50*100/'в абс. значениях'!BL50-100</f>
        <v>50.184131235353192</v>
      </c>
      <c r="BM51" s="13">
        <f>'в абс. значениях'!BY50*100/'в абс. значениях'!BM50-100</f>
        <v>6.1240041565639132</v>
      </c>
      <c r="BN51" s="13">
        <f>'в абс. значениях'!BZ50*100/'в абс. значениях'!BN50-100</f>
        <v>-7.2716952573158409</v>
      </c>
      <c r="BO51" s="13">
        <f>'в абс. значениях'!CA50*100/'в абс. значениях'!BO50-100</f>
        <v>0.41780992766275915</v>
      </c>
      <c r="BP51" s="13">
        <f>'в абс. значениях'!CB50*100/'в абс. значениях'!BP50-100</f>
        <v>12.604609244238446</v>
      </c>
      <c r="BQ51" s="13">
        <f>'в абс. значениях'!CC50*100/'в абс. значениях'!BQ50-100</f>
        <v>-3.9797521382440237</v>
      </c>
      <c r="BR51" s="13">
        <f>'в абс. значениях'!CD50*100/'в абс. значениях'!BR50-100</f>
        <v>11.087684484683123</v>
      </c>
      <c r="BS51" s="13">
        <f>'в абс. значениях'!CE50*100/'в абс. значениях'!BS50-100</f>
        <v>-1.8621759871256955</v>
      </c>
      <c r="BT51" s="13">
        <f>'в абс. значениях'!CF50*100/'в абс. значениях'!BT50-100</f>
        <v>-3.2948494912752437</v>
      </c>
      <c r="BU51" s="13">
        <f>'в абс. значениях'!CG50*100/'в абс. значениях'!BU50-100</f>
        <v>24.51485652478209</v>
      </c>
      <c r="BV51" s="13">
        <f>'в абс. значениях'!CH50*100/'в абс. значениях'!BV50-100</f>
        <v>54.477797072686684</v>
      </c>
      <c r="BW51" s="13">
        <f>'в абс. значениях'!CI50*100/'в абс. значениях'!BW50-100</f>
        <v>23.581357318070317</v>
      </c>
      <c r="BX51" s="13">
        <f>'в абс. значениях'!CJ50*100/'в абс. значениях'!BX50-100</f>
        <v>25.022291573785111</v>
      </c>
      <c r="BY51" s="13">
        <f>'в абс. значениях'!CK50*100/'в абс. значениях'!BY50-100</f>
        <v>47.385599582218163</v>
      </c>
      <c r="BZ51" s="13">
        <f>'в абс. значениях'!CL50*100/'в абс. значениях'!BZ50-100</f>
        <v>58.464258994762986</v>
      </c>
      <c r="CA51" s="13">
        <f>'в абс. значениях'!CM50*100/'в абс. значениях'!CA50-100</f>
        <v>46.798733155312675</v>
      </c>
      <c r="CB51" s="13">
        <f>'в абс. значениях'!CN50*100/'в абс. значениях'!CB50-100</f>
        <v>48.725131488680546</v>
      </c>
      <c r="CC51" s="13">
        <f>'в абс. значениях'!CO50*100/'в абс. значениях'!CC50-100</f>
        <v>49.397079318911722</v>
      </c>
      <c r="CD51" s="13">
        <f>'в абс. значениях'!CP50*100/'в абс. значениях'!CD50-100</f>
        <v>46.13709947527073</v>
      </c>
      <c r="CE51" s="13">
        <f>'в абс. значениях'!CQ50*100/'в абс. значениях'!CE50-100</f>
        <v>37.528550512445094</v>
      </c>
      <c r="CF51" s="13">
        <f>'в абс. значениях'!CR50*100/'в абс. значениях'!CF50-100</f>
        <v>67.329917139119061</v>
      </c>
      <c r="CG51" s="13">
        <f>'в абс. значениях'!CS50*100/'в абс. значениях'!CG50-100</f>
        <v>71.865099642309644</v>
      </c>
      <c r="CH51" s="13">
        <f>'в абс. значениях'!CT50*100/'в абс. значениях'!CH50-100</f>
        <v>11.112895455275407</v>
      </c>
      <c r="CI51" s="13">
        <f>'в абс. значениях'!CU50*100/'в абс. значениях'!CI50-100</f>
        <v>16.995280314057609</v>
      </c>
      <c r="CJ51" s="13">
        <f>'в абс. значениях'!CV50*100/'в абс. значениях'!CJ50-100</f>
        <v>63.185343674779347</v>
      </c>
      <c r="CK51" s="13">
        <f>'в абс. значениях'!CW50*100/'в абс. значениях'!CK50-100</f>
        <v>23.629196563025957</v>
      </c>
      <c r="CL51" s="13">
        <f>'в абс. значениях'!CX50*100/'в абс. значениях'!CL50-100</f>
        <v>41.426670672561045</v>
      </c>
      <c r="CM51" s="13">
        <f>'в абс. значениях'!CY50*100/'в абс. значениях'!CM50-100</f>
        <v>16.900038072676509</v>
      </c>
      <c r="CN51" s="13">
        <f>'в абс. значениях'!CZ50*100/'в абс. значениях'!CN50-100</f>
        <v>1.9488756486642274</v>
      </c>
      <c r="CO51" s="13">
        <f>'в абс. значениях'!DA50*100/'в абс. значениях'!CO50-100</f>
        <v>9.8681808963699069</v>
      </c>
      <c r="CP51" s="13">
        <f>'в абс. значениях'!DB50*100/'в абс. значениях'!CP50-100</f>
        <v>15.886779479735665</v>
      </c>
      <c r="CQ51" s="13">
        <f>'в абс. значениях'!DC50*100/'в абс. значениях'!CQ50-100</f>
        <v>27.884001192351917</v>
      </c>
      <c r="CR51" s="13">
        <f>'в абс. значениях'!DD50*100/'в абс. значениях'!CR50-100</f>
        <v>-7.2552532985828293</v>
      </c>
      <c r="CS51" s="13">
        <f>'в абс. значениях'!DE50*100/'в абс. значениях'!CS50-100</f>
        <v>-11.821371231491938</v>
      </c>
      <c r="CT51" s="13">
        <f>'в абс. значениях'!DF50*100/'в абс. значениях'!CT50-100</f>
        <v>9.6112154935684373</v>
      </c>
    </row>
    <row r="52" spans="1:98" ht="31.5" x14ac:dyDescent="0.25">
      <c r="A52" s="5" t="s">
        <v>49</v>
      </c>
      <c r="B52" s="13">
        <f>'в абс. значениях'!N51*100/'в абс. значениях'!B51-100</f>
        <v>18.386490036158449</v>
      </c>
      <c r="C52" s="13">
        <f>'в абс. значениях'!O51*100/'в абс. значениях'!C51-100</f>
        <v>13.270424694141553</v>
      </c>
      <c r="D52" s="13">
        <f>'в абс. значениях'!P51*100/'в абс. значениях'!D51-100</f>
        <v>13.487361849975301</v>
      </c>
      <c r="E52" s="13">
        <f>'в абс. значениях'!Q51*100/'в абс. значениях'!E51-100</f>
        <v>23.311855940562893</v>
      </c>
      <c r="F52" s="13">
        <f>'в абс. значениях'!R51*100/'в абс. значениях'!F51-100</f>
        <v>22.22920150752563</v>
      </c>
      <c r="G52" s="13">
        <f>'в абс. значениях'!S51*100/'в абс. значениях'!G51-100</f>
        <v>8.2077813865696214</v>
      </c>
      <c r="H52" s="13">
        <f>'в абс. значениях'!T51*100/'в абс. значениях'!H51-100</f>
        <v>3.0113235567105932</v>
      </c>
      <c r="I52" s="13">
        <f>'в абс. значениях'!U51*100/'в абс. значениях'!I51-100</f>
        <v>6.6801455125036</v>
      </c>
      <c r="J52" s="13">
        <f>'в абс. значениях'!V51*100/'в абс. значениях'!J51-100</f>
        <v>6.2727621754091416</v>
      </c>
      <c r="K52" s="13">
        <f>'в абс. значениях'!W51*100/'в абс. значениях'!K51-100</f>
        <v>9.4549441563992502</v>
      </c>
      <c r="L52" s="13">
        <f>'в абс. значениях'!X51*100/'в абс. значениях'!L51-100</f>
        <v>31.49483031932931</v>
      </c>
      <c r="M52" s="13">
        <f>'в абс. значениях'!Y51*100/'в абс. значениях'!M51-100</f>
        <v>27.150305712892461</v>
      </c>
      <c r="N52" s="13">
        <f>'в абс. значениях'!Z51*100/'в абс. значениях'!N51-100</f>
        <v>23.274096901215543</v>
      </c>
      <c r="O52" s="13">
        <f>'в абс. значениях'!AA51*100/'в абс. значениях'!O51-100</f>
        <v>26.88399934127149</v>
      </c>
      <c r="P52" s="13">
        <f>'в абс. значениях'!AB51*100/'в абс. значениях'!P51-100</f>
        <v>31.471248489034707</v>
      </c>
      <c r="Q52" s="13">
        <f>'в абс. значениях'!AC51*100/'в абс. значениях'!Q51-100</f>
        <v>33.947074602072348</v>
      </c>
      <c r="R52" s="13">
        <f>'в абс. значениях'!AD51*100/'в абс. значениях'!R51-100</f>
        <v>33.255866477691171</v>
      </c>
      <c r="S52" s="13">
        <f>'в абс. значениях'!AE51*100/'в абс. значениях'!S51-100</f>
        <v>54.237727620955866</v>
      </c>
      <c r="T52" s="13">
        <f>'в абс. значениях'!AF51*100/'в абс. значениях'!T51-100</f>
        <v>31.878354074987129</v>
      </c>
      <c r="U52" s="13">
        <f>'в абс. значениях'!AG51*100/'в абс. значениях'!U51-100</f>
        <v>34.314607052443733</v>
      </c>
      <c r="V52" s="13">
        <f>'в абс. значениях'!AH51*100/'в абс. значениях'!V51-100</f>
        <v>34.607450224357564</v>
      </c>
      <c r="W52" s="13">
        <f>'в абс. значениях'!AI51*100/'в абс. значениях'!W51-100</f>
        <v>34.098487575298634</v>
      </c>
      <c r="X52" s="13">
        <f>'в абс. значениях'!AJ51*100/'в абс. значениях'!X51-100</f>
        <v>20.990334759778449</v>
      </c>
      <c r="Y52" s="13">
        <f>'в абс. значениях'!AK51*100/'в абс. значениях'!Y51-100</f>
        <v>33.293015114415226</v>
      </c>
      <c r="Z52" s="13">
        <f>'в абс. значениях'!AL51*100/'в абс. значениях'!Z51-100</f>
        <v>18.811350417474486</v>
      </c>
      <c r="AA52" s="13">
        <f>'в абс. значениях'!AM51*100/'в абс. значениях'!AA51-100</f>
        <v>17.682128548050329</v>
      </c>
      <c r="AB52" s="13">
        <f>'в абс. значениях'!AN51*100/'в абс. значениях'!AB51-100</f>
        <v>15.205993739191342</v>
      </c>
      <c r="AC52" s="13">
        <f>'в абс. значениях'!AO51*100/'в абс. значениях'!AC51-100</f>
        <v>7.2648215116175692</v>
      </c>
      <c r="AD52" s="13">
        <f>'в абс. значениях'!AP51*100/'в абс. значениях'!AD51-100</f>
        <v>3.4850874219490748</v>
      </c>
      <c r="AE52" s="13">
        <f>'в абс. значениях'!AQ51*100/'в абс. значениях'!AE51-100</f>
        <v>6.4994179663719507</v>
      </c>
      <c r="AF52" s="13">
        <f>'в абс. значениях'!AR51*100/'в абс. значениях'!AF51-100</f>
        <v>4.1638540519415983</v>
      </c>
      <c r="AG52" s="13">
        <f>'в абс. значениях'!AS51*100/'в абс. значениях'!AG51-100</f>
        <v>-0.16607959461128985</v>
      </c>
      <c r="AH52" s="13">
        <f>'в абс. значениях'!AT51*100/'в абс. значениях'!AH51-100</f>
        <v>-1.9476822205333093</v>
      </c>
      <c r="AI52" s="13">
        <f>'в абс. значениях'!AU51*100/'в абс. значениях'!AI51-100</f>
        <v>-4.6205230532371786</v>
      </c>
      <c r="AJ52" s="13">
        <f>'в абс. значениях'!AV51*100/'в абс. значениях'!AJ51-100</f>
        <v>-5.8303466531832271</v>
      </c>
      <c r="AK52" s="13">
        <f>'в абс. значениях'!AW51*100/'в абс. значениях'!AK51-100</f>
        <v>-0.71734035672743346</v>
      </c>
      <c r="AL52" s="13">
        <f>'в абс. значениях'!AX51*100/'в абс. значениях'!AL51-100</f>
        <v>5.8684222215468509</v>
      </c>
      <c r="AM52" s="13">
        <f>'в абс. значениях'!AY51*100/'в абс. значениях'!AM51-100</f>
        <v>3.1101275746902957</v>
      </c>
      <c r="AN52" s="13">
        <f>'в абс. значениях'!AZ51*100/'в абс. значениях'!AN51-100</f>
        <v>4.4599043271309</v>
      </c>
      <c r="AO52" s="13">
        <f>'в абс. значениях'!BA51*100/'в абс. значениях'!AO51-100</f>
        <v>3.1493581876679144</v>
      </c>
      <c r="AP52" s="13">
        <f>'в абс. значениях'!BB51*100/'в абс. значениях'!AP51-100</f>
        <v>3.545742403167381</v>
      </c>
      <c r="AQ52" s="13">
        <f>'в абс. значениях'!BC51*100/'в абс. значениях'!AQ51-100</f>
        <v>2.2059052151971343</v>
      </c>
      <c r="AR52" s="13">
        <f>'в абс. значениях'!BD51*100/'в абс. значениях'!AR51-100</f>
        <v>10.732342114722144</v>
      </c>
      <c r="AS52" s="13">
        <f>'в абс. значениях'!BE51*100/'в абс. значениях'!AS51-100</f>
        <v>16.35368549196204</v>
      </c>
      <c r="AT52" s="13">
        <f>'в абс. значениях'!BF51*100/'в абс. значениях'!AT51-100</f>
        <v>19.264595281826686</v>
      </c>
      <c r="AU52" s="13">
        <f>'в абс. значениях'!BG51*100/'в абс. значениях'!AU51-100</f>
        <v>30.988809684998614</v>
      </c>
      <c r="AV52" s="13">
        <f>'в абс. значениях'!BH51*100/'в абс. значениях'!AV51-100</f>
        <v>39.066156053009081</v>
      </c>
      <c r="AW52" s="13">
        <f>'в абс. значениях'!BI51*100/'в абс. значениях'!AW51-100</f>
        <v>32.258176377921558</v>
      </c>
      <c r="AX52" s="13">
        <f>'в абс. значениях'!BJ51*100/'в абс. значениях'!AX51-100</f>
        <v>25.991224447884392</v>
      </c>
      <c r="AY52" s="13">
        <f>'в абс. значениях'!BK51*100/'в абс. значениях'!AY51-100</f>
        <v>22.381011065872045</v>
      </c>
      <c r="AZ52" s="13">
        <f>'в абс. значениях'!BL51*100/'в абс. значениях'!AZ51-100</f>
        <v>18.527495765072359</v>
      </c>
      <c r="BA52" s="13">
        <f>'в абс. значениях'!BM51*100/'в абс. значениях'!BA51-100</f>
        <v>33.340147319921272</v>
      </c>
      <c r="BB52" s="13">
        <f>'в абс. значениях'!BN51*100/'в абс. значениях'!BB51-100</f>
        <v>34.789057198921682</v>
      </c>
      <c r="BC52" s="13">
        <f>'в абс. значениях'!BO51*100/'в абс. значениях'!BC51-100</f>
        <v>33.79628762917477</v>
      </c>
      <c r="BD52" s="13">
        <f>'в абс. значениях'!BP51*100/'в абс. значениях'!BD51-100</f>
        <v>29.935339874375956</v>
      </c>
      <c r="BE52" s="13">
        <f>'в абс. значениях'!BQ51*100/'в абс. значениях'!BE51-100</f>
        <v>27.667634606432742</v>
      </c>
      <c r="BF52" s="13">
        <f>'в абс. значениях'!BR51*100/'в абс. значениях'!BF51-100</f>
        <v>30.924323605492674</v>
      </c>
      <c r="BG52" s="13">
        <f>'в абс. значениях'!BS51*100/'в абс. значениях'!BG51-100</f>
        <v>23.689218851656605</v>
      </c>
      <c r="BH52" s="13">
        <f>'в абс. значениях'!BT51*100/'в абс. значениях'!BH51-100</f>
        <v>16.193095251163498</v>
      </c>
      <c r="BI52" s="13">
        <f>'в абс. значениях'!BU51*100/'в абс. значениях'!BI51-100</f>
        <v>16.21775495450953</v>
      </c>
      <c r="BJ52" s="13">
        <f>'в абс. значениях'!BV51*100/'в абс. значениях'!BJ51-100</f>
        <v>26.1088423451056</v>
      </c>
      <c r="BK52" s="13">
        <f>'в абс. значениях'!BW51*100/'в абс. значениях'!BK51-100</f>
        <v>39.961201794369515</v>
      </c>
      <c r="BL52" s="13">
        <f>'в абс. значениях'!BX51*100/'в абс. значениях'!BL51-100</f>
        <v>28.098059001147192</v>
      </c>
      <c r="BM52" s="13">
        <f>'в абс. значениях'!BY51*100/'в абс. значениях'!BM51-100</f>
        <v>26.100751892650749</v>
      </c>
      <c r="BN52" s="13">
        <f>'в абс. значениях'!BZ51*100/'в абс. значениях'!BN51-100</f>
        <v>18.570799312236716</v>
      </c>
      <c r="BO52" s="13">
        <f>'в абс. значениях'!CA51*100/'в абс. значениях'!BO51-100</f>
        <v>16.66867803878975</v>
      </c>
      <c r="BP52" s="13">
        <f>'в абс. значениях'!CB51*100/'в абс. значениях'!BP51-100</f>
        <v>25.008935149052874</v>
      </c>
      <c r="BQ52" s="13">
        <f>'в абс. значениях'!CC51*100/'в абс. значениях'!BQ51-100</f>
        <v>25.606001941150836</v>
      </c>
      <c r="BR52" s="13">
        <f>'в абс. значениях'!CD51*100/'в абс. значениях'!BR51-100</f>
        <v>28.740428376239777</v>
      </c>
      <c r="BS52" s="13">
        <f>'в абс. значениях'!CE51*100/'в абс. значениях'!BS51-100</f>
        <v>19.320987957769447</v>
      </c>
      <c r="BT52" s="13">
        <f>'в абс. значениях'!CF51*100/'в абс. значениях'!BT51-100</f>
        <v>10.030802109073022</v>
      </c>
      <c r="BU52" s="13">
        <f>'в абс. значениях'!CG51*100/'в абс. значениях'!BU51-100</f>
        <v>14.12705421284852</v>
      </c>
      <c r="BV52" s="13">
        <f>'в абс. значениях'!CH51*100/'в абс. значениях'!BV51-100</f>
        <v>-1.2876747360023586</v>
      </c>
      <c r="BW52" s="13">
        <f>'в абс. значениях'!CI51*100/'в абс. значениях'!BW51-100</f>
        <v>-2.641067341447723</v>
      </c>
      <c r="BX52" s="13">
        <f>'в абс. значениях'!CJ51*100/'в абс. значениях'!BX51-100</f>
        <v>8.0970786839925921</v>
      </c>
      <c r="BY52" s="13">
        <f>'в абс. значениях'!CK51*100/'в абс. значениях'!BY51-100</f>
        <v>-6.0857116707806398</v>
      </c>
      <c r="BZ52" s="13">
        <f>'в абс. значениях'!CL51*100/'в абс. значениях'!BZ51-100</f>
        <v>7.6363907583033495</v>
      </c>
      <c r="CA52" s="13">
        <f>'в абс. значениях'!CM51*100/'в абс. значениях'!CA51-100</f>
        <v>9.5736164496920821</v>
      </c>
      <c r="CB52" s="13">
        <f>'в абс. значениях'!CN51*100/'в абс. значениях'!CB51-100</f>
        <v>1.391887318684141</v>
      </c>
      <c r="CC52" s="13">
        <f>'в абс. значениях'!CO51*100/'в абс. значениях'!CC51-100</f>
        <v>-2.5814736586013112</v>
      </c>
      <c r="CD52" s="13">
        <f>'в абс. значениях'!CP51*100/'в абс. значениях'!CD51-100</f>
        <v>-10.06682115320254</v>
      </c>
      <c r="CE52" s="13">
        <f>'в абс. значениях'!CQ51*100/'в абс. значениях'!CE51-100</f>
        <v>-3.3855686582557354</v>
      </c>
      <c r="CF52" s="13">
        <f>'в абс. значениях'!CR51*100/'в абс. значениях'!CF51-100</f>
        <v>8.124944485566246</v>
      </c>
      <c r="CG52" s="13">
        <f>'в абс. значениях'!CS51*100/'в абс. значениях'!CG51-100</f>
        <v>2.422834712377508</v>
      </c>
      <c r="CH52" s="13">
        <f>'в абс. значениях'!CT51*100/'в абс. значениях'!CH51-100</f>
        <v>19.382075863535178</v>
      </c>
      <c r="CI52" s="13">
        <f>'в абс. значениях'!CU51*100/'в абс. значениях'!CI51-100</f>
        <v>7.929540602834166</v>
      </c>
      <c r="CJ52" s="13">
        <f>'в абс. значениях'!CV51*100/'в абс. значениях'!CJ51-100</f>
        <v>17.645518588558005</v>
      </c>
      <c r="CK52" s="13">
        <f>'в абс. значениях'!CW51*100/'в абс. значениях'!CK51-100</f>
        <v>13.836784444690096</v>
      </c>
      <c r="CL52" s="13">
        <f>'в абс. значениях'!CX51*100/'в абс. значениях'!CL51-100</f>
        <v>7.1488537208099956</v>
      </c>
      <c r="CM52" s="13">
        <f>'в абс. значениях'!CY51*100/'в абс. значениях'!CM51-100</f>
        <v>7.7404561144760038</v>
      </c>
      <c r="CN52" s="13">
        <f>'в абс. значениях'!CZ51*100/'в абс. значениях'!CN51-100</f>
        <v>9.950711135025017</v>
      </c>
      <c r="CO52" s="13">
        <f>'в абс. значениях'!DA51*100/'в абс. значениях'!CO51-100</f>
        <v>17.414285085895827</v>
      </c>
      <c r="CP52" s="13">
        <f>'в абс. значениях'!DB51*100/'в абс. значениях'!CP51-100</f>
        <v>23.056481978036601</v>
      </c>
      <c r="CQ52" s="13">
        <f>'в абс. значениях'!DC51*100/'в абс. значениях'!CQ51-100</f>
        <v>15.480593467760968</v>
      </c>
      <c r="CR52" s="13">
        <f>'в абс. значениях'!DD51*100/'в абс. значениях'!CR51-100</f>
        <v>18.055844596814822</v>
      </c>
      <c r="CS52" s="13">
        <f>'в абс. значениях'!DE51*100/'в абс. значениях'!CS51-100</f>
        <v>8.1838597478008097</v>
      </c>
      <c r="CT52" s="13">
        <f>'в абс. значениях'!DF51*100/'в абс. значениях'!CT51-100</f>
        <v>-4.1629418216555933</v>
      </c>
    </row>
    <row r="53" spans="1:98" x14ac:dyDescent="0.25">
      <c r="A53" s="5" t="s">
        <v>50</v>
      </c>
      <c r="B53" s="13">
        <f>'в абс. значениях'!N52*100/'в абс. значениях'!B52-100</f>
        <v>-4.1379509213068388</v>
      </c>
      <c r="C53" s="13">
        <f>'в абс. значениях'!O52*100/'в абс. значениях'!C52-100</f>
        <v>3.8055254604550441</v>
      </c>
      <c r="D53" s="13">
        <f>'в абс. значениях'!P52*100/'в абс. значениях'!D52-100</f>
        <v>-9.6273697973414727</v>
      </c>
      <c r="E53" s="13">
        <f>'в абс. значениях'!Q52*100/'в абс. значениях'!E52-100</f>
        <v>-10.210572493967973</v>
      </c>
      <c r="F53" s="13">
        <f>'в абс. значениях'!R52*100/'в абс. значениях'!F52-100</f>
        <v>6.2820313713309588</v>
      </c>
      <c r="G53" s="13">
        <f>'в абс. значениях'!S52*100/'в абс. значениях'!G52-100</f>
        <v>-4.6844073015174814</v>
      </c>
      <c r="H53" s="13">
        <f>'в абс. значениях'!T52*100/'в абс. значениях'!H52-100</f>
        <v>22.224056798480973</v>
      </c>
      <c r="I53" s="13">
        <f>'в абс. значениях'!U52*100/'в абс. значениях'!I52-100</f>
        <v>40.438929530512098</v>
      </c>
      <c r="J53" s="13">
        <f>'в абс. значениях'!V52*100/'в абс. значениях'!J52-100</f>
        <v>53.731522173391937</v>
      </c>
      <c r="K53" s="13">
        <f>'в абс. значениях'!W52*100/'в абс. значениях'!K52-100</f>
        <v>35.768301239572764</v>
      </c>
      <c r="L53" s="13">
        <f>'в абс. значениях'!X52*100/'в абс. значениях'!L52-100</f>
        <v>-10.220885690760028</v>
      </c>
      <c r="M53" s="13">
        <f>'в абс. значениях'!Y52*100/'в абс. значениях'!M52-100</f>
        <v>-15.541825095057035</v>
      </c>
      <c r="N53" s="13">
        <f>'в абс. значениях'!Z52*100/'в абс. значениях'!N52-100</f>
        <v>6.3259535555288124</v>
      </c>
      <c r="O53" s="13">
        <f>'в абс. значениях'!AA52*100/'в абс. значениях'!O52-100</f>
        <v>42.696238312676655</v>
      </c>
      <c r="P53" s="13">
        <f>'в абс. значениях'!AB52*100/'в абс. значениях'!P52-100</f>
        <v>35.079089506172835</v>
      </c>
      <c r="Q53" s="13">
        <f>'в абс. значениях'!AC52*100/'в абс. значениях'!Q52-100</f>
        <v>35.560441350107908</v>
      </c>
      <c r="R53" s="13">
        <f>'в абс. значениях'!AD52*100/'в абс. значениях'!R52-100</f>
        <v>34.42682837729231</v>
      </c>
      <c r="S53" s="13">
        <f>'в абс. значениях'!AE52*100/'в абс. значениях'!S52-100</f>
        <v>68.754037840332245</v>
      </c>
      <c r="T53" s="13">
        <f>'в абс. значениях'!AF52*100/'в абс. значениях'!T52-100</f>
        <v>-7.234042553191486</v>
      </c>
      <c r="U53" s="13">
        <f>'в абс. значениях'!AG52*100/'в абс. значениях'!U52-100</f>
        <v>3.6430172754846382</v>
      </c>
      <c r="V53" s="13">
        <f>'в абс. значениях'!AH52*100/'в абс. значениях'!V52-100</f>
        <v>-30.481561371137502</v>
      </c>
      <c r="W53" s="13">
        <f>'в абс. значениях'!AI52*100/'в абс. значениях'!W52-100</f>
        <v>-22.150445018662069</v>
      </c>
      <c r="X53" s="13">
        <f>'в абс. значениях'!AJ52*100/'в абс. значениях'!X52-100</f>
        <v>-14.973283355929496</v>
      </c>
      <c r="Y53" s="13">
        <f>'в абс. значениях'!AK52*100/'в абс. значениях'!Y52-100</f>
        <v>-5.4827558485408758</v>
      </c>
      <c r="Z53" s="13">
        <f>'в абс. значениях'!AL52*100/'в абс. значениях'!Z52-100</f>
        <v>-34.596995501739897</v>
      </c>
      <c r="AA53" s="13">
        <f>'в абс. значениях'!AM52*100/'в абс. значениях'!AA52-100</f>
        <v>-45.149788193703714</v>
      </c>
      <c r="AB53" s="13">
        <f>'в абс. значениях'!AN52*100/'в абс. значениях'!AB52-100</f>
        <v>-20.19278828989647</v>
      </c>
      <c r="AC53" s="13">
        <f>'в абс. значениях'!AO52*100/'в абс. значениях'!AC52-100</f>
        <v>-41.702958402162487</v>
      </c>
      <c r="AD53" s="13">
        <f>'в абс. значениях'!AP52*100/'в абс. значениях'!AD52-100</f>
        <v>-30.322300125006791</v>
      </c>
      <c r="AE53" s="13">
        <f>'в абс. значениях'!AQ52*100/'в абс. значениях'!AE52-100</f>
        <v>-43.033717082775027</v>
      </c>
      <c r="AF53" s="13">
        <f>'в абс. значениях'!AR52*100/'в абс. значениях'!AF52-100</f>
        <v>-30.682976554536182</v>
      </c>
      <c r="AG53" s="13">
        <f>'в абс. значениях'!AS52*100/'в абс. значениях'!AG52-100</f>
        <v>-33.047046473900181</v>
      </c>
      <c r="AH53" s="13">
        <f>'в абс. значениях'!AT52*100/'в абс. значениях'!AH52-100</f>
        <v>-8.2018691588785089</v>
      </c>
      <c r="AI53" s="13">
        <f>'в абс. значениях'!AU52*100/'в абс. значениях'!AI52-100</f>
        <v>-15.301493638207631</v>
      </c>
      <c r="AJ53" s="13">
        <f>'в абс. значениях'!AV52*100/'в абс. значениях'!AJ52-100</f>
        <v>17.535056042770719</v>
      </c>
      <c r="AK53" s="13">
        <f>'в абс. значениях'!AW52*100/'в абс. значениях'!AK52-100</f>
        <v>-2.47512120438887</v>
      </c>
      <c r="AL53" s="13">
        <f>'в абс. значениях'!AX52*100/'в абс. значениях'!AL52-100</f>
        <v>19.153906047235921</v>
      </c>
      <c r="AM53" s="13">
        <f>'в абс. значениях'!AY52*100/'в абс. значениях'!AM52-100</f>
        <v>14.434937215246137</v>
      </c>
      <c r="AN53" s="13">
        <f>'в абс. значениях'!AZ52*100/'в абс. значениях'!AN52-100</f>
        <v>7.85541737496645</v>
      </c>
      <c r="AO53" s="13">
        <f>'в абс. значениях'!BA52*100/'в абс. значениях'!AO52-100</f>
        <v>31.040700669757854</v>
      </c>
      <c r="AP53" s="13">
        <f>'в абс. значениях'!BB52*100/'в абс. значениях'!AP52-100</f>
        <v>-29.336973478939157</v>
      </c>
      <c r="AQ53" s="13">
        <f>'в абс. значениях'!BC52*100/'в абс. значениях'!AQ52-100</f>
        <v>17.257104454685106</v>
      </c>
      <c r="AR53" s="13">
        <f>'в абс. значениях'!BD52*100/'в абс. значениях'!AR52-100</f>
        <v>71.712184873949582</v>
      </c>
      <c r="AS53" s="13">
        <f>'в абс. значениях'!BE52*100/'в абс. значениях'!AS52-100</f>
        <v>58.086278981375898</v>
      </c>
      <c r="AT53" s="13">
        <f>'в абс. значениях'!BF52*100/'в абс. значениях'!AT52-100</f>
        <v>47.324482814790684</v>
      </c>
      <c r="AU53" s="13">
        <f>'в абс. значениях'!BG52*100/'в абс. значениях'!AU52-100</f>
        <v>53.435513367586879</v>
      </c>
      <c r="AV53" s="13">
        <f>'в абс. значениях'!BH52*100/'в абс. значениях'!AV52-100</f>
        <v>30.795626845423357</v>
      </c>
      <c r="AW53" s="13">
        <f>'в абс. значениях'!BI52*100/'в абс. значениях'!AW52-100</f>
        <v>67.490842490842482</v>
      </c>
      <c r="AX53" s="13">
        <f>'в абс. значениях'!BJ52*100/'в абс. значениях'!AX52-100</f>
        <v>72.377114644594485</v>
      </c>
      <c r="AY53" s="13">
        <f>'в абс. значениях'!BK52*100/'в абс. значениях'!AY52-100</f>
        <v>105.48650223344339</v>
      </c>
      <c r="AZ53" s="13">
        <f>'в абс. значениях'!BL52*100/'в абс. значениях'!AZ52-100</f>
        <v>75.785980920779764</v>
      </c>
      <c r="BA53" s="13">
        <f>'в абс. значениях'!BM52*100/'в абс. значениях'!BA52-100</f>
        <v>114.42107332415964</v>
      </c>
      <c r="BB53" s="13">
        <f>'в абс. значениях'!BN52*100/'в абс. значениях'!BB52-100</f>
        <v>150.84446406888176</v>
      </c>
      <c r="BC53" s="13">
        <f>'в абс. значениях'!BO52*100/'в абс. значениях'!BC52-100</f>
        <v>97.998116837925238</v>
      </c>
      <c r="BD53" s="13">
        <f>'в абс. значениях'!BP52*100/'в абс. значениях'!BD52-100</f>
        <v>41.295038845048026</v>
      </c>
      <c r="BE53" s="13">
        <f>'в абс. значениях'!BQ52*100/'в абс. значениях'!BE52-100</f>
        <v>10.90040271683597</v>
      </c>
      <c r="BF53" s="13">
        <f>'в абс. значениях'!BR52*100/'в абс. значениях'!BF52-100</f>
        <v>6.9215247256544217</v>
      </c>
      <c r="BG53" s="13">
        <f>'в абс. значениях'!BS52*100/'в абс. значениях'!BG52-100</f>
        <v>36.926045746069576</v>
      </c>
      <c r="BH53" s="13">
        <f>'в абс. значениях'!BT52*100/'в абс. значениях'!BH52-100</f>
        <v>22.220866381940212</v>
      </c>
      <c r="BI53" s="13">
        <f>'в абс. значениях'!BU52*100/'в абс. значениях'!BI52-100</f>
        <v>-7.1415553646280756</v>
      </c>
      <c r="BJ53" s="13">
        <f>'в абс. значениях'!BV52*100/'в абс. значениях'!BJ52-100</f>
        <v>-3.1632373691636957</v>
      </c>
      <c r="BK53" s="13">
        <f>'в абс. значениях'!BW52*100/'в абс. значениях'!BK52-100</f>
        <v>5.8834648646094223</v>
      </c>
      <c r="BL53" s="13">
        <f>'в абс. значениях'!BX52*100/'в абс. значениях'!BL52-100</f>
        <v>-5.0965032325043609</v>
      </c>
      <c r="BM53" s="13">
        <f>'в абс. значениях'!BY52*100/'в абс. значениях'!BM52-100</f>
        <v>-31.192929700392384</v>
      </c>
      <c r="BN53" s="13">
        <f>'в абс. значениях'!BZ52*100/'в абс. значениях'!BN52-100</f>
        <v>-15.131578947368425</v>
      </c>
      <c r="BO53" s="13">
        <f>'в абс. значениях'!CA52*100/'в абс. значениях'!BO52-100</f>
        <v>-17.479582342603123</v>
      </c>
      <c r="BP53" s="13">
        <f>'в абс. значениях'!CB52*100/'в абс. значениях'!BP52-100</f>
        <v>-6.5071977486741019</v>
      </c>
      <c r="BQ53" s="13">
        <f>'в абс. значениях'!CC52*100/'в абс. значениях'!BQ52-100</f>
        <v>1.8807078398959334</v>
      </c>
      <c r="BR53" s="13">
        <f>'в абс. значениях'!CD52*100/'в абс. значениях'!BR52-100</f>
        <v>13.290762906853487</v>
      </c>
      <c r="BS53" s="13">
        <f>'в абс. значениях'!CE52*100/'в абс. значениях'!BS52-100</f>
        <v>-9.1647668393782453</v>
      </c>
      <c r="BT53" s="13">
        <f>'в абс. значениях'!CF52*100/'в абс. значениях'!BT52-100</f>
        <v>1.2230431309904191</v>
      </c>
      <c r="BU53" s="13">
        <f>'в абс. значениях'!CG52*100/'в абс. значениях'!BU52-100</f>
        <v>19.284472606964613</v>
      </c>
      <c r="BV53" s="13">
        <f>'в абс. значениях'!CH52*100/'в абс. значениях'!BV52-100</f>
        <v>-7.9902568452186813</v>
      </c>
      <c r="BW53" s="13">
        <f>'в абс. значениях'!CI52*100/'в абс. значениях'!BW52-100</f>
        <v>-8.9641167544407807</v>
      </c>
      <c r="BX53" s="13">
        <f>'в абс. значениях'!CJ52*100/'в абс. значениях'!BX52-100</f>
        <v>-6.9016955894783933</v>
      </c>
      <c r="BY53" s="13">
        <f>'в абс. значениях'!CK52*100/'в абс. значениях'!BY52-100</f>
        <v>1.079251718808294</v>
      </c>
      <c r="BZ53" s="13">
        <f>'в абс. значениях'!CL52*100/'в абс. значениях'!BZ52-100</f>
        <v>-2.2296544035674515</v>
      </c>
      <c r="CA53" s="13">
        <f>'в абс. значениях'!CM52*100/'в абс. значениях'!CA52-100</f>
        <v>22.379795043972834</v>
      </c>
      <c r="CB53" s="13">
        <f>'в абс. значениях'!CN52*100/'в абс. значениях'!CB52-100</f>
        <v>8.9675611845608785</v>
      </c>
      <c r="CC53" s="13">
        <f>'в абс. значениях'!CO52*100/'в абс. значениях'!CC52-100</f>
        <v>41.361883229152824</v>
      </c>
      <c r="CD53" s="13">
        <f>'в абс. значениях'!CP52*100/'в абс. значениях'!CD52-100</f>
        <v>36.424626899730725</v>
      </c>
      <c r="CE53" s="13">
        <f>'в абс. значениях'!CQ52*100/'в абс. значениях'!CE52-100</f>
        <v>12.658574427306746</v>
      </c>
      <c r="CF53" s="13">
        <f>'в абс. значениях'!CR52*100/'в абс. значениях'!CF52-100</f>
        <v>48.09883118804558</v>
      </c>
      <c r="CG53" s="13">
        <f>'в абс. значениях'!CS52*100/'в абс. значениях'!CG52-100</f>
        <v>52.54324934185783</v>
      </c>
      <c r="CH53" s="13">
        <f>'в абс. значениях'!CT52*100/'в абс. значениях'!CH52-100</f>
        <v>82.877537996076313</v>
      </c>
      <c r="CI53" s="13">
        <f>'в абс. значениях'!CU52*100/'в абс. значениях'!CI52-100</f>
        <v>118.84299546513054</v>
      </c>
      <c r="CJ53" s="13">
        <f>'в абс. значениях'!CV52*100/'в абс. значениях'!CJ52-100</f>
        <v>118.05533301287187</v>
      </c>
      <c r="CK53" s="13">
        <f>'в абс. значениях'!CW52*100/'в абс. значениях'!CK52-100</f>
        <v>102.67327515752288</v>
      </c>
      <c r="CL53" s="13">
        <f>'в абс. значениях'!CX52*100/'в абс. значениях'!CL52-100</f>
        <v>89.379756569701158</v>
      </c>
      <c r="CM53" s="13">
        <f>'в абс. значениях'!CY52*100/'в абс. значениях'!CM52-100</f>
        <v>47.452040210470273</v>
      </c>
      <c r="CN53" s="13">
        <f>'в абс. значениях'!CZ52*100/'в абс. значениях'!CN52-100</f>
        <v>76.312098933322005</v>
      </c>
      <c r="CO53" s="13">
        <f>'в абс. значениях'!DA52*100/'в абс. значениях'!CO52-100</f>
        <v>49.43832909963308</v>
      </c>
      <c r="CP53" s="13">
        <f>'в абс. значениях'!DB52*100/'в абс. значениях'!CP52-100</f>
        <v>38.597283554128182</v>
      </c>
      <c r="CQ53" s="13">
        <f>'в абс. значениях'!DC52*100/'в абс. значениях'!CQ52-100</f>
        <v>57.568454309786119</v>
      </c>
      <c r="CR53" s="13">
        <f>'в абс. значениях'!DD52*100/'в абс. значениях'!CR52-100</f>
        <v>24.378954378954376</v>
      </c>
      <c r="CS53" s="13">
        <f>'в абс. значениях'!DE52*100/'в абс. значениях'!CS52-100</f>
        <v>23.142469721717163</v>
      </c>
      <c r="CT53" s="13">
        <f>'в абс. значениях'!DF52*100/'в абс. значениях'!CT52-100</f>
        <v>27.239240015509893</v>
      </c>
    </row>
    <row r="54" spans="1:98" ht="31.5" x14ac:dyDescent="0.25">
      <c r="A54" s="5" t="s">
        <v>51</v>
      </c>
      <c r="B54" s="13">
        <f>'в абс. значениях'!N53*100/'в абс. значениях'!B53-100</f>
        <v>7.3017569643930784</v>
      </c>
      <c r="C54" s="13">
        <f>'в абс. значениях'!O53*100/'в абс. значениях'!C53-100</f>
        <v>35.100836202656183</v>
      </c>
      <c r="D54" s="13">
        <f>'в абс. значениях'!P53*100/'в абс. значениях'!D53-100</f>
        <v>16.032295271049591</v>
      </c>
      <c r="E54" s="13">
        <f>'в абс. значениях'!Q53*100/'в абс. значениях'!E53-100</f>
        <v>30.351566434975325</v>
      </c>
      <c r="F54" s="13">
        <f>'в абс. значениях'!R53*100/'в абс. значениях'!F53-100</f>
        <v>43.815683104284545</v>
      </c>
      <c r="G54" s="13">
        <f>'в абс. значениях'!S53*100/'в абс. значениях'!G53-100</f>
        <v>17.107250755287012</v>
      </c>
      <c r="H54" s="13">
        <f>'в абс. значениях'!T53*100/'в абс. значениях'!H53-100</f>
        <v>7.0706190061028735</v>
      </c>
      <c r="I54" s="13">
        <f>'в абс. значениях'!U53*100/'в абс. значениях'!I53-100</f>
        <v>1.2801660755989985</v>
      </c>
      <c r="J54" s="13">
        <f>'в абс. значениях'!V53*100/'в абс. значениях'!J53-100</f>
        <v>-2.0213454075032331</v>
      </c>
      <c r="K54" s="13">
        <f>'в абс. значениях'!W53*100/'в абс. значениях'!K53-100</f>
        <v>-8.9313485892024005</v>
      </c>
      <c r="L54" s="13">
        <f>'в абс. значениях'!X53*100/'в абс. значениях'!L53-100</f>
        <v>-10.671436023548694</v>
      </c>
      <c r="M54" s="13">
        <f>'в абс. значениях'!Y53*100/'в абс. значениях'!M53-100</f>
        <v>-5.4777070063694282</v>
      </c>
      <c r="N54" s="13">
        <f>'в абс. значениях'!Z53*100/'в абс. значениях'!N53-100</f>
        <v>7.5084049308927945</v>
      </c>
      <c r="O54" s="13">
        <f>'в абс. значениях'!AA53*100/'в абс. значениях'!O53-100</f>
        <v>-2.3301536445059412</v>
      </c>
      <c r="P54" s="13">
        <f>'в абс. значениях'!AB53*100/'в абс. значениях'!P53-100</f>
        <v>4.1443645817403336</v>
      </c>
      <c r="Q54" s="13">
        <f>'в абс. значениях'!AC53*100/'в абс. значениях'!Q53-100</f>
        <v>-5.2086553323029392</v>
      </c>
      <c r="R54" s="13">
        <f>'в абс. значениях'!AD53*100/'в абс. значениях'!R53-100</f>
        <v>-9.6402473299606584</v>
      </c>
      <c r="S54" s="13">
        <f>'в абс. значениях'!AE53*100/'в абс. значениях'!S53-100</f>
        <v>14.777491131892944</v>
      </c>
      <c r="T54" s="13">
        <f>'в абс. значениях'!AF53*100/'в абс. значениях'!T53-100</f>
        <v>3.5827701327253436</v>
      </c>
      <c r="U54" s="13">
        <f>'в абс. значениях'!AG53*100/'в абс. значениях'!U53-100</f>
        <v>3.7748740285250619</v>
      </c>
      <c r="V54" s="13">
        <f>'в абс. значениях'!AH53*100/'в абс. значениях'!V53-100</f>
        <v>-0.61066182538372971</v>
      </c>
      <c r="W54" s="13">
        <f>'в абс. значениях'!AI53*100/'в абс. значениях'!W53-100</f>
        <v>2.1875254127022856</v>
      </c>
      <c r="X54" s="13">
        <f>'в абс. значениях'!AJ53*100/'в абс. значениях'!X53-100</f>
        <v>5.2223241845332495</v>
      </c>
      <c r="Y54" s="13">
        <f>'в абс. значениях'!AK53*100/'в абс. значениях'!Y53-100</f>
        <v>-8.9265895037260208</v>
      </c>
      <c r="Z54" s="13">
        <f>'в абс. значениях'!AL53*100/'в абс. значениях'!Z53-100</f>
        <v>2.021079453324063</v>
      </c>
      <c r="AA54" s="13">
        <f>'в абс. значениях'!AM53*100/'в абс. значениях'!AA53-100</f>
        <v>-4.1154104227242243</v>
      </c>
      <c r="AB54" s="13">
        <f>'в абс. значениях'!AN53*100/'в абс. значениях'!AB53-100</f>
        <v>-6.7400881057268691</v>
      </c>
      <c r="AC54" s="13">
        <f>'в абс. значениях'!AO53*100/'в абс. значениях'!AC53-100</f>
        <v>1.2065873145279653</v>
      </c>
      <c r="AD54" s="13">
        <f>'в абс. значениях'!AP53*100/'в абс. значениях'!AD53-100</f>
        <v>-12.573872472783819</v>
      </c>
      <c r="AE54" s="13">
        <f>'в абс. значениях'!AQ53*100/'в абс. значениях'!AE53-100</f>
        <v>-26.712088220833039</v>
      </c>
      <c r="AF54" s="13">
        <f>'в абс. значениях'!AR53*100/'в абс. значениях'!AF53-100</f>
        <v>-22.647590598223417</v>
      </c>
      <c r="AG54" s="13">
        <f>'в абс. значениях'!AS53*100/'в абс. значениях'!AG53-100</f>
        <v>-14.360957945848085</v>
      </c>
      <c r="AH54" s="13">
        <f>'в абс. значениях'!AT53*100/'в абс. значениях'!AH53-100</f>
        <v>-15.792095649285955</v>
      </c>
      <c r="AI54" s="13">
        <f>'в абс. значениях'!AU53*100/'в абс. значениях'!AI53-100</f>
        <v>-12.167754257520286</v>
      </c>
      <c r="AJ54" s="13">
        <f>'в абс. значениях'!AV53*100/'в абс. значениях'!AJ53-100</f>
        <v>-11.662570363910248</v>
      </c>
      <c r="AK54" s="13">
        <f>'в абс. значениях'!AW53*100/'в абс. значениях'!AK53-100</f>
        <v>-4.7876044568245106</v>
      </c>
      <c r="AL54" s="13">
        <f>'в абс. значениях'!AX53*100/'в абс. значениях'!AL53-100</f>
        <v>-21.161378214224897</v>
      </c>
      <c r="AM54" s="13">
        <f>'в абс. значениях'!AY53*100/'в абс. значениях'!AM53-100</f>
        <v>-0.34989503149054713</v>
      </c>
      <c r="AN54" s="13">
        <f>'в абс. значениях'!AZ53*100/'в абс. значениях'!AN53-100</f>
        <v>-1.2753897024090719</v>
      </c>
      <c r="AO54" s="13">
        <f>'в абс. значениях'!BA53*100/'в абс. значениях'!AO53-100</f>
        <v>7.2821008538746526</v>
      </c>
      <c r="AP54" s="13">
        <f>'в абс. значениях'!BB53*100/'в абс. значениях'!AP53-100</f>
        <v>31.112692341901635</v>
      </c>
      <c r="AQ54" s="13">
        <f>'в абс. значениях'!BC53*100/'в абс. значениях'!AQ53-100</f>
        <v>50.5271228675484</v>
      </c>
      <c r="AR54" s="13">
        <f>'в абс. значениях'!BD53*100/'в абс. значениях'!AR53-100</f>
        <v>58.668699186991859</v>
      </c>
      <c r="AS54" s="13">
        <f>'в абс. значениях'!BE53*100/'в абс. значениях'!AS53-100</f>
        <v>57.197770517009417</v>
      </c>
      <c r="AT54" s="13">
        <f>'в абс. значениях'!BF53*100/'в абс. значениях'!AT53-100</f>
        <v>58.992309209228949</v>
      </c>
      <c r="AU54" s="13">
        <f>'в абс. значениях'!BG53*100/'в абс. значениях'!AU53-100</f>
        <v>42.910211108090976</v>
      </c>
      <c r="AV54" s="13">
        <f>'в абс. значениях'!BH53*100/'в абс. значениях'!AV53-100</f>
        <v>45.368874528809897</v>
      </c>
      <c r="AW54" s="13">
        <f>'в абс. значениях'!BI53*100/'в абс. значениях'!AW53-100</f>
        <v>47.138416529530076</v>
      </c>
      <c r="AX54" s="13">
        <f>'в абс. значениях'!BJ53*100/'в абс. значениях'!AX53-100</f>
        <v>46.742026063791485</v>
      </c>
      <c r="AY54" s="13">
        <f>'в абс. значениях'!BK53*100/'в абс. значениях'!AY53-100</f>
        <v>42.088014981273403</v>
      </c>
      <c r="AZ54" s="13">
        <f>'в абс. значениях'!BL53*100/'в абс. значениях'!AZ53-100</f>
        <v>23.787878787878782</v>
      </c>
      <c r="BA54" s="13">
        <f>'в абс. значениях'!BM53*100/'в абс. значениях'!BA53-100</f>
        <v>50</v>
      </c>
      <c r="BB54" s="13">
        <f>'в абс. значениях'!BN53*100/'в абс. значениях'!BB53-100</f>
        <v>36.537548334577025</v>
      </c>
      <c r="BC54" s="13">
        <f>'в абс. значениях'!BO53*100/'в абс. значениях'!BC53-100</f>
        <v>17.031707627658221</v>
      </c>
      <c r="BD54" s="13">
        <f>'в абс. значениях'!BP53*100/'в абс. значениях'!BD53-100</f>
        <v>19.586242234035737</v>
      </c>
      <c r="BE54" s="13">
        <f>'в абс. значениях'!BQ53*100/'в абс. значениях'!BE53-100</f>
        <v>19.262746056975175</v>
      </c>
      <c r="BF54" s="13">
        <f>'в абс. значениях'!BR53*100/'в абс. значениях'!BF53-100</f>
        <v>20.334883720930236</v>
      </c>
      <c r="BG54" s="13">
        <f>'в абс. значениях'!BS53*100/'в абс. значениях'!BG53-100</f>
        <v>24.782856780574406</v>
      </c>
      <c r="BH54" s="13">
        <f>'в абс. значениях'!BT53*100/'в абс. значениях'!BH53-100</f>
        <v>16.416620361795395</v>
      </c>
      <c r="BI54" s="13">
        <f>'в абс. значениях'!BU53*100/'в абс. значениях'!BI53-100</f>
        <v>34.012675531253876</v>
      </c>
      <c r="BJ54" s="13">
        <f>'в абс. значениях'!BV53*100/'в абс. значениях'!BJ53-100</f>
        <v>36.56837250380255</v>
      </c>
      <c r="BK54" s="13">
        <f>'в абс. значениях'!BW53*100/'в абс. значениях'!BK53-100</f>
        <v>34.953322350356956</v>
      </c>
      <c r="BL54" s="13">
        <f>'в абс. значениях'!BX53*100/'в абс. значениях'!BL53-100</f>
        <v>49.352573600463842</v>
      </c>
      <c r="BM54" s="13">
        <f>'в абс. значениях'!BY53*100/'в абс. значениях'!BM53-100</f>
        <v>22.696100515592931</v>
      </c>
      <c r="BN54" s="13">
        <f>'в абс. значениях'!BZ53*100/'в абс. значениях'!BN53-100</f>
        <v>18.939732697371696</v>
      </c>
      <c r="BO54" s="13">
        <f>'в абс. значениях'!CA53*100/'в абс. значениях'!BO53-100</f>
        <v>21.65279364561232</v>
      </c>
      <c r="BP54" s="13">
        <f>'в абс. значениях'!CB53*100/'в абс. значениях'!BP53-100</f>
        <v>29.130737507364358</v>
      </c>
      <c r="BQ54" s="13">
        <f>'в абс. значениях'!CC53*100/'в абс. значениях'!BQ53-100</f>
        <v>16.059254702957602</v>
      </c>
      <c r="BR54" s="13">
        <f>'в абс. значениях'!CD53*100/'в абс. значениях'!BR53-100</f>
        <v>28.056070913213773</v>
      </c>
      <c r="BS54" s="13">
        <f>'в абс. значениях'!CE53*100/'в абс. значениях'!BS53-100</f>
        <v>75.287064322731425</v>
      </c>
      <c r="BT54" s="13">
        <f>'в абс. значениях'!CF53*100/'в абс. значениях'!BT53-100</f>
        <v>45.773228680526103</v>
      </c>
      <c r="BU54" s="13">
        <f>'в абс. значениях'!CG53*100/'в абс. значениях'!BU53-100</f>
        <v>65.842915430267055</v>
      </c>
      <c r="BV54" s="13">
        <f>'в абс. значениях'!CH53*100/'в абс. значениях'!BV53-100</f>
        <v>26.963426025723933</v>
      </c>
      <c r="BW54" s="13">
        <f>'в абс. значениях'!CI53*100/'в абс. значениях'!BW53-100</f>
        <v>48.154628687690746</v>
      </c>
      <c r="BX54" s="13">
        <f>'в абс. значениях'!CJ53*100/'в абс. значениях'!BX53-100</f>
        <v>90.234644582470679</v>
      </c>
      <c r="BY54" s="13">
        <f>'в абс. значениях'!CK53*100/'в абс. значениях'!BY53-100</f>
        <v>75.594630982008084</v>
      </c>
      <c r="BZ54" s="13">
        <f>'в абс. значениях'!CL53*100/'в абс. значениях'!BZ53-100</f>
        <v>74.288817410919421</v>
      </c>
      <c r="CA54" s="13">
        <f>'в абс. значениях'!CM53*100/'в абс. значениях'!CA53-100</f>
        <v>106.53816913375968</v>
      </c>
      <c r="CB54" s="13">
        <f>'в абс. значениях'!CN53*100/'в абс. значениях'!CB53-100</f>
        <v>81.090833678971393</v>
      </c>
      <c r="CC54" s="13">
        <f>'в абс. значениях'!CO53*100/'в абс. значениях'!CC53-100</f>
        <v>60.643936048052296</v>
      </c>
      <c r="CD54" s="13">
        <f>'в абс. значениях'!CP53*100/'в абс. значениях'!CD53-100</f>
        <v>52.949935608499686</v>
      </c>
      <c r="CE54" s="13">
        <f>'в абс. значениях'!CQ53*100/'в абс. значениях'!CE53-100</f>
        <v>31.344927536231893</v>
      </c>
      <c r="CF54" s="13">
        <f>'в абс. значениях'!CR53*100/'в абс. значениях'!CF53-100</f>
        <v>72.899916324080465</v>
      </c>
      <c r="CG54" s="13">
        <f>'в абс. значениях'!CS53*100/'в абс. значениях'!CG53-100</f>
        <v>40.842629092230709</v>
      </c>
      <c r="CH54" s="13">
        <f>'в абс. значениях'!CT53*100/'в абс. значениях'!CH53-100</f>
        <v>115.80123942386598</v>
      </c>
      <c r="CI54" s="13">
        <f>'в абс. значениях'!CU53*100/'в абс. значениях'!CI53-100</f>
        <v>75.346754923233277</v>
      </c>
      <c r="CJ54" s="13">
        <f>'в абс. значениях'!CV53*100/'в абс. значениях'!CJ53-100</f>
        <v>74.773263196081984</v>
      </c>
      <c r="CK54" s="13">
        <f>'в абс. значениях'!CW53*100/'в абс. значениях'!CK53-100</f>
        <v>119.1124535315985</v>
      </c>
      <c r="CL54" s="13">
        <f>'в абс. значениях'!CX53*100/'в абс. значениях'!CL53-100</f>
        <v>126.40749706396952</v>
      </c>
      <c r="CM54" s="13">
        <f>'в абс. значениях'!CY53*100/'в абс. значениях'!CM53-100</f>
        <v>102.07214619781743</v>
      </c>
      <c r="CN54" s="13">
        <f>'в абс. значениях'!CZ53*100/'в абс. значениях'!CN53-100</f>
        <v>115.04317354160463</v>
      </c>
      <c r="CO54" s="13">
        <f>'в абс. значениях'!DA53*100/'в абс. значениях'!CO53-100</f>
        <v>132.20520715915652</v>
      </c>
      <c r="CP54" s="13">
        <f>'в абс. значениях'!DB53*100/'в абс. значениях'!CP53-100</f>
        <v>153.82975924220497</v>
      </c>
      <c r="CQ54" s="13">
        <f>'в абс. значениях'!DC53*100/'в абс. значениях'!CQ53-100</f>
        <v>166.29297788762852</v>
      </c>
      <c r="CR54" s="13">
        <f>'в абс. значениях'!DD53*100/'в абс. значениях'!CR53-100</f>
        <v>169.08364018937402</v>
      </c>
      <c r="CS54" s="13">
        <f>'в абс. значениях'!DE53*100/'в абс. значениях'!CS53-100</f>
        <v>156.0502600341419</v>
      </c>
      <c r="CT54" s="13">
        <f>'в абс. значениях'!DF53*100/'в абс. значениях'!CT53-100</f>
        <v>96.211743725577605</v>
      </c>
    </row>
    <row r="55" spans="1:98" x14ac:dyDescent="0.25">
      <c r="A55" s="5" t="s">
        <v>52</v>
      </c>
      <c r="B55" s="13">
        <f>'в абс. значениях'!N54*100/'в абс. значениях'!B54-100</f>
        <v>-44.378850543151827</v>
      </c>
      <c r="C55" s="13">
        <f>'в абс. значениях'!O54*100/'в абс. значениях'!C54-100</f>
        <v>19.029769900766993</v>
      </c>
      <c r="D55" s="13">
        <f>'в абс. значениях'!P54*100/'в абс. значениях'!D54-100</f>
        <v>45.385208436587931</v>
      </c>
      <c r="E55" s="13">
        <f>'в абс. значениях'!Q54*100/'в абс. значениях'!E54-100</f>
        <v>14.175210712591678</v>
      </c>
      <c r="F55" s="13">
        <f>'в абс. значениях'!R54*100/'в абс. значениях'!F54-100</f>
        <v>37.140835658975675</v>
      </c>
      <c r="G55" s="13">
        <f>'в абс. значениях'!S54*100/'в абс. значениях'!G54-100</f>
        <v>-4.6173149309912134</v>
      </c>
      <c r="H55" s="13">
        <f>'в абс. значениях'!T54*100/'в абс. значениях'!H54-100</f>
        <v>-12.376990388753413</v>
      </c>
      <c r="I55" s="13">
        <f>'в абс. значениях'!U54*100/'в абс. значениях'!I54-100</f>
        <v>0.6478191138086089</v>
      </c>
      <c r="J55" s="13">
        <f>'в абс. значениях'!V54*100/'в абс. значениях'!J54-100</f>
        <v>156.44629822732014</v>
      </c>
      <c r="K55" s="13">
        <f>'в абс. значениях'!W54*100/'в абс. значениях'!K54-100</f>
        <v>88.258255913810615</v>
      </c>
      <c r="L55" s="13">
        <f>'в абс. значениях'!X54*100/'в абс. значениях'!L54-100</f>
        <v>9.7664657770124848</v>
      </c>
      <c r="M55" s="13">
        <f>'в абс. значениях'!Y54*100/'в абс. значениях'!M54-100</f>
        <v>63.784244061426421</v>
      </c>
      <c r="N55" s="13">
        <f>'в абс. значениях'!Z54*100/'в абс. значениях'!N54-100</f>
        <v>119.92533399154607</v>
      </c>
      <c r="O55" s="13">
        <f>'в абс. значениях'!AA54*100/'в абс. значениях'!O54-100</f>
        <v>36.083149789759176</v>
      </c>
      <c r="P55" s="13">
        <f>'в абс. значениях'!AB54*100/'в абс. значениях'!P54-100</f>
        <v>50.260411734626246</v>
      </c>
      <c r="Q55" s="13">
        <f>'в абс. значениях'!AC54*100/'в абс. значениях'!Q54-100</f>
        <v>13.409178064681072</v>
      </c>
      <c r="R55" s="13">
        <f>'в абс. значениях'!AD54*100/'в абс. значениях'!R54-100</f>
        <v>6.176554886787045</v>
      </c>
      <c r="S55" s="13">
        <f>'в абс. значениях'!AE54*100/'в абс. значениях'!S54-100</f>
        <v>5.1477681311935441</v>
      </c>
      <c r="T55" s="13">
        <f>'в абс. значениях'!AF54*100/'в абс. значениях'!T54-100</f>
        <v>19.272453423267081</v>
      </c>
      <c r="U55" s="13">
        <f>'в абс. значениях'!AG54*100/'в абс. значениях'!U54-100</f>
        <v>15.466333385408532</v>
      </c>
      <c r="V55" s="13">
        <f>'в абс. значениях'!AH54*100/'в абс. значениях'!V54-100</f>
        <v>-31.894995364572324</v>
      </c>
      <c r="W55" s="13">
        <f>'в абс. значениях'!AI54*100/'в абс. значениях'!W54-100</f>
        <v>-30.681346935390224</v>
      </c>
      <c r="X55" s="13">
        <f>'в абс. значениях'!AJ54*100/'в абс. значениях'!X54-100</f>
        <v>23.67518015588999</v>
      </c>
      <c r="Y55" s="13">
        <f>'в абс. значениях'!AK54*100/'в абс. значениях'!Y54-100</f>
        <v>1.2567228397275017</v>
      </c>
      <c r="Z55" s="13">
        <f>'в абс. значениях'!AL54*100/'в абс. значениях'!Z54-100</f>
        <v>-10.735129068462399</v>
      </c>
      <c r="AA55" s="13">
        <f>'в абс. значениях'!AM54*100/'в абс. значениях'!AA54-100</f>
        <v>-35.179240235420011</v>
      </c>
      <c r="AB55" s="13">
        <f>'в абс. значениях'!AN54*100/'в абс. значениях'!AB54-100</f>
        <v>-43.552351302638044</v>
      </c>
      <c r="AC55" s="13">
        <f>'в абс. значениях'!AO54*100/'в абс. значениях'!AC54-100</f>
        <v>60.175270513976557</v>
      </c>
      <c r="AD55" s="13">
        <f>'в абс. значениях'!AP54*100/'в абс. значениях'!AD54-100</f>
        <v>67.423403968146857</v>
      </c>
      <c r="AE55" s="13">
        <f>'в абс. значениях'!AQ54*100/'в абс. значениях'!AE54-100</f>
        <v>167.59521823742006</v>
      </c>
      <c r="AF55" s="13">
        <f>'в абс. значениях'!AR54*100/'в абс. значениях'!AF54-100</f>
        <v>38.0871331704505</v>
      </c>
      <c r="AG55" s="13">
        <f>'в абс. значениях'!AS54*100/'в абс. значениях'!AG54-100</f>
        <v>22.651873900690035</v>
      </c>
      <c r="AH55" s="13">
        <f>'в абс. значениях'!AT54*100/'в абс. значениях'!AH54-100</f>
        <v>1.1081126262746892</v>
      </c>
      <c r="AI55" s="13">
        <f>'в абс. значениях'!AU54*100/'в абс. значениях'!AI54-100</f>
        <v>109.31171667015644</v>
      </c>
      <c r="AJ55" s="13">
        <f>'в абс. значениях'!AV54*100/'в абс. значениях'!AJ54-100</f>
        <v>33.137126662306514</v>
      </c>
      <c r="AK55" s="13">
        <f>'в абс. значениях'!AW54*100/'в абс. значениях'!AK54-100</f>
        <v>18.932030240257788</v>
      </c>
      <c r="AL55" s="13">
        <f>'в абс. значениях'!AX54*100/'в абс. значениях'!AL54-100</f>
        <v>15.565474319481993</v>
      </c>
      <c r="AM55" s="13">
        <f>'в абс. значениях'!AY54*100/'в абс. значениях'!AM54-100</f>
        <v>50.136194799834925</v>
      </c>
      <c r="AN55" s="13">
        <f>'в абс. значениях'!AZ54*100/'в абс. значениях'!AN54-100</f>
        <v>61.145472814558445</v>
      </c>
      <c r="AO55" s="13">
        <f>'в абс. значениях'!BA54*100/'в абс. значениях'!AO54-100</f>
        <v>-2.8816213078127504</v>
      </c>
      <c r="AP55" s="13">
        <f>'в абс. значениях'!BB54*100/'в абс. значениях'!AP54-100</f>
        <v>-2.1298893940859642</v>
      </c>
      <c r="AQ55" s="13">
        <f>'в абс. значениях'!BC54*100/'в абс. значениях'!AQ54-100</f>
        <v>-53.983211087331433</v>
      </c>
      <c r="AR55" s="13">
        <f>'в абс. значениях'!BD54*100/'в абс. значениях'!AR54-100</f>
        <v>0.9522673505496897</v>
      </c>
      <c r="AS55" s="13">
        <f>'в абс. значениях'!BE54*100/'в абс. значениях'!AS54-100</f>
        <v>-4.1278736266160649</v>
      </c>
      <c r="AT55" s="13">
        <f>'в абс. значениях'!BF54*100/'в абс. значениях'!AT54-100</f>
        <v>0.67553204053191962</v>
      </c>
      <c r="AU55" s="13">
        <f>'в абс. значениях'!BG54*100/'в абс. значениях'!AU54-100</f>
        <v>0.99892818863879995</v>
      </c>
      <c r="AV55" s="13">
        <f>'в абс. значениях'!BH54*100/'в абс. значениях'!AV54-100</f>
        <v>22.330559566518303</v>
      </c>
      <c r="AW55" s="13">
        <f>'в абс. значениях'!BI54*100/'в абс. значениях'!AW54-100</f>
        <v>-6.9863339982731389</v>
      </c>
      <c r="AX55" s="13">
        <f>'в абс. значениях'!BJ54*100/'в абс. значениях'!AX54-100</f>
        <v>-6.4964913235054098</v>
      </c>
      <c r="AY55" s="13">
        <f>'в абс. значениях'!BK54*100/'в абс. значениях'!AY54-100</f>
        <v>-21.176260377151024</v>
      </c>
      <c r="AZ55" s="13">
        <f>'в абс. значениях'!BL54*100/'в абс. значениях'!AZ54-100</f>
        <v>-19.177209050977567</v>
      </c>
      <c r="BA55" s="13">
        <f>'в абс. значениях'!BM54*100/'в абс. значениях'!BA54-100</f>
        <v>19.034507743863784</v>
      </c>
      <c r="BB55" s="13">
        <f>'в абс. значениях'!BN54*100/'в абс. значениях'!BB54-100</f>
        <v>18.1512660417456</v>
      </c>
      <c r="BC55" s="13">
        <f>'в абс. значениях'!BO54*100/'в абс. значениях'!BC54-100</f>
        <v>56.033684780890894</v>
      </c>
      <c r="BD55" s="13">
        <f>'в абс. значениях'!BP54*100/'в абс. значениях'!BD54-100</f>
        <v>32.44978337928319</v>
      </c>
      <c r="BE55" s="13">
        <f>'в абс. значениях'!BQ54*100/'в абс. значениях'!BE54-100</f>
        <v>106.82545161661488</v>
      </c>
      <c r="BF55" s="13">
        <f>'в абс. значениях'!BR54*100/'в абс. значениях'!BF54-100</f>
        <v>74.954836590573166</v>
      </c>
      <c r="BG55" s="13">
        <f>'в абс. значениях'!BS54*100/'в абс. значениях'!BG54-100</f>
        <v>17.225570931318444</v>
      </c>
      <c r="BH55" s="13">
        <f>'в абс. значениях'!BT54*100/'в абс. значениях'!BH54-100</f>
        <v>8.2808050816520193</v>
      </c>
      <c r="BI55" s="13">
        <f>'в абс. значениях'!BU54*100/'в абс. значениях'!BI54-100</f>
        <v>52.478353419439514</v>
      </c>
      <c r="BJ55" s="13">
        <f>'в абс. значениях'!BV54*100/'в абс. значениях'!BJ54-100</f>
        <v>19.160788306304994</v>
      </c>
      <c r="BK55" s="13">
        <f>'в абс. значениях'!BW54*100/'в абс. значениях'!BK54-100</f>
        <v>79.661371601945973</v>
      </c>
      <c r="BL55" s="13">
        <f>'в абс. значениях'!BX54*100/'в абс. значениях'!BL54-100</f>
        <v>61.031390903324251</v>
      </c>
      <c r="BM55" s="13">
        <f>'в абс. значениях'!BY54*100/'в абс. значениях'!BM54-100</f>
        <v>45.90872430112762</v>
      </c>
      <c r="BN55" s="13">
        <f>'в абс. значениях'!BZ54*100/'в абс. значениях'!BN54-100</f>
        <v>38.419386773379443</v>
      </c>
      <c r="BO55" s="13">
        <f>'в абс. значениях'!CA54*100/'в абс. значениях'!BO54-100</f>
        <v>55.563433267739327</v>
      </c>
      <c r="BP55" s="13">
        <f>'в абс. значениях'!CB54*100/'в абс. значениях'!BP54-100</f>
        <v>60.128163192482674</v>
      </c>
      <c r="BQ55" s="13">
        <f>'в абс. значениях'!CC54*100/'в абс. значениях'!BQ54-100</f>
        <v>58.305888112510559</v>
      </c>
      <c r="BR55" s="13">
        <f>'в абс. значениях'!CD54*100/'в абс. значениях'!BR54-100</f>
        <v>107.08452347427283</v>
      </c>
      <c r="BS55" s="13">
        <f>'в абс. значениях'!CE54*100/'в абс. значениях'!BS54-100</f>
        <v>115.79036307454615</v>
      </c>
      <c r="BT55" s="13">
        <f>'в абс. значениях'!CF54*100/'в абс. значениях'!BT54-100</f>
        <v>75.66501466572268</v>
      </c>
      <c r="BU55" s="13">
        <f>'в абс. значениях'!CG54*100/'в абс. значениях'!BU54-100</f>
        <v>66.19397501836886</v>
      </c>
      <c r="BV55" s="13">
        <f>'в абс. значениях'!CH54*100/'в абс. значениях'!BV54-100</f>
        <v>98.509685215247345</v>
      </c>
      <c r="BW55" s="13">
        <f>'в абс. значениях'!CI54*100/'в абс. значениях'!BW54-100</f>
        <v>62.552167245763542</v>
      </c>
      <c r="BX55" s="13">
        <f>'в абс. значениях'!CJ54*100/'в абс. значениях'!BX54-100</f>
        <v>84.88097265990973</v>
      </c>
      <c r="BY55" s="13">
        <f>'в абс. значениях'!CK54*100/'в абс. значениях'!BY54-100</f>
        <v>61.416756187357237</v>
      </c>
      <c r="BZ55" s="13">
        <f>'в абс. значениях'!CL54*100/'в абс. значениях'!BZ54-100</f>
        <v>86.283279441540003</v>
      </c>
      <c r="CA55" s="13">
        <f>'в абс. значениях'!CM54*100/'в абс. значениях'!CA54-100</f>
        <v>48.762475235552898</v>
      </c>
      <c r="CB55" s="13">
        <f>'в абс. значениях'!CN54*100/'в абс. значениях'!CB54-100</f>
        <v>70.36741288219946</v>
      </c>
      <c r="CC55" s="13">
        <f>'в абс. значениях'!CO54*100/'в абс. значениях'!CC54-100</f>
        <v>1.9679643517314531</v>
      </c>
      <c r="CD55" s="13">
        <f>'в абс. значениях'!CP54*100/'в абс. значениях'!CD54-100</f>
        <v>37.263396470778702</v>
      </c>
      <c r="CE55" s="13">
        <f>'в абс. значениях'!CQ54*100/'в абс. значениях'!CE54-100</f>
        <v>-2.7564912908747203</v>
      </c>
      <c r="CF55" s="13">
        <f>'в абс. значениях'!CR54*100/'в абс. значениях'!CF54-100</f>
        <v>25.263575413276016</v>
      </c>
      <c r="CG55" s="13">
        <f>'в абс. значениях'!CS54*100/'в абс. значениях'!CG54-100</f>
        <v>37.942816721719424</v>
      </c>
      <c r="CH55" s="13">
        <f>'в абс. значениях'!CT54*100/'в абс. значениях'!CH54-100</f>
        <v>30.0472832135369</v>
      </c>
      <c r="CI55" s="13">
        <f>'в абс. значениях'!CU54*100/'в абс. значениях'!CI54-100</f>
        <v>28.824245898115635</v>
      </c>
      <c r="CJ55" s="13">
        <f>'в абс. значениях'!CV54*100/'в абс. значениях'!CJ54-100</f>
        <v>16.45158503930206</v>
      </c>
      <c r="CK55" s="13">
        <f>'в абс. значениях'!CW54*100/'в абс. значениях'!CK54-100</f>
        <v>12.384989145042908</v>
      </c>
      <c r="CL55" s="13">
        <f>'в абс. значениях'!CX54*100/'в абс. значениях'!CL54-100</f>
        <v>6.5560296113643659</v>
      </c>
      <c r="CM55" s="13">
        <f>'в абс. значениях'!CY54*100/'в абс. значениях'!CM54-100</f>
        <v>5.2438742270490621</v>
      </c>
      <c r="CN55" s="13">
        <f>'в абс. значениях'!CZ54*100/'в абс. значениях'!CN54-100</f>
        <v>-3.7659959451505358</v>
      </c>
      <c r="CO55" s="13">
        <f>'в абс. значениях'!DA54*100/'в абс. значениях'!CO54-100</f>
        <v>24.741003177579117</v>
      </c>
      <c r="CP55" s="13">
        <f>'в абс. значениях'!DB54*100/'в абс. значениях'!CP54-100</f>
        <v>-24.34412579197901</v>
      </c>
      <c r="CQ55" s="13">
        <f>'в абс. значениях'!DC54*100/'в абс. значениях'!CQ54-100</f>
        <v>-7.1440897325280446</v>
      </c>
      <c r="CR55" s="13">
        <f>'в абс. значениях'!DD54*100/'в абс. значениях'!CR54-100</f>
        <v>-19.344541935220278</v>
      </c>
      <c r="CS55" s="13">
        <f>'в абс. значениях'!DE54*100/'в абс. значениях'!CS54-100</f>
        <v>-27.117014408746897</v>
      </c>
      <c r="CT55" s="13">
        <f>'в абс. значениях'!DF54*100/'в абс. значениях'!CT54-100</f>
        <v>-12.256920640173988</v>
      </c>
    </row>
    <row r="56" spans="1:98" x14ac:dyDescent="0.25">
      <c r="A56" s="5" t="s">
        <v>53</v>
      </c>
      <c r="B56" s="13">
        <f>'в абс. значениях'!N55*100/'в абс. значениях'!B55-100</f>
        <v>12.461346141193502</v>
      </c>
      <c r="C56" s="13">
        <f>'в абс. значениях'!O55*100/'в абс. значениях'!C55-100</f>
        <v>26.905187835420392</v>
      </c>
      <c r="D56" s="13">
        <f>'в абс. значениях'!P55*100/'в абс. значениях'!D55-100</f>
        <v>14.156941649899395</v>
      </c>
      <c r="E56" s="13">
        <f>'в абс. значениях'!Q55*100/'в абс. значениях'!E55-100</f>
        <v>-6.0621242484969997</v>
      </c>
      <c r="F56" s="13">
        <f>'в абс. значениях'!R55*100/'в абс. значениях'!F55-100</f>
        <v>-2.0090148100450733</v>
      </c>
      <c r="G56" s="13">
        <f>'в абс. значениях'!S55*100/'в абс. значениях'!G55-100</f>
        <v>-13.759810639093061</v>
      </c>
      <c r="H56" s="13">
        <f>'в абс. значениях'!T55*100/'в абс. значениях'!H55-100</f>
        <v>-10.770435515932775</v>
      </c>
      <c r="I56" s="13">
        <f>'в абс. значениях'!U55*100/'в абс. значениях'!I55-100</f>
        <v>-7.3739035087719316</v>
      </c>
      <c r="J56" s="13">
        <f>'в абс. значениях'!V55*100/'в абс. значениях'!J55-100</f>
        <v>-28.920211427133154</v>
      </c>
      <c r="K56" s="13">
        <f>'в абс. значениях'!W55*100/'в абс. значениях'!K55-100</f>
        <v>-20.706912730685019</v>
      </c>
      <c r="L56" s="13">
        <f>'в абс. значениях'!X55*100/'в абс. значениях'!L55-100</f>
        <v>-8.3316260329167591</v>
      </c>
      <c r="M56" s="13">
        <f>'в абс. значениях'!Y55*100/'в абс. значениях'!M55-100</f>
        <v>-1.3446475195822387</v>
      </c>
      <c r="N56" s="13">
        <f>'в абс. значениях'!Z55*100/'в абс. значениях'!N55-100</f>
        <v>-1.8487099982448996</v>
      </c>
      <c r="O56" s="13">
        <f>'в абс. значениях'!AA55*100/'в абс. значениях'!O55-100</f>
        <v>-4.2218776430786562</v>
      </c>
      <c r="P56" s="13">
        <f>'в абс. значениях'!AB55*100/'в абс. значениях'!P55-100</f>
        <v>-7.5719120135363767</v>
      </c>
      <c r="Q56" s="13">
        <f>'в абс. значениях'!AC55*100/'в абс. значениях'!Q55-100</f>
        <v>-4.7399999999999949</v>
      </c>
      <c r="R56" s="13">
        <f>'в абс. значениях'!AD55*100/'в абс. значениях'!R55-100</f>
        <v>-7.5108424234459221</v>
      </c>
      <c r="S56" s="13">
        <f>'в абс. значениях'!AE55*100/'в абс. значениях'!S55-100</f>
        <v>-1.6468039003250254</v>
      </c>
      <c r="T56" s="13">
        <f>'в абс. значениях'!AF55*100/'в абс. значениях'!T55-100</f>
        <v>-6.366029838655237</v>
      </c>
      <c r="U56" s="13">
        <f>'в абс. значениях'!AG55*100/'в абс. значениях'!U55-100</f>
        <v>-8.4344480615566795</v>
      </c>
      <c r="V56" s="13">
        <f>'в абс. значениях'!AH55*100/'в абс. значениях'!V55-100</f>
        <v>19.46706798866856</v>
      </c>
      <c r="W56" s="13">
        <f>'в абс. значениях'!AI55*100/'в абс. значениях'!W55-100</f>
        <v>-2.8007889546351095</v>
      </c>
      <c r="X56" s="13">
        <f>'в абс. значениях'!AJ55*100/'в абс. значениях'!X55-100</f>
        <v>-2.1902704313491768</v>
      </c>
      <c r="Y56" s="13">
        <f>'в абс. значениях'!AK55*100/'в абс. значениях'!Y55-100</f>
        <v>43.006484054518978</v>
      </c>
      <c r="Z56" s="13">
        <f>'в абс. значениях'!AL55*100/'в абс. значениях'!Z55-100</f>
        <v>30.768313762889676</v>
      </c>
      <c r="AA56" s="13">
        <f>'в абс. значениях'!AM55*100/'в абс. значениях'!AA55-100</f>
        <v>46.773125321951568</v>
      </c>
      <c r="AB56" s="13">
        <f>'в абс. значениях'!AN55*100/'в абс. значениях'!AB55-100</f>
        <v>54.904652936689558</v>
      </c>
      <c r="AC56" s="13">
        <f>'в абс. значениях'!AO55*100/'в абс. значениях'!AC55-100</f>
        <v>35.992721674014973</v>
      </c>
      <c r="AD56" s="13">
        <f>'в абс. значениях'!AP55*100/'в абс. значениях'!AD55-100</f>
        <v>58.998223801065706</v>
      </c>
      <c r="AE56" s="13">
        <f>'в абс. значениях'!AQ55*100/'в абс. значениях'!AE55-100</f>
        <v>54.1455533524271</v>
      </c>
      <c r="AF56" s="13">
        <f>'в абс. значениях'!AR55*100/'в абс. значениях'!AF55-100</f>
        <v>47.368421052631589</v>
      </c>
      <c r="AG56" s="13">
        <f>'в абс. значениях'!AS55*100/'в абс. значениях'!AG55-100</f>
        <v>75.412087912087912</v>
      </c>
      <c r="AH56" s="13">
        <f>'в абс. значениях'!AT55*100/'в абс. значениях'!AH55-100</f>
        <v>61.089292330492782</v>
      </c>
      <c r="AI56" s="13">
        <f>'в абс. значениях'!AU55*100/'в абс. значениях'!AI55-100</f>
        <v>83.092532467532465</v>
      </c>
      <c r="AJ56" s="13">
        <f>'в абс. значениях'!AV55*100/'в абс. значениях'!AJ55-100</f>
        <v>70.409018203975933</v>
      </c>
      <c r="AK56" s="13">
        <f>'в абс. значениях'!AW55*100/'в абс. значениях'!AK55-100</f>
        <v>3.6272786157120436</v>
      </c>
      <c r="AL56" s="13">
        <f>'в абс. значениях'!AX55*100/'в абс. значениях'!AL55-100</f>
        <v>7.7715483841560626</v>
      </c>
      <c r="AM56" s="13">
        <f>'в абс. значениях'!AY55*100/'в абс. значениях'!AM55-100</f>
        <v>11.085485083980942</v>
      </c>
      <c r="AN56" s="13">
        <f>'в абс. значениях'!AZ55*100/'в абс. значениях'!AN55-100</f>
        <v>6.165058105180222</v>
      </c>
      <c r="AO56" s="13">
        <f>'в абс. значениях'!BA55*100/'в абс. значениях'!AO55-100</f>
        <v>5.4857966241251575</v>
      </c>
      <c r="AP56" s="13">
        <f>'в абс. значениях'!BB55*100/'в абс. значениях'!AP55-100</f>
        <v>-4.3522945618660316</v>
      </c>
      <c r="AQ56" s="13">
        <f>'в абс. значениях'!BC55*100/'в абс. значениях'!AQ55-100</f>
        <v>9.147212958551691</v>
      </c>
      <c r="AR56" s="13">
        <f>'в абс. значениях'!BD55*100/'в абс. значениях'!AR55-100</f>
        <v>9.1634050880626177</v>
      </c>
      <c r="AS56" s="13">
        <f>'в абс. значениях'!BE55*100/'в абс. значениях'!AS55-100</f>
        <v>-1.0364365009903764</v>
      </c>
      <c r="AT56" s="13">
        <f>'в абс. значениях'!BF55*100/'в абс. значениях'!AT55-100</f>
        <v>-2.9394176365058229</v>
      </c>
      <c r="AU56" s="13">
        <f>'в абс. значениях'!BG55*100/'в абс. значениях'!AU55-100</f>
        <v>-8.2369109367380418</v>
      </c>
      <c r="AV56" s="13">
        <f>'в абс. значениях'!BH55*100/'в абс. значениях'!AV55-100</f>
        <v>-8.6041210387520692</v>
      </c>
      <c r="AW56" s="13">
        <f>'в абс. значениях'!BI55*100/'в абс. значениях'!AW55-100</f>
        <v>-5.6255022769890104</v>
      </c>
      <c r="AX56" s="13">
        <f>'в абс. значениях'!BJ55*100/'в абс. значениях'!AX55-100</f>
        <v>-6.4075452546100422</v>
      </c>
      <c r="AY56" s="13">
        <f>'в абс. значениях'!BK55*100/'в абс. значениях'!AY55-100</f>
        <v>-10.398988987181795</v>
      </c>
      <c r="AZ56" s="13">
        <f>'в абс. значениях'!BL55*100/'в абс. значениях'!AZ55-100</f>
        <v>-19.754174397031534</v>
      </c>
      <c r="BA56" s="13">
        <f>'в абс. значениях'!BM55*100/'в абс. значениях'!BA55-100</f>
        <v>17.35779100400039</v>
      </c>
      <c r="BB56" s="13">
        <f>'в абс. значениях'!BN55*100/'в абс. значениях'!BB55-100</f>
        <v>14.347115160009338</v>
      </c>
      <c r="BC56" s="13">
        <f>'в абс. значениях'!BO55*100/'в абс. значениях'!BC55-100</f>
        <v>-3.3958969882147585</v>
      </c>
      <c r="BD56" s="13">
        <f>'в абс. значениях'!BP55*100/'в абс. значениях'!BD55-100</f>
        <v>5.3287321292520033</v>
      </c>
      <c r="BE56" s="13">
        <f>'в абс. значениях'!BQ55*100/'в абс. значениях'!BE55-100</f>
        <v>7.2425991435486878</v>
      </c>
      <c r="BF56" s="13">
        <f>'в абс. значениях'!BR55*100/'в абс. значениях'!BF55-100</f>
        <v>7.6492890995260723</v>
      </c>
      <c r="BG56" s="13">
        <f>'в абс. значениях'!BS55*100/'в абс. значениях'!BG55-100</f>
        <v>13.319484033045072</v>
      </c>
      <c r="BH56" s="13">
        <f>'в абс. значениях'!BT55*100/'в абс. значениях'!BH55-100</f>
        <v>7.8736306729264527</v>
      </c>
      <c r="BI56" s="13">
        <f>'в абс. значениях'!BU55*100/'в абс. значениях'!BI55-100</f>
        <v>11.704040117324254</v>
      </c>
      <c r="BJ56" s="13">
        <f>'в абс. значениях'!BV55*100/'в абс. значениях'!BJ55-100</f>
        <v>32.355732296985849</v>
      </c>
      <c r="BK56" s="13">
        <f>'в абс. значениях'!BW55*100/'в абс. значениях'!BK55-100</f>
        <v>28.510981261333882</v>
      </c>
      <c r="BL56" s="13">
        <f>'в абс. значениях'!BX55*100/'в абс. значениях'!BL55-100</f>
        <v>43.679556095023401</v>
      </c>
      <c r="BM56" s="13">
        <f>'в абс. значениях'!BY55*100/'в абс. значениях'!BM55-100</f>
        <v>4.2858330562021933</v>
      </c>
      <c r="BN56" s="13">
        <f>'в абс. значениях'!BZ55*100/'в абс. значениях'!BN55-100</f>
        <v>5.540120934793265</v>
      </c>
      <c r="BO56" s="13">
        <f>'в абс. значениях'!CA55*100/'в абс. значениях'!BO55-100</f>
        <v>17.802277245617205</v>
      </c>
      <c r="BP56" s="13">
        <f>'в абс. значениях'!CB55*100/'в абс. значениях'!BP55-100</f>
        <v>24.504297506595179</v>
      </c>
      <c r="BQ56" s="13">
        <f>'в абс. значениях'!CC55*100/'в абс. значениях'!BQ55-100</f>
        <v>23.038194444444443</v>
      </c>
      <c r="BR56" s="13">
        <f>'в абс. значениях'!CD55*100/'в абс. значениях'!BR55-100</f>
        <v>22.180153209474327</v>
      </c>
      <c r="BS56" s="13">
        <f>'в абс. значениях'!CE55*100/'в абс. значениях'!BS55-100</f>
        <v>19.432128240109137</v>
      </c>
      <c r="BT56" s="13">
        <f>'в абс. значениях'!CF55*100/'в абс. значениях'!BT55-100</f>
        <v>24.04569770604769</v>
      </c>
      <c r="BU56" s="13">
        <f>'в абс. значениях'!CG55*100/'в абс. значениях'!BU55-100</f>
        <v>14.429103845502283</v>
      </c>
      <c r="BV56" s="13">
        <f>'в абс. значениях'!CH55*100/'в абс. значениях'!BV55-100</f>
        <v>29.06210522721841</v>
      </c>
      <c r="BW56" s="13">
        <f>'в абс. значениях'!CI55*100/'в абс. значениях'!BW55-100</f>
        <v>46.499686422075882</v>
      </c>
      <c r="BX56" s="13">
        <f>'в абс. значениях'!CJ55*100/'в абс. значениях'!BX55-100</f>
        <v>69.929197843752519</v>
      </c>
      <c r="BY56" s="13">
        <f>'в абс. значениях'!CK55*100/'в абс. значениях'!BY55-100</f>
        <v>75.05480926376211</v>
      </c>
      <c r="BZ56" s="13">
        <f>'в абс. значениях'!CL55*100/'в абс. значениях'!BZ55-100</f>
        <v>75.290337565809835</v>
      </c>
      <c r="CA56" s="13">
        <f>'в абс. значениях'!CM55*100/'в абс. значениях'!CA55-100</f>
        <v>75.145750230131938</v>
      </c>
      <c r="CB56" s="13">
        <f>'в абс. значениях'!CN55*100/'в абс. значениях'!CB55-100</f>
        <v>52.821161272683781</v>
      </c>
      <c r="CC56" s="13">
        <f>'в абс. значениях'!CO55*100/'в абс. значениях'!CC55-100</f>
        <v>52.744461690419087</v>
      </c>
      <c r="CD56" s="13">
        <f>'в абс. значениях'!CP55*100/'в абс. значениях'!CD55-100</f>
        <v>67.24200057653502</v>
      </c>
      <c r="CE56" s="13">
        <f>'в абс. значениях'!CQ55*100/'в абс. значениях'!CE55-100</f>
        <v>71.928321553508965</v>
      </c>
      <c r="CF56" s="13">
        <f>'в абс. значениях'!CR55*100/'в абс. значениях'!CF55-100</f>
        <v>68.52203786272932</v>
      </c>
      <c r="CG56" s="13">
        <f>'в абс. значениях'!CS55*100/'в абс. значениях'!CG55-100</f>
        <v>83.100780931936782</v>
      </c>
      <c r="CH56" s="13">
        <f>'в абс. значениях'!CT55*100/'в абс. значениях'!CH55-100</f>
        <v>44.379778312743042</v>
      </c>
      <c r="CI56" s="13">
        <f>'в абс. значениях'!CU55*100/'в абс. значениях'!CI55-100</f>
        <v>35.475585284280925</v>
      </c>
      <c r="CJ56" s="13">
        <f>'в абс. значениях'!CV55*100/'в абс. значениях'!CJ55-100</f>
        <v>19.845647593570234</v>
      </c>
      <c r="CK56" s="13">
        <f>'в абс. значениях'!CW55*100/'в абс. значениях'!CK55-100</f>
        <v>12.858639220329721</v>
      </c>
      <c r="CL56" s="13">
        <f>'в абс. значениях'!CX55*100/'в абс. значениях'!CL55-100</f>
        <v>13.073916212097785</v>
      </c>
      <c r="CM56" s="13">
        <f>'в абс. значениях'!CY55*100/'в абс. значениях'!CM55-100</f>
        <v>12.699281709880864</v>
      </c>
      <c r="CN56" s="13">
        <f>'в абс. значениях'!CZ55*100/'в абс. значениях'!CN55-100</f>
        <v>12.903370082966205</v>
      </c>
      <c r="CO56" s="13">
        <f>'в абс. значениях'!DA55*100/'в абс. значениях'!CO55-100</f>
        <v>14.332563510392603</v>
      </c>
      <c r="CP56" s="13">
        <f>'в абс. значениях'!DB55*100/'в абс. значениях'!CP55-100</f>
        <v>4.4448753581970522</v>
      </c>
      <c r="CQ56" s="13">
        <f>'в абс. значениях'!DC55*100/'в абс. значениях'!CQ55-100</f>
        <v>-4.5926418071588699</v>
      </c>
      <c r="CR56" s="13">
        <f>'в абс. значениях'!DD55*100/'в абс. значениях'!CR55-100</f>
        <v>-0.74168853418923675</v>
      </c>
      <c r="CS56" s="13">
        <f>'в абс. значениях'!DE55*100/'в абс. значениях'!CS55-100</f>
        <v>-7.2566300129366113</v>
      </c>
      <c r="CT56" s="13">
        <f>'в абс. значениях'!DF55*100/'в абс. значениях'!CT55-100</f>
        <v>-0.12093006211408408</v>
      </c>
    </row>
    <row r="57" spans="1:98" x14ac:dyDescent="0.25">
      <c r="A57" s="5" t="s">
        <v>54</v>
      </c>
      <c r="B57" s="13">
        <f>'в абс. значениях'!N56*100/'в абс. значениях'!B56-100</f>
        <v>21.717454179383523</v>
      </c>
      <c r="C57" s="13">
        <f>'в абс. значениях'!O56*100/'в абс. значениях'!C56-100</f>
        <v>25.490758262132772</v>
      </c>
      <c r="D57" s="13">
        <f>'в абс. значениях'!P56*100/'в абс. значениях'!D56-100</f>
        <v>29.66480957165038</v>
      </c>
      <c r="E57" s="13">
        <f>'в абс. значениях'!Q56*100/'в абс. значениях'!E56-100</f>
        <v>13.109732272634915</v>
      </c>
      <c r="F57" s="13">
        <f>'в абс. значениях'!R56*100/'в абс. значениях'!F56-100</f>
        <v>37.184097239807556</v>
      </c>
      <c r="G57" s="13">
        <f>'в абс. значениях'!S56*100/'в абс. значениях'!G56-100</f>
        <v>21.551048235895692</v>
      </c>
      <c r="H57" s="13">
        <f>'в абс. значениях'!T56*100/'в абс. значениях'!H56-100</f>
        <v>10.787462965850622</v>
      </c>
      <c r="I57" s="13">
        <f>'в абс. значениях'!U56*100/'в абс. значениях'!I56-100</f>
        <v>21.202048910512715</v>
      </c>
      <c r="J57" s="13">
        <f>'в абс. значениях'!V56*100/'в абс. значениях'!J56-100</f>
        <v>25.877968671045977</v>
      </c>
      <c r="K57" s="13">
        <f>'в абс. значениях'!W56*100/'в абс. значениях'!K56-100</f>
        <v>9.6803610621657583</v>
      </c>
      <c r="L57" s="13">
        <f>'в абс. значениях'!X56*100/'в абс. значениях'!L56-100</f>
        <v>24.757435052507205</v>
      </c>
      <c r="M57" s="13">
        <f>'в абс. значениях'!Y56*100/'в абс. значениях'!M56-100</f>
        <v>17.787059657971469</v>
      </c>
      <c r="N57" s="13">
        <f>'в абс. значениях'!Z56*100/'в абс. значениях'!N56-100</f>
        <v>23.071469831434129</v>
      </c>
      <c r="O57" s="13">
        <f>'в абс. значениях'!AA56*100/'в абс. значениях'!O56-100</f>
        <v>20.687554262562259</v>
      </c>
      <c r="P57" s="13">
        <f>'в абс. значениях'!AB56*100/'в абс. значениях'!P56-100</f>
        <v>21.066422483623299</v>
      </c>
      <c r="Q57" s="13">
        <f>'в абс. значениях'!AC56*100/'в абс. значениях'!Q56-100</f>
        <v>7.4753699686338422</v>
      </c>
      <c r="R57" s="13">
        <f>'в абс. значениях'!AD56*100/'в абс. значениях'!R56-100</f>
        <v>3.1897220068667593</v>
      </c>
      <c r="S57" s="13">
        <f>'в абс. значениях'!AE56*100/'в абс. значениях'!S56-100</f>
        <v>6.7896906638247714</v>
      </c>
      <c r="T57" s="13">
        <f>'в абс. значениях'!AF56*100/'в абс. значениях'!T56-100</f>
        <v>1.5862515482490664</v>
      </c>
      <c r="U57" s="13">
        <f>'в абс. значениях'!AG56*100/'в абс. значениях'!U56-100</f>
        <v>-8.4431843775254691</v>
      </c>
      <c r="V57" s="13">
        <f>'в абс. значениях'!AH56*100/'в абс. значениях'!V56-100</f>
        <v>-11.980029103316781</v>
      </c>
      <c r="W57" s="13">
        <f>'в абс. значениях'!AI56*100/'в абс. значениях'!W56-100</f>
        <v>-4.1233917222136114</v>
      </c>
      <c r="X57" s="13">
        <f>'в абс. значениях'!AJ56*100/'в абс. значениях'!X56-100</f>
        <v>-1.5527660312420863</v>
      </c>
      <c r="Y57" s="13">
        <f>'в абс. значениях'!AK56*100/'в абс. значениях'!Y56-100</f>
        <v>13.639769838083765</v>
      </c>
      <c r="Z57" s="13">
        <f>'в абс. значениях'!AL56*100/'в абс. значениях'!Z56-100</f>
        <v>17.474878928167598</v>
      </c>
      <c r="AA57" s="13">
        <f>'в абс. значениях'!AM56*100/'в абс. значениях'!AA56-100</f>
        <v>21.582633937022777</v>
      </c>
      <c r="AB57" s="13">
        <f>'в абс. значениях'!AN56*100/'в абс. значениях'!AB56-100</f>
        <v>15.712307566995193</v>
      </c>
      <c r="AC57" s="13">
        <f>'в абс. значениях'!AO56*100/'в абс. значениях'!AC56-100</f>
        <v>29.909618030110181</v>
      </c>
      <c r="AD57" s="13">
        <f>'в абс. значениях'!AP56*100/'в абс. значениях'!AD56-100</f>
        <v>27.479040702181194</v>
      </c>
      <c r="AE57" s="13">
        <f>'в абс. значениях'!AQ56*100/'в абс. значениях'!AE56-100</f>
        <v>31.08487840747938</v>
      </c>
      <c r="AF57" s="13">
        <f>'в абс. значениях'!AR56*100/'в абс. значениях'!AF56-100</f>
        <v>56.162105992379622</v>
      </c>
      <c r="AG57" s="13">
        <f>'в абс. значениях'!AS56*100/'в абс. значениях'!AG56-100</f>
        <v>97.555999305434966</v>
      </c>
      <c r="AH57" s="13">
        <f>'в абс. значениях'!AT56*100/'в абс. значениях'!AH56-100</f>
        <v>115.89801328278654</v>
      </c>
      <c r="AI57" s="13">
        <f>'в абс. значениях'!AU56*100/'в абс. значениях'!AI56-100</f>
        <v>132.65378114205924</v>
      </c>
      <c r="AJ57" s="13">
        <f>'в абс. значениях'!AV56*100/'в абс. значениях'!AJ56-100</f>
        <v>102.72496917302402</v>
      </c>
      <c r="AK57" s="13">
        <f>'в абс. значениях'!AW56*100/'в абс. значениях'!AK56-100</f>
        <v>78.455777586755062</v>
      </c>
      <c r="AL57" s="13">
        <f>'в абс. значениях'!AX56*100/'в абс. значениях'!AL56-100</f>
        <v>17.76387476391109</v>
      </c>
      <c r="AM57" s="13">
        <f>'в абс. значениях'!AY56*100/'в абс. значениях'!AM56-100</f>
        <v>4.8590350440126286</v>
      </c>
      <c r="AN57" s="13">
        <f>'в абс. значениях'!AZ56*100/'в абс. значениях'!AN56-100</f>
        <v>7.2625248888799518</v>
      </c>
      <c r="AO57" s="13">
        <f>'в абс. значениях'!BA56*100/'в абс. значениях'!AO56-100</f>
        <v>2.0693750309268211</v>
      </c>
      <c r="AP57" s="13">
        <f>'в абс. значениях'!BB56*100/'в абс. значениях'!AP56-100</f>
        <v>24.535291641330275</v>
      </c>
      <c r="AQ57" s="13">
        <f>'в абс. значениях'!BC56*100/'в абс. значениях'!AQ56-100</f>
        <v>23.757625539672844</v>
      </c>
      <c r="AR57" s="13">
        <f>'в абс. значениях'!BD56*100/'в абс. значениях'!AR56-100</f>
        <v>-1.3033448673587031</v>
      </c>
      <c r="AS57" s="13">
        <f>'в абс. значениях'!BE56*100/'в абс. значениях'!AS56-100</f>
        <v>-17.930519237952936</v>
      </c>
      <c r="AT57" s="13">
        <f>'в абс. значениях'!BF56*100/'в абс. значениях'!AT56-100</f>
        <v>-28.39319545571567</v>
      </c>
      <c r="AU57" s="13">
        <f>'в абс. значениях'!BG56*100/'в абс. значениях'!AU56-100</f>
        <v>-35.419430650847204</v>
      </c>
      <c r="AV57" s="13">
        <f>'в абс. значениях'!BH56*100/'в абс. значениях'!AV56-100</f>
        <v>-26.807210796141945</v>
      </c>
      <c r="AW57" s="13">
        <f>'в абс. значениях'!BI56*100/'в абс. значениях'!AW56-100</f>
        <v>-22.43352029033322</v>
      </c>
      <c r="AX57" s="13">
        <f>'в абс. значениях'!BJ56*100/'в абс. значениях'!AX56-100</f>
        <v>15.47678713249185</v>
      </c>
      <c r="AY57" s="13">
        <f>'в абс. значениях'!BK56*100/'в абс. значениях'!AY56-100</f>
        <v>31.165051426987532</v>
      </c>
      <c r="AZ57" s="13">
        <f>'в абс. значениях'!BL56*100/'в абс. значениях'!AZ56-100</f>
        <v>18.992349808745217</v>
      </c>
      <c r="BA57" s="13">
        <f>'в абс. значениях'!BM56*100/'в абс. значениях'!BA56-100</f>
        <v>32.39121160409556</v>
      </c>
      <c r="BB57" s="13">
        <f>'в абс. значениях'!BN56*100/'в абс. значениях'!BB56-100</f>
        <v>-1.3731764847282903</v>
      </c>
      <c r="BC57" s="13">
        <f>'в абс. значениях'!BO56*100/'в абс. значениях'!BC56-100</f>
        <v>1.068427953960466</v>
      </c>
      <c r="BD57" s="13">
        <f>'в абс. значениях'!BP56*100/'в абс. значениях'!BD56-100</f>
        <v>1.7304770723024774</v>
      </c>
      <c r="BE57" s="13">
        <f>'в абс. значениях'!BQ56*100/'в абс. значениях'!BE56-100</f>
        <v>44.472408899836665</v>
      </c>
      <c r="BF57" s="13">
        <f>'в абс. значениях'!BR56*100/'в абс. значениях'!BF56-100</f>
        <v>12.381654759161094</v>
      </c>
      <c r="BG57" s="13">
        <f>'в абс. значениях'!BS56*100/'в абс. значениях'!BG56-100</f>
        <v>21.910156326426801</v>
      </c>
      <c r="BH57" s="13">
        <f>'в абс. значениях'!BT56*100/'в абс. значениях'!BH56-100</f>
        <v>12.291900678520221</v>
      </c>
      <c r="BI57" s="13">
        <f>'в абс. значениях'!BU56*100/'в абс. значениях'!BI56-100</f>
        <v>14.892132843337421</v>
      </c>
      <c r="BJ57" s="13">
        <f>'в абс. значениях'!BV56*100/'в абс. значениях'!BJ56-100</f>
        <v>20.868972977304139</v>
      </c>
      <c r="BK57" s="13">
        <f>'в абс. значениях'!BW56*100/'в абс. значениях'!BK56-100</f>
        <v>20.853742292394656</v>
      </c>
      <c r="BL57" s="13">
        <f>'в абс. значениях'!BX56*100/'в абс. значениях'!BL56-100</f>
        <v>27.210412694410735</v>
      </c>
      <c r="BM57" s="13">
        <f>'в абс. значениях'!BY56*100/'в абс. значениях'!BM56-100</f>
        <v>13.584731549768208</v>
      </c>
      <c r="BN57" s="13">
        <f>'в абс. значениях'!BZ56*100/'в абс. значениях'!BN56-100</f>
        <v>22.05051259006504</v>
      </c>
      <c r="BO57" s="13">
        <f>'в абс. значениях'!CA56*100/'в абс. значениях'!BO56-100</f>
        <v>45.23088751141222</v>
      </c>
      <c r="BP57" s="13">
        <f>'в абс. значениях'!CB56*100/'в абс. значениях'!BP56-100</f>
        <v>87.598748740787869</v>
      </c>
      <c r="BQ57" s="13">
        <f>'в абс. значениях'!CC56*100/'в абс. значениях'!BQ56-100</f>
        <v>24.655139395961129</v>
      </c>
      <c r="BR57" s="13">
        <f>'в абс. значениях'!CD56*100/'в абс. значениях'!BR56-100</f>
        <v>65.567732515216647</v>
      </c>
      <c r="BS57" s="13">
        <f>'в абс. значениях'!CE56*100/'в абс. значениях'!BS56-100</f>
        <v>55.204262592381582</v>
      </c>
      <c r="BT57" s="13">
        <f>'в абс. значениях'!CF56*100/'в абс. значениях'!BT56-100</f>
        <v>46.157787301871281</v>
      </c>
      <c r="BU57" s="13">
        <f>'в абс. значениях'!CG56*100/'в абс. значениях'!BU56-100</f>
        <v>44.32984347465532</v>
      </c>
      <c r="BV57" s="13">
        <f>'в абс. значениях'!CH56*100/'в абс. значениях'!BV56-100</f>
        <v>18.970041487816061</v>
      </c>
      <c r="BW57" s="13">
        <f>'в абс. значениях'!CI56*100/'в абс. значениях'!BW56-100</f>
        <v>25.611690501467564</v>
      </c>
      <c r="BX57" s="13">
        <f>'в абс. значениях'!CJ56*100/'в абс. значениях'!BX56-100</f>
        <v>37.687200386478224</v>
      </c>
      <c r="BY57" s="13">
        <f>'в абс. значениях'!CK56*100/'в абс. значениях'!BY56-100</f>
        <v>22.24292677894411</v>
      </c>
      <c r="BZ57" s="13">
        <f>'в абс. значениях'!CL56*100/'в абс. значениях'!BZ56-100</f>
        <v>39.559424631033721</v>
      </c>
      <c r="CA57" s="13">
        <f>'в абс. значениях'!CM56*100/'в абс. значениях'!CA56-100</f>
        <v>6.2268395976707183</v>
      </c>
      <c r="CB57" s="13">
        <f>'в абс. значениях'!CN56*100/'в абс. значениях'!CB56-100</f>
        <v>-15.874384120434485</v>
      </c>
      <c r="CC57" s="13">
        <f>'в абс. значениях'!CO56*100/'в абс. значениях'!CC56-100</f>
        <v>-1.0010506075683452</v>
      </c>
      <c r="CD57" s="13">
        <f>'в абс. значениях'!CP56*100/'в абс. значениях'!CD56-100</f>
        <v>24.527217507196397</v>
      </c>
      <c r="CE57" s="13">
        <f>'в абс. значениях'!CQ56*100/'в абс. значениях'!CE56-100</f>
        <v>31.179232113497477</v>
      </c>
      <c r="CF57" s="13">
        <f>'в абс. значениях'!CR56*100/'в абс. значениях'!CF56-100</f>
        <v>58.6395504117516</v>
      </c>
      <c r="CG57" s="13">
        <f>'в абс. значениях'!CS56*100/'в абс. значениях'!CG56-100</f>
        <v>45.279563328186157</v>
      </c>
      <c r="CH57" s="13">
        <f>'в абс. значениях'!CT56*100/'в абс. значениях'!CH56-100</f>
        <v>17.827689964523856</v>
      </c>
      <c r="CI57" s="13">
        <f>'в абс. значениях'!CU56*100/'в абс. значениях'!CI56-100</f>
        <v>26.905867496594439</v>
      </c>
      <c r="CJ57" s="13">
        <f>'в абс. значениях'!CV56*100/'в абс. значениях'!CJ56-100</f>
        <v>16.994066763529716</v>
      </c>
      <c r="CK57" s="13">
        <f>'в абс. значениях'!CW56*100/'в абс. значениях'!CK56-100</f>
        <v>34.35167652131716</v>
      </c>
      <c r="CL57" s="13">
        <f>'в абс. значениях'!CX56*100/'в абс. значениях'!CL56-100</f>
        <v>13.164637336397817</v>
      </c>
      <c r="CM57" s="13">
        <f>'в абс. значениях'!CY56*100/'в абс. значениях'!CM56-100</f>
        <v>28.963433626113499</v>
      </c>
      <c r="CN57" s="13">
        <f>'в абс. значениях'!CZ56*100/'в абс. значениях'!CN56-100</f>
        <v>35.603621561392401</v>
      </c>
      <c r="CO57" s="13">
        <f>'в абс. значениях'!DA56*100/'в абс. значениях'!CO56-100</f>
        <v>49.045392655480356</v>
      </c>
      <c r="CP57" s="13">
        <f>'в абс. значениях'!DB56*100/'в абс. значениях'!CP56-100</f>
        <v>19.782209101542918</v>
      </c>
      <c r="CQ57" s="13">
        <f>'в абс. значениях'!DC56*100/'в абс. значениях'!CQ56-100</f>
        <v>19.192886618660808</v>
      </c>
      <c r="CR57" s="13">
        <f>'в абс. значениях'!DD56*100/'в абс. значениях'!CR56-100</f>
        <v>3.8466260035705915</v>
      </c>
      <c r="CS57" s="13">
        <f>'в абс. значениях'!DE56*100/'в абс. значениях'!CS56-100</f>
        <v>15.297042289330207</v>
      </c>
      <c r="CT57" s="13">
        <f>'в абс. значениях'!DF56*100/'в абс. значениях'!CT56-100</f>
        <v>17.964602816168735</v>
      </c>
    </row>
    <row r="58" spans="1:98" x14ac:dyDescent="0.25">
      <c r="A58" s="5" t="s">
        <v>55</v>
      </c>
      <c r="B58" s="13">
        <f>'в абс. значениях'!N57*100/'в абс. значениях'!B57-100</f>
        <v>-5.2992861065348649</v>
      </c>
      <c r="C58" s="13">
        <f>'в абс. значениях'!O57*100/'в абс. значениях'!C57-100</f>
        <v>5.6497175141242906</v>
      </c>
      <c r="D58" s="13">
        <f>'в абс. значениях'!P57*100/'в абс. значениях'!D57-100</f>
        <v>-13.283911039871768</v>
      </c>
      <c r="E58" s="13">
        <f>'в абс. значениях'!Q57*100/'в абс. значениях'!E57-100</f>
        <v>-4.2783059636992249</v>
      </c>
      <c r="F58" s="13">
        <f>'в абс. значениях'!R57*100/'в абс. значениях'!F57-100</f>
        <v>-0.93787462097172636</v>
      </c>
      <c r="G58" s="13">
        <f>'в абс. значениях'!S57*100/'в абс. значениях'!G57-100</f>
        <v>-0.64777327935222218</v>
      </c>
      <c r="H58" s="13">
        <f>'в абс. значениях'!T57*100/'в абс. значениях'!H57-100</f>
        <v>10.026962034540546</v>
      </c>
      <c r="I58" s="13">
        <f>'в абс. значениях'!U57*100/'в абс. значениях'!I57-100</f>
        <v>29.098889749548164</v>
      </c>
      <c r="J58" s="13">
        <f>'в абс. значениях'!V57*100/'в абс. значениях'!J57-100</f>
        <v>27.045826513911621</v>
      </c>
      <c r="K58" s="13">
        <f>'в абс. значениях'!W57*100/'в абс. значениях'!K57-100</f>
        <v>10.671755725190835</v>
      </c>
      <c r="L58" s="13">
        <f>'в абс. значениях'!X57*100/'в абс. значениях'!L57-100</f>
        <v>-9.9168355580403897</v>
      </c>
      <c r="M58" s="13">
        <f>'в абс. значениях'!Y57*100/'в абс. значениях'!M57-100</f>
        <v>25.988797931925887</v>
      </c>
      <c r="N58" s="13">
        <f>'в абс. значениях'!Z57*100/'в абс. значениях'!N57-100</f>
        <v>10.734995650913305</v>
      </c>
      <c r="O58" s="13">
        <f>'в абс. значениях'!AA57*100/'в абс. значениях'!O57-100</f>
        <v>-2.8107473588104881</v>
      </c>
      <c r="P58" s="13">
        <f>'в абс. значениях'!AB57*100/'в абс. значениях'!P57-100</f>
        <v>13.570548367221193</v>
      </c>
      <c r="Q58" s="13">
        <f>'в абс. значениях'!AC57*100/'в абс. значениях'!Q57-100</f>
        <v>27.547027840481562</v>
      </c>
      <c r="R58" s="13">
        <f>'в абс. значениях'!AD57*100/'в абс. значениях'!R57-100</f>
        <v>3.7941343963553464</v>
      </c>
      <c r="S58" s="13">
        <f>'в абс. значениях'!AE57*100/'в абс. значениях'!S57-100</f>
        <v>14.855152996962289</v>
      </c>
      <c r="T58" s="13">
        <f>'в абс. значениях'!AF57*100/'в абс. значениях'!T57-100</f>
        <v>31.425922246506389</v>
      </c>
      <c r="U58" s="13">
        <f>'в абс. значениях'!AG57*100/'в абс. значениях'!U57-100</f>
        <v>26.653333333333336</v>
      </c>
      <c r="V58" s="13">
        <f>'в абс. значениях'!AH57*100/'в абс. значениях'!V57-100</f>
        <v>33.745571658615148</v>
      </c>
      <c r="W58" s="13">
        <f>'в абс. значениях'!AI57*100/'в абс. значениях'!W57-100</f>
        <v>29.307490688370819</v>
      </c>
      <c r="X58" s="13">
        <f>'в абс. значениях'!AJ57*100/'в абс. значениях'!X57-100</f>
        <v>55.500387897595033</v>
      </c>
      <c r="Y58" s="13">
        <f>'в абс. значениях'!AK57*100/'в абс. значениях'!Y57-100</f>
        <v>40.0177826414062</v>
      </c>
      <c r="Z58" s="13">
        <f>'в абс. значениях'!AL57*100/'в абс. значениях'!Z57-100</f>
        <v>12.476271519277347</v>
      </c>
      <c r="AA58" s="13">
        <f>'в абс. значениях'!AM57*100/'в абс. значениях'!AA57-100</f>
        <v>6.844259545058037</v>
      </c>
      <c r="AB58" s="13">
        <f>'в абс. значениях'!AN57*100/'в абс. значениях'!AB57-100</f>
        <v>1.9937610199376081</v>
      </c>
      <c r="AC58" s="13">
        <f>'в абс. значениях'!AO57*100/'в абс. значениях'!AC57-100</f>
        <v>-16.063949029555772</v>
      </c>
      <c r="AD58" s="13">
        <f>'в абс. значениях'!AP57*100/'в абс. значениях'!AD57-100</f>
        <v>21.322268705850078</v>
      </c>
      <c r="AE58" s="13">
        <f>'в абс. значениях'!AQ57*100/'в абс. значениях'!AE57-100</f>
        <v>20.6683008644046</v>
      </c>
      <c r="AF58" s="13">
        <f>'в абс. значениях'!AR57*100/'в абс. значениях'!AF57-100</f>
        <v>-0.42834106027011387</v>
      </c>
      <c r="AG58" s="13">
        <f>'в абс. значениях'!AS57*100/'в абс. значениях'!AG57-100</f>
        <v>-12.41709653647753</v>
      </c>
      <c r="AH58" s="13">
        <f>'в абс. значениях'!AT57*100/'в абс. значениях'!AH57-100</f>
        <v>-43.994413407821227</v>
      </c>
      <c r="AI58" s="13">
        <f>'в абс. значениях'!AU57*100/'в абс. значениях'!AI57-100</f>
        <v>-32.415853203179182</v>
      </c>
      <c r="AJ58" s="13">
        <f>'в абс. значениях'!AV57*100/'в абс. значениях'!AJ57-100</f>
        <v>-36.729195769307523</v>
      </c>
      <c r="AK58" s="13">
        <f>'в абс. значениях'!AW57*100/'в абс. значениях'!AK57-100</f>
        <v>-42.199101211410706</v>
      </c>
      <c r="AL58" s="13">
        <f>'в абс. значениях'!AX57*100/'в абс. значениях'!AL57-100</f>
        <v>46.441250072746328</v>
      </c>
      <c r="AM58" s="13">
        <f>'в абс. значениях'!AY57*100/'в абс. значениях'!AM57-100</f>
        <v>45.292972429818491</v>
      </c>
      <c r="AN58" s="13">
        <f>'в абс. значениях'!AZ57*100/'в абс. значениях'!AN57-100</f>
        <v>59.155585106382972</v>
      </c>
      <c r="AO58" s="13">
        <f>'в абс. значениях'!BA57*100/'в абс. значениях'!AO57-100</f>
        <v>82.105707056508294</v>
      </c>
      <c r="AP58" s="13">
        <f>'в абс. значениях'!BB57*100/'в абс. значениях'!AP57-100</f>
        <v>46.902204635387221</v>
      </c>
      <c r="AQ58" s="13">
        <f>'в абс. значениях'!BC57*100/'в абс. значениях'!AQ57-100</f>
        <v>67.908692398161008</v>
      </c>
      <c r="AR58" s="13">
        <f>'в абс. значениях'!BD57*100/'в абс. значениях'!AR57-100</f>
        <v>72.437876410749539</v>
      </c>
      <c r="AS58" s="13">
        <f>'в абс. значениях'!BE57*100/'в абс. значениях'!AS57-100</f>
        <v>103.90047478814833</v>
      </c>
      <c r="AT58" s="13">
        <f>'в абс. значениях'!BF57*100/'в абс. значениях'!AT57-100</f>
        <v>188.82965001289881</v>
      </c>
      <c r="AU58" s="13">
        <f>'в абс. значениях'!BG57*100/'в абс. значениях'!AU57-100</f>
        <v>166.55880031570638</v>
      </c>
      <c r="AV58" s="13">
        <f>'в абс. значениях'!BH57*100/'в абс. значениях'!AV57-100</f>
        <v>192.71408295221573</v>
      </c>
      <c r="AW58" s="13">
        <f>'в абс. значениях'!BI57*100/'в абс. значениях'!AW57-100</f>
        <v>258.32840361700329</v>
      </c>
      <c r="AX58" s="13">
        <f>'в абс. значениях'!BJ57*100/'в абс. значениях'!AX57-100</f>
        <v>75.265270436752388</v>
      </c>
      <c r="AY58" s="13">
        <f>'в абс. значениях'!BK57*100/'в абс. значениях'!AY57-100</f>
        <v>106.98076507456236</v>
      </c>
      <c r="AZ58" s="13">
        <f>'в абс. значениях'!BL57*100/'в абс. значениях'!AZ57-100</f>
        <v>71.191043154948403</v>
      </c>
      <c r="BA58" s="13">
        <f>'в абс. значениях'!BM57*100/'в абс. значениях'!BA57-100</f>
        <v>72.601312234658423</v>
      </c>
      <c r="BB58" s="13">
        <f>'в абс. значениях'!BN57*100/'в абс. значениях'!BB57-100</f>
        <v>106.07611498056721</v>
      </c>
      <c r="BC58" s="13">
        <f>'в абс. значениях'!BO57*100/'в абс. значениях'!BC57-100</f>
        <v>68.216116399758022</v>
      </c>
      <c r="BD58" s="13">
        <f>'в абс. значениях'!BP57*100/'в абс. значениях'!BD57-100</f>
        <v>39.463489081944118</v>
      </c>
      <c r="BE58" s="13">
        <f>'в абс. значениях'!BQ57*100/'в абс. значениях'!BE57-100</f>
        <v>49.594718071152755</v>
      </c>
      <c r="BF58" s="13">
        <f>'в абс. значениях'!BR57*100/'в абс. значениях'!BF57-100</f>
        <v>54.579016315350714</v>
      </c>
      <c r="BG58" s="13">
        <f>'в абс. значениях'!BS57*100/'в абс. значениях'!BG57-100</f>
        <v>16.249666893672455</v>
      </c>
      <c r="BH58" s="13">
        <f>'в абс. значениях'!BT57*100/'в абс. значениях'!BH57-100</f>
        <v>5.52502559129357</v>
      </c>
      <c r="BI58" s="13">
        <f>'в абс. значениях'!BU57*100/'в абс. значениях'!BI57-100</f>
        <v>-0.40093394023725182</v>
      </c>
      <c r="BJ58" s="13">
        <f>'в абс. значениях'!BV57*100/'в абс. значениях'!BJ57-100</f>
        <v>11.933699151965897</v>
      </c>
      <c r="BK58" s="13">
        <f>'в абс. значениях'!BW57*100/'в абс. значениях'!BK57-100</f>
        <v>-13.467682990498062</v>
      </c>
      <c r="BL58" s="13">
        <f>'в абс. значениях'!BX57*100/'в абс. значениях'!BL57-100</f>
        <v>-12.206549856020303</v>
      </c>
      <c r="BM58" s="13">
        <f>'в абс. значениях'!BY57*100/'в абс. значениях'!BM57-100</f>
        <v>-16.077458017486194</v>
      </c>
      <c r="BN58" s="13">
        <f>'в абс. значениях'!BZ57*100/'в абс. значениях'!BN57-100</f>
        <v>-12.41947229847068</v>
      </c>
      <c r="BO58" s="13">
        <f>'в абс. значениях'!CA57*100/'в абс. значениях'!BO57-100</f>
        <v>-7.277372953534595</v>
      </c>
      <c r="BP58" s="13">
        <f>'в абс. значениях'!CB57*100/'в абс. значениях'!BP57-100</f>
        <v>10.997937623637355</v>
      </c>
      <c r="BQ58" s="13">
        <f>'в абс. значениях'!CC57*100/'в абс. значениях'!BQ57-100</f>
        <v>5.9228025929501769</v>
      </c>
      <c r="BR58" s="13">
        <f>'в абс. значениях'!CD57*100/'в абс. значениях'!BR57-100</f>
        <v>-26.221109399075502</v>
      </c>
      <c r="BS58" s="13">
        <f>'в абс. значениях'!CE57*100/'в абс. значениях'!BS57-100</f>
        <v>-0.81760525712539334</v>
      </c>
      <c r="BT58" s="13">
        <f>'в абс. значениях'!CF57*100/'в абс. значениях'!BT57-100</f>
        <v>65.540040333903448</v>
      </c>
      <c r="BU58" s="13">
        <f>'в абс. значениях'!CG57*100/'в абс. значениях'!BU57-100</f>
        <v>74.814709573536021</v>
      </c>
      <c r="BV58" s="13">
        <f>'в абс. значениях'!CH57*100/'в абс. значениях'!BV57-100</f>
        <v>27.466828724805026</v>
      </c>
      <c r="BW58" s="13">
        <f>'в абс. значениях'!CI57*100/'в абс. значениях'!BW57-100</f>
        <v>29.795347041220197</v>
      </c>
      <c r="BX58" s="13">
        <f>'в абс. значениях'!CJ57*100/'в абс. значениях'!BX57-100</f>
        <v>84.595285746052923</v>
      </c>
      <c r="BY58" s="13">
        <f>'в абс. значениях'!CK57*100/'в абс. значениях'!BY57-100</f>
        <v>38.19775652127575</v>
      </c>
      <c r="BZ58" s="13">
        <f>'в абс. значениях'!CL57*100/'в абс. значениях'!BZ57-100</f>
        <v>10.72235725555413</v>
      </c>
      <c r="CA58" s="13">
        <f>'в абс. значениях'!CM57*100/'в абс. значениях'!CA57-100</f>
        <v>18.736476832006531</v>
      </c>
      <c r="CB58" s="13">
        <f>'в абс. значениях'!CN57*100/'в абс. значениях'!CB57-100</f>
        <v>4.9825572576975645</v>
      </c>
      <c r="CC58" s="13">
        <f>'в абс. значениях'!CO57*100/'в абс. значениях'!CC57-100</f>
        <v>24.957681504492271</v>
      </c>
      <c r="CD58" s="13">
        <f>'в абс. значениях'!CP57*100/'в абс. значениях'!CD57-100</f>
        <v>91.155432569310278</v>
      </c>
      <c r="CE58" s="13">
        <f>'в абс. значениях'!CQ57*100/'в абс. значениях'!CE57-100</f>
        <v>83.040575243965066</v>
      </c>
      <c r="CF58" s="13">
        <f>'в абс. значениях'!CR57*100/'в абс. значениях'!CF57-100</f>
        <v>10.182429410766886</v>
      </c>
      <c r="CG58" s="13">
        <f>'в абс. значениях'!CS57*100/'в абс. значениях'!CG57-100</f>
        <v>7.4702679272884893</v>
      </c>
      <c r="CH58" s="13">
        <f>'в абс. значениях'!CT57*100/'в абс. значениях'!CH57-100</f>
        <v>36.331129616680442</v>
      </c>
      <c r="CI58" s="13">
        <f>'в абс. значениях'!CU57*100/'в абс. значениях'!CI57-100</f>
        <v>63.320441783496335</v>
      </c>
      <c r="CJ58" s="13">
        <f>'в абс. значениях'!CV57*100/'в абс. значениях'!CJ57-100</f>
        <v>35.538322541785874</v>
      </c>
      <c r="CK58" s="13">
        <f>'в абс. значениях'!CW57*100/'в абс. значениях'!CK57-100</f>
        <v>22.650240037017753</v>
      </c>
      <c r="CL58" s="13">
        <f>'в абс. значениях'!CX57*100/'в абс. значениях'!CL57-100</f>
        <v>38.452947179911803</v>
      </c>
      <c r="CM58" s="13">
        <f>'в абс. значениях'!CY57*100/'в абс. значениях'!CM57-100</f>
        <v>15.185064209458645</v>
      </c>
      <c r="CN58" s="13">
        <f>'в абс. значениях'!CZ57*100/'в абс. значениях'!CN57-100</f>
        <v>-5.8657805389005233</v>
      </c>
      <c r="CO58" s="13">
        <f>'в абс. значениях'!DA57*100/'в абс. значениях'!CO57-100</f>
        <v>-22.680719304513516</v>
      </c>
      <c r="CP58" s="13">
        <f>'в абс. значениях'!DB57*100/'в абс. значениях'!CP57-100</f>
        <v>-20.863378127389922</v>
      </c>
      <c r="CQ58" s="13">
        <f>'в абс. значениях'!DC57*100/'в абс. значениях'!CQ57-100</f>
        <v>-24.826028396655261</v>
      </c>
      <c r="CR58" s="13">
        <f>'в абс. значениях'!DD57*100/'в абс. значениях'!CR57-100</f>
        <v>-27.030090972708194</v>
      </c>
      <c r="CS58" s="13">
        <f>'в абс. значениях'!DE57*100/'в абс. значениях'!CS57-100</f>
        <v>-31.75533456850809</v>
      </c>
      <c r="CT58" s="13">
        <f>'в абс. значениях'!DF57*100/'в абс. значениях'!CT57-100</f>
        <v>-38.763187037360844</v>
      </c>
    </row>
    <row r="59" spans="1:98" x14ac:dyDescent="0.25">
      <c r="A59" s="5" t="s">
        <v>56</v>
      </c>
      <c r="B59" s="13">
        <f>'в абс. значениях'!N58*100/'в абс. значениях'!B58-100</f>
        <v>16.048644338118024</v>
      </c>
      <c r="C59" s="13">
        <f>'в абс. значениях'!O58*100/'в абс. значениях'!C58-100</f>
        <v>17.929025423728817</v>
      </c>
      <c r="D59" s="13">
        <f>'в абс. значениях'!P58*100/'в абс. значениях'!D58-100</f>
        <v>8.7076076993583911</v>
      </c>
      <c r="E59" s="13">
        <f>'в абс. значениях'!Q58*100/'в абс. значениях'!E58-100</f>
        <v>-6.1226600475747261</v>
      </c>
      <c r="F59" s="13">
        <f>'в абс. значениях'!R58*100/'в абс. значениях'!F58-100</f>
        <v>10.62382248272975</v>
      </c>
      <c r="G59" s="13">
        <f>'в абс. значениях'!S58*100/'в абс. значениях'!G58-100</f>
        <v>37.85183218268719</v>
      </c>
      <c r="H59" s="13">
        <f>'в абс. значениях'!T58*100/'в абс. значениях'!H58-100</f>
        <v>35.903553936958446</v>
      </c>
      <c r="I59" s="13">
        <f>'в абс. значениях'!U58*100/'в абс. значениях'!I58-100</f>
        <v>27.623612512613519</v>
      </c>
      <c r="J59" s="13">
        <f>'в абс. значениях'!V58*100/'в абс. значениях'!J58-100</f>
        <v>-0.65073716319267305</v>
      </c>
      <c r="K59" s="13">
        <f>'в абс. значениях'!W58*100/'в абс. значениях'!K58-100</f>
        <v>6.1820441130785895</v>
      </c>
      <c r="L59" s="13">
        <f>'в абс. значениях'!X58*100/'в абс. значениях'!L58-100</f>
        <v>19.166336894868749</v>
      </c>
      <c r="M59" s="13">
        <f>'в абс. значениях'!Y58*100/'в абс. значениях'!M58-100</f>
        <v>28.761003810274616</v>
      </c>
      <c r="N59" s="13">
        <f>'в абс. значениях'!Z58*100/'в абс. значениях'!N58-100</f>
        <v>11.759147912729773</v>
      </c>
      <c r="O59" s="13">
        <f>'в абс. значениях'!AA58*100/'в абс. значениях'!O58-100</f>
        <v>21.289018639119689</v>
      </c>
      <c r="P59" s="13">
        <f>'в абс. значениях'!AB58*100/'в абс. значениях'!P58-100</f>
        <v>32.474102625873286</v>
      </c>
      <c r="Q59" s="13">
        <f>'в абс. значениях'!AC58*100/'в абс. значениях'!Q58-100</f>
        <v>20.733722595571223</v>
      </c>
      <c r="R59" s="13">
        <f>'в абс. значениях'!AD58*100/'в абс. значениях'!R58-100</f>
        <v>1.8260951840287589</v>
      </c>
      <c r="S59" s="13">
        <f>'в абс. значениях'!AE58*100/'в абс. значениях'!S58-100</f>
        <v>5.6342097659635897</v>
      </c>
      <c r="T59" s="13">
        <f>'в абс. значениях'!AF58*100/'в абс. значениях'!T58-100</f>
        <v>-2.0513768249861357</v>
      </c>
      <c r="U59" s="13">
        <f>'в абс. значениях'!AG58*100/'в абс. значениях'!U58-100</f>
        <v>-6.641628780391386</v>
      </c>
      <c r="V59" s="13">
        <f>'в абс. значениях'!AH58*100/'в абс. значениях'!V58-100</f>
        <v>-5.5879643844028237</v>
      </c>
      <c r="W59" s="13">
        <f>'в абс. значениях'!AI58*100/'в абс. значениях'!W58-100</f>
        <v>-12.473181197581425</v>
      </c>
      <c r="X59" s="13">
        <f>'в абс. значениях'!AJ58*100/'в абс. значениях'!X58-100</f>
        <v>2.2249280495904316</v>
      </c>
      <c r="Y59" s="13">
        <f>'в абс. значениях'!AK58*100/'в абс. значениях'!Y58-100</f>
        <v>0.41836734693877986</v>
      </c>
      <c r="Z59" s="13">
        <f>'в абс. значениях'!AL58*100/'в абс. значениях'!Z58-100</f>
        <v>-1.6678195373145854</v>
      </c>
      <c r="AA59" s="13">
        <f>'в абс. значениях'!AM58*100/'в абс. значениях'!AA58-100</f>
        <v>2.5550823921496004</v>
      </c>
      <c r="AB59" s="13">
        <f>'в абс. значениях'!AN58*100/'в абс. значениях'!AB58-100</f>
        <v>0.56373886161119913</v>
      </c>
      <c r="AC59" s="13">
        <f>'в абс. значениях'!AO58*100/'в абс. значениях'!AC58-100</f>
        <v>-4.069714389999092</v>
      </c>
      <c r="AD59" s="13">
        <f>'в абс. значениях'!AP58*100/'в абс. значениях'!AD58-100</f>
        <v>13.510499907080472</v>
      </c>
      <c r="AE59" s="13">
        <f>'в абс. значениях'!AQ58*100/'в абс. значениях'!AE58-100</f>
        <v>8.3424507658643279</v>
      </c>
      <c r="AF59" s="13">
        <f>'в абс. значениях'!AR58*100/'в абс. значениях'!AF58-100</f>
        <v>8.0283018867924483</v>
      </c>
      <c r="AG59" s="13">
        <f>'в абс. значениях'!AS58*100/'в абс. значениях'!AG58-100</f>
        <v>27.154351048062665</v>
      </c>
      <c r="AH59" s="13">
        <f>'в абс. значениях'!AT58*100/'в абс. значениях'!AH58-100</f>
        <v>25.777777777777771</v>
      </c>
      <c r="AI59" s="13">
        <f>'в абс. значениях'!AU58*100/'в абс. значениях'!AI58-100</f>
        <v>30.384401114206128</v>
      </c>
      <c r="AJ59" s="13">
        <f>'в абс. значениях'!AV58*100/'в абс. значениях'!AJ58-100</f>
        <v>38.289117487818089</v>
      </c>
      <c r="AK59" s="13">
        <f>'в абс. значениях'!AW58*100/'в абс. значениях'!AK58-100</f>
        <v>21.227517528706429</v>
      </c>
      <c r="AL59" s="13">
        <f>'в абс. значениях'!AX58*100/'в абс. значениях'!AL58-100</f>
        <v>23.088947944348917</v>
      </c>
      <c r="AM59" s="13">
        <f>'в абс. значениях'!AY58*100/'в абс. значениях'!AM58-100</f>
        <v>24.201119335620149</v>
      </c>
      <c r="AN59" s="13">
        <f>'в абс. значениях'!AZ58*100/'в абс. значениях'!AN58-100</f>
        <v>20.678119349005428</v>
      </c>
      <c r="AO59" s="13">
        <f>'в абс. значениях'!BA58*100/'в абс. значениях'!AO58-100</f>
        <v>15.17169219062113</v>
      </c>
      <c r="AP59" s="13">
        <f>'в абс. значениях'!BB58*100/'в абс. значениях'!AP58-100</f>
        <v>-2.1529142108709891</v>
      </c>
      <c r="AQ59" s="13">
        <f>'в абс. значениях'!BC58*100/'в абс. значениях'!AQ58-100</f>
        <v>-11.739459732390813</v>
      </c>
      <c r="AR59" s="13">
        <f>'в абс. значениях'!BD58*100/'в абс. значениях'!AR58-100</f>
        <v>1.5020522225133135</v>
      </c>
      <c r="AS59" s="13">
        <f>'в абс. значениях'!BE58*100/'в абс. значениях'!AS58-100</f>
        <v>-4.7040213137956925</v>
      </c>
      <c r="AT59" s="13">
        <f>'в абс. значениях'!BF58*100/'в абс. значениях'!AT58-100</f>
        <v>-8.2909592346806846</v>
      </c>
      <c r="AU59" s="13">
        <f>'в абс. значениях'!BG58*100/'в абс. значениях'!AU58-100</f>
        <v>1.3843787386771425</v>
      </c>
      <c r="AV59" s="13">
        <f>'в абс. значениях'!BH58*100/'в абс. значениях'!AV58-100</f>
        <v>-2.2159580299115191</v>
      </c>
      <c r="AW59" s="13">
        <f>'в абс. значениях'!BI58*100/'в абс. значениях'!AW58-100</f>
        <v>7.5440067057837439</v>
      </c>
      <c r="AX59" s="13">
        <f>'в абс. значениях'!BJ58*100/'в абс. значениях'!AX58-100</f>
        <v>9.3662687325374634</v>
      </c>
      <c r="AY59" s="13">
        <f>'в абс. значениях'!BK58*100/'в абс. значениях'!AY58-100</f>
        <v>4.1936187222908643</v>
      </c>
      <c r="AZ59" s="13">
        <f>'в абс. значениях'!BL58*100/'в абс. значениях'!AZ58-100</f>
        <v>0.3071851352363808</v>
      </c>
      <c r="BA59" s="13">
        <f>'в абс. значениях'!BM58*100/'в абс. значениях'!BA58-100</f>
        <v>26.544433432441366</v>
      </c>
      <c r="BB59" s="13">
        <f>'в абс. значениях'!BN58*100/'в абс. значениях'!BB58-100</f>
        <v>37.35463900276082</v>
      </c>
      <c r="BC59" s="13">
        <f>'в абс. значениях'!BO58*100/'в абс. значениях'!BC58-100</f>
        <v>48.989321128909239</v>
      </c>
      <c r="BD59" s="13">
        <f>'в абс. значениях'!BP58*100/'в абс. значениях'!BD58-100</f>
        <v>21.80160027531619</v>
      </c>
      <c r="BE59" s="13">
        <f>'в абс. значениях'!BQ58*100/'в абс. значениях'!BE58-100</f>
        <v>28.402935523326931</v>
      </c>
      <c r="BF59" s="13">
        <f>'в абс. значениях'!BR58*100/'в абс. значениях'!BF58-100</f>
        <v>37.947561319424864</v>
      </c>
      <c r="BG59" s="13">
        <f>'в абс. значениях'!BS58*100/'в абс. значениях'!BG58-100</f>
        <v>32.880984490896822</v>
      </c>
      <c r="BH59" s="13">
        <f>'в абс. значениях'!BT58*100/'в абс. значениях'!BH58-100</f>
        <v>27.890775144138374</v>
      </c>
      <c r="BI59" s="13">
        <f>'в абс. значениях'!BU58*100/'в абс. значениях'!BI58-100</f>
        <v>48.667186282151221</v>
      </c>
      <c r="BJ59" s="13">
        <f>'в абс. значениях'!BV58*100/'в абс. значениях'!BJ58-100</f>
        <v>44.777332636590614</v>
      </c>
      <c r="BK59" s="13">
        <f>'в абс. значениях'!BW58*100/'в абс. значениях'!BK58-100</f>
        <v>61.439732142857139</v>
      </c>
      <c r="BL59" s="13">
        <f>'в абс. значениях'!BX58*100/'в абс. значениях'!BL58-100</f>
        <v>61.555123991634304</v>
      </c>
      <c r="BM59" s="13">
        <f>'в абс. значениях'!BY58*100/'в абс. значениях'!BM58-100</f>
        <v>47.976765435321767</v>
      </c>
      <c r="BN59" s="13">
        <f>'в абс. значениях'!BZ58*100/'в абс. значениях'!BN58-100</f>
        <v>24.668047265196734</v>
      </c>
      <c r="BO59" s="13">
        <f>'в абс. значениях'!CA58*100/'в абс. значениях'!BO58-100</f>
        <v>20.888263151158327</v>
      </c>
      <c r="BP59" s="13">
        <f>'в абс. значениях'!CB58*100/'в абс. значениях'!BP58-100</f>
        <v>19.538037719855907</v>
      </c>
      <c r="BQ59" s="13">
        <f>'в абс. значениях'!CC58*100/'в абс. значениях'!BQ58-100</f>
        <v>2.4698918146560516</v>
      </c>
      <c r="BR59" s="13">
        <f>'в абс. значениях'!CD58*100/'в абс. значениях'!BR58-100</f>
        <v>30.45166564479868</v>
      </c>
      <c r="BS59" s="13">
        <f>'в абс. значениях'!CE58*100/'в абс. значениях'!BS58-100</f>
        <v>28.709165873771013</v>
      </c>
      <c r="BT59" s="13">
        <f>'в абс. значениях'!CF58*100/'в абс. значениях'!BT58-100</f>
        <v>47.054035439233616</v>
      </c>
      <c r="BU59" s="13">
        <f>'в абс. значениях'!CG58*100/'в абс. значениях'!BU58-100</f>
        <v>19.151724861067422</v>
      </c>
      <c r="BV59" s="13">
        <f>'в абс. значениях'!CH58*100/'в абс. значениях'!BV58-100</f>
        <v>20.946460798074995</v>
      </c>
      <c r="BW59" s="13">
        <f>'в абс. значениях'!CI58*100/'в абс. значениях'!BW58-100</f>
        <v>10.680954026961629</v>
      </c>
      <c r="BX59" s="13">
        <f>'в абс. значениях'!CJ58*100/'в абс. значениях'!BX58-100</f>
        <v>22.002866521799433</v>
      </c>
      <c r="BY59" s="13">
        <f>'в абс. значениях'!CK58*100/'в абс. значениях'!BY58-100</f>
        <v>17.095223393463584</v>
      </c>
      <c r="BZ59" s="13">
        <f>'в абс. значениях'!CL58*100/'в абс. значениях'!BZ58-100</f>
        <v>39.305256986515531</v>
      </c>
      <c r="CA59" s="13">
        <f>'в абс. значениях'!CM58*100/'в абс. значениях'!CA58-100</f>
        <v>48.967707781895172</v>
      </c>
      <c r="CB59" s="13">
        <f>'в абс. значениях'!CN58*100/'в абс. значениях'!CB58-100</f>
        <v>64.048927495124985</v>
      </c>
      <c r="CC59" s="13">
        <f>'в абс. значениях'!CO58*100/'в абс. значениях'!CC58-100</f>
        <v>90.89641434262947</v>
      </c>
      <c r="CD59" s="13">
        <f>'в абс. значениях'!CP58*100/'в абс. значениях'!CD58-100</f>
        <v>68.447438508538312</v>
      </c>
      <c r="CE59" s="13">
        <f>'в абс. значениях'!CQ58*100/'в абс. значениях'!CE58-100</f>
        <v>42.388250948696452</v>
      </c>
      <c r="CF59" s="13">
        <f>'в абс. значениях'!CR58*100/'в абс. значениях'!CF58-100</f>
        <v>29.157796133866981</v>
      </c>
      <c r="CG59" s="13">
        <f>'в абс. значениях'!CS58*100/'в абс. значениях'!CG58-100</f>
        <v>58.93430721168653</v>
      </c>
      <c r="CH59" s="13">
        <f>'в абс. значениях'!CT58*100/'в абс. значениях'!CH58-100</f>
        <v>24.262218980038469</v>
      </c>
      <c r="CI59" s="13">
        <f>'в абс. значениях'!CU58*100/'в абс. значениях'!CI58-100</f>
        <v>43.933479075577765</v>
      </c>
      <c r="CJ59" s="13">
        <f>'в абс. значениях'!CV58*100/'в абс. значениях'!CJ58-100</f>
        <v>40.298620585114435</v>
      </c>
      <c r="CK59" s="13">
        <f>'в абс. значениях'!CW58*100/'в абс. значениях'!CK58-100</f>
        <v>47.56111341293456</v>
      </c>
      <c r="CL59" s="13">
        <f>'в абс. значениях'!CX58*100/'в абс. значениях'!CL58-100</f>
        <v>31.294497246869838</v>
      </c>
      <c r="CM59" s="13">
        <f>'в абс. значениях'!CY58*100/'в абс. значениях'!CM58-100</f>
        <v>46.304193319118696</v>
      </c>
      <c r="CN59" s="13">
        <f>'в абс. значениях'!CZ58*100/'в абс. значениях'!CN58-100</f>
        <v>43.141704488149259</v>
      </c>
      <c r="CO59" s="13">
        <f>'в абс. значениях'!DA58*100/'в абс. значениях'!CO58-100</f>
        <v>63.177849664336151</v>
      </c>
      <c r="CP59" s="13">
        <f>'в абс. значениях'!DB58*100/'в абс. значениях'!CP58-100</f>
        <v>48.118179563492077</v>
      </c>
      <c r="CQ59" s="13">
        <f>'в абс. значениях'!DC58*100/'в абс. значениях'!CQ58-100</f>
        <v>52.554340301813653</v>
      </c>
      <c r="CR59" s="13">
        <f>'в абс. значениях'!DD58*100/'в абс. значениях'!CR58-100</f>
        <v>68.84024526933473</v>
      </c>
      <c r="CS59" s="13">
        <f>'в абс. значениях'!DE58*100/'в абс. значениях'!CS58-100</f>
        <v>40.328340854350643</v>
      </c>
      <c r="CT59" s="13">
        <f>'в абс. значениях'!DF58*100/'в абс. значениях'!CT58-100</f>
        <v>52.547031354236168</v>
      </c>
    </row>
    <row r="60" spans="1:98" x14ac:dyDescent="0.25">
      <c r="A60" s="5" t="s">
        <v>57</v>
      </c>
      <c r="B60" s="13">
        <f>'в абс. значениях'!N59*100/'в абс. значениях'!B59-100</f>
        <v>-0.41618559192330906</v>
      </c>
      <c r="C60" s="13">
        <f>'в абс. значениях'!O59*100/'в абс. значениях'!C59-100</f>
        <v>-11.096120078173826</v>
      </c>
      <c r="D60" s="13">
        <f>'в абс. значениях'!P59*100/'в абс. значениях'!D59-100</f>
        <v>4.6776724462139043</v>
      </c>
      <c r="E60" s="13">
        <f>'в абс. значениях'!Q59*100/'в абс. значениях'!E59-100</f>
        <v>-5.0505280927070686</v>
      </c>
      <c r="F60" s="13">
        <f>'в абс. значениях'!R59*100/'в абс. значениях'!F59-100</f>
        <v>-2.41146880372591</v>
      </c>
      <c r="G60" s="13">
        <f>'в абс. значениях'!S59*100/'в абс. значениях'!G59-100</f>
        <v>-21.071274438753491</v>
      </c>
      <c r="H60" s="13">
        <f>'в абс. значениях'!T59*100/'в абс. значениях'!H59-100</f>
        <v>-20.636116375516423</v>
      </c>
      <c r="I60" s="13">
        <f>'в абс. значениях'!U59*100/'в абс. значениях'!I59-100</f>
        <v>-15.083219734382524</v>
      </c>
      <c r="J60" s="13">
        <f>'в абс. значениях'!V59*100/'в абс. значениях'!J59-100</f>
        <v>-13.030323348475449</v>
      </c>
      <c r="K60" s="13">
        <f>'в абс. значениях'!W59*100/'в абс. значениях'!K59-100</f>
        <v>-5.9148115627636315</v>
      </c>
      <c r="L60" s="13">
        <f>'в абс. значениях'!X59*100/'в абс. значениях'!L59-100</f>
        <v>-1.5177797051170927</v>
      </c>
      <c r="M60" s="13">
        <f>'в абс. значениях'!Y59*100/'в абс. значениях'!M59-100</f>
        <v>4.5507629276511068</v>
      </c>
      <c r="N60" s="13">
        <f>'в абс. значениях'!Z59*100/'в абс. значениях'!N59-100</f>
        <v>-13.9919470808168</v>
      </c>
      <c r="O60" s="13">
        <f>'в абс. значениях'!AA59*100/'в абс. значениях'!O59-100</f>
        <v>-3.2728530619532279</v>
      </c>
      <c r="P60" s="13">
        <f>'в абс. значениях'!AB59*100/'в абс. значениях'!P59-100</f>
        <v>1.0010158824549649</v>
      </c>
      <c r="Q60" s="13">
        <f>'в абс. значениях'!AC59*100/'в абс. значениях'!Q59-100</f>
        <v>61.258198592124558</v>
      </c>
      <c r="R60" s="13">
        <f>'в абс. значениях'!AD59*100/'в абс. значениях'!R59-100</f>
        <v>25.518726347383534</v>
      </c>
      <c r="S60" s="13">
        <f>'в абс. значениях'!AE59*100/'в абс. значениях'!S59-100</f>
        <v>26.264314453729497</v>
      </c>
      <c r="T60" s="13">
        <f>'в абс. значениях'!AF59*100/'в абс. значениях'!T59-100</f>
        <v>0.65144627066993621</v>
      </c>
      <c r="U60" s="13">
        <f>'в абс. значениях'!AG59*100/'в абс. значениях'!U59-100</f>
        <v>4.5141258687481383</v>
      </c>
      <c r="V60" s="13">
        <f>'в абс. значениях'!AH59*100/'в абс. значениях'!V59-100</f>
        <v>16.541867838522847</v>
      </c>
      <c r="W60" s="13">
        <f>'в абс. значениях'!AI59*100/'в абс. значениях'!W59-100</f>
        <v>2.1940619424493377</v>
      </c>
      <c r="X60" s="13">
        <f>'в абс. значениях'!AJ59*100/'в абс. значениях'!X59-100</f>
        <v>-28.473267590345401</v>
      </c>
      <c r="Y60" s="13">
        <f>'в абс. значениях'!AK59*100/'в абс. значениях'!Y59-100</f>
        <v>-37.872184581578466</v>
      </c>
      <c r="Z60" s="13">
        <f>'в абс. значениях'!AL59*100/'в абс. значениях'!Z59-100</f>
        <v>11.493688346430361</v>
      </c>
      <c r="AA60" s="13">
        <f>'в абс. значениях'!AM59*100/'в абс. значениях'!AA59-100</f>
        <v>8.4618668020257672</v>
      </c>
      <c r="AB60" s="13">
        <f>'в абс. значениях'!AN59*100/'в абс. значениях'!AB59-100</f>
        <v>66.337119446556926</v>
      </c>
      <c r="AC60" s="13">
        <f>'в абс. значениях'!AO59*100/'в абс. значениях'!AC59-100</f>
        <v>14.048614059787994</v>
      </c>
      <c r="AD60" s="13">
        <f>'в абс. значениях'!AP59*100/'в абс. значениях'!AD59-100</f>
        <v>-13.615131554519195</v>
      </c>
      <c r="AE60" s="13">
        <f>'в абс. значениях'!AQ59*100/'в абс. значениях'!AE59-100</f>
        <v>-52.701245220119617</v>
      </c>
      <c r="AF60" s="13">
        <f>'в абс. значениях'!AR59*100/'в абс. значениях'!AF59-100</f>
        <v>-31.196084854621446</v>
      </c>
      <c r="AG60" s="13">
        <f>'в абс. значениях'!AS59*100/'в абс. значениях'!AG59-100</f>
        <v>-24.875603587031506</v>
      </c>
      <c r="AH60" s="13">
        <f>'в абс. значениях'!AT59*100/'в абс. значениях'!AH59-100</f>
        <v>-6.7881123275890616</v>
      </c>
      <c r="AI60" s="13">
        <f>'в абс. значениях'!AU59*100/'в абс. значениях'!AI59-100</f>
        <v>31.694018425505618</v>
      </c>
      <c r="AJ60" s="13">
        <f>'в абс. значениях'!AV59*100/'в абс. значениях'!AJ59-100</f>
        <v>266.26388729813311</v>
      </c>
      <c r="AK60" s="13">
        <f>'в абс. значениях'!AW59*100/'в абс. значениях'!AK59-100</f>
        <v>258.57698655977362</v>
      </c>
      <c r="AL60" s="13">
        <f>'в абс. значениях'!AX59*100/'в абс. значениях'!AL59-100</f>
        <v>107.79230516893949</v>
      </c>
      <c r="AM60" s="13">
        <f>'в абс. значениях'!AY59*100/'в абс. значениях'!AM59-100</f>
        <v>39.815779957029491</v>
      </c>
      <c r="AN60" s="13">
        <f>'в абс. значениях'!AZ59*100/'в абс. значениях'!AN59-100</f>
        <v>7.317414901775706</v>
      </c>
      <c r="AO60" s="13">
        <f>'в абс. значениях'!BA59*100/'в абс. значениях'!AO59-100</f>
        <v>-1.5604180274330446</v>
      </c>
      <c r="AP60" s="13">
        <f>'в абс. значениях'!BB59*100/'в абс. значениях'!AP59-100</f>
        <v>99.880507199656137</v>
      </c>
      <c r="AQ60" s="13">
        <f>'в абс. значениях'!BC59*100/'в абс. значениях'!AQ59-100</f>
        <v>158.65291597567716</v>
      </c>
      <c r="AR60" s="13">
        <f>'в абс. значениях'!BD59*100/'в абс. значениях'!AR59-100</f>
        <v>128.94922883813535</v>
      </c>
      <c r="AS60" s="13">
        <f>'в абс. значениях'!BE59*100/'в абс. значениях'!AS59-100</f>
        <v>96.423805384492965</v>
      </c>
      <c r="AT60" s="13">
        <f>'в абс. значениях'!BF59*100/'в абс. значениях'!AT59-100</f>
        <v>41.853037978052384</v>
      </c>
      <c r="AU60" s="13">
        <f>'в абс. значениях'!BG59*100/'в абс. значениях'!AU59-100</f>
        <v>18.482184740266362</v>
      </c>
      <c r="AV60" s="13">
        <f>'в абс. значениях'!BH59*100/'в абс. значениях'!AV59-100</f>
        <v>-55.078412058101534</v>
      </c>
      <c r="AW60" s="13">
        <f>'в абс. значениях'!BI59*100/'в абс. значениях'!AW59-100</f>
        <v>-51.971099311183814</v>
      </c>
      <c r="AX60" s="13">
        <f>'в абс. значениях'!BJ59*100/'в абс. значениях'!AX59-100</f>
        <v>-16.667268069137222</v>
      </c>
      <c r="AY60" s="13">
        <f>'в абс. значениях'!BK59*100/'в абс. значениях'!AY59-100</f>
        <v>48.429084380610419</v>
      </c>
      <c r="AZ60" s="13">
        <f>'в абс. значениях'!BL59*100/'в абс. значениях'!AZ59-100</f>
        <v>99.176120551635051</v>
      </c>
      <c r="BA60" s="13">
        <f>'в абс. значениях'!BM59*100/'в абс. значениях'!BA59-100</f>
        <v>101.0483640875583</v>
      </c>
      <c r="BB60" s="13">
        <f>'в абс. значениях'!BN59*100/'в абс. значениях'!BB59-100</f>
        <v>-22.153360486170541</v>
      </c>
      <c r="BC60" s="13">
        <f>'в абс. значениях'!BO59*100/'в абс. значениях'!BC59-100</f>
        <v>0.31657193997155275</v>
      </c>
      <c r="BD60" s="13">
        <f>'в абс. значениях'!BP59*100/'в абс. значениях'!BD59-100</f>
        <v>-19.329875793228183</v>
      </c>
      <c r="BE60" s="13">
        <f>'в абс. значениях'!BQ59*100/'в абс. значениях'!BE59-100</f>
        <v>2.1740620929087413</v>
      </c>
      <c r="BF60" s="13">
        <f>'в абс. значениях'!BR59*100/'в абс. значениях'!BF59-100</f>
        <v>-3.373962639383123</v>
      </c>
      <c r="BG60" s="13">
        <f>'в абс. значениях'!BS59*100/'в абс. значениях'!BG59-100</f>
        <v>16.014551380258098</v>
      </c>
      <c r="BH60" s="13">
        <f>'в абс. значениях'!BT59*100/'в абс. значениях'!BH59-100</f>
        <v>55.036459511668795</v>
      </c>
      <c r="BI60" s="13">
        <f>'в абс. значениях'!BU59*100/'в абс. значениях'!BI59-100</f>
        <v>18.081155550991767</v>
      </c>
      <c r="BJ60" s="13">
        <f>'в абс. значениях'!BV59*100/'в абс. значениях'!BJ59-100</f>
        <v>-11.764960595825755</v>
      </c>
      <c r="BK60" s="13">
        <f>'в абс. значениях'!BW59*100/'в абс. значениях'!BK59-100</f>
        <v>-27.475872955671846</v>
      </c>
      <c r="BL60" s="13">
        <f>'в абс. значениях'!BX59*100/'в абс. значениях'!BL59-100</f>
        <v>-15.493181261492495</v>
      </c>
      <c r="BM60" s="13">
        <f>'в абс. значениях'!BY59*100/'в абс. значениях'!BM59-100</f>
        <v>-41.112269886007354</v>
      </c>
      <c r="BN60" s="13">
        <f>'в абс. значениях'!BZ59*100/'в абс. значениях'!BN59-100</f>
        <v>-13.343498966862242</v>
      </c>
      <c r="BO60" s="13">
        <f>'в абс. значениях'!CA59*100/'в абс. значениях'!BO59-100</f>
        <v>17.638129731097251</v>
      </c>
      <c r="BP60" s="13">
        <f>'в абс. значениях'!CB59*100/'в абс. значениях'!BP59-100</f>
        <v>42.847210830150061</v>
      </c>
      <c r="BQ60" s="13">
        <f>'в абс. значениях'!CC59*100/'в абс. значениях'!BQ59-100</f>
        <v>4.5240201311575419</v>
      </c>
      <c r="BR60" s="13">
        <f>'в абс. значениях'!CD59*100/'в абс. значениях'!BR59-100</f>
        <v>30.285555253517657</v>
      </c>
      <c r="BS60" s="13">
        <f>'в абс. значениях'!CE59*100/'в абс. значениях'!BS59-100</f>
        <v>0.25619593548610453</v>
      </c>
      <c r="BT60" s="13">
        <f>'в абс. значениях'!CF59*100/'в абс. значениях'!BT59-100</f>
        <v>30.753040618282427</v>
      </c>
      <c r="BU60" s="13">
        <f>'в абс. значениях'!CG59*100/'в абс. значениях'!BU59-100</f>
        <v>95.361325294219967</v>
      </c>
      <c r="BV60" s="13">
        <f>'в абс. значениях'!CH59*100/'в абс. значениях'!BV59-100</f>
        <v>2.2414977670903511</v>
      </c>
      <c r="BW60" s="13">
        <f>'в абс. значениях'!CI59*100/'в абс. значениях'!BW59-100</f>
        <v>7.5898914518317468</v>
      </c>
      <c r="BX60" s="13">
        <f>'в абс. значениях'!CJ59*100/'в абс. значениях'!BX59-100</f>
        <v>-14.773794263412725</v>
      </c>
      <c r="BY60" s="13">
        <f>'в абс. значениях'!CK59*100/'в абс. значениях'!BY59-100</f>
        <v>-8.622380640135404</v>
      </c>
      <c r="BZ60" s="13">
        <f>'в абс. значениях'!CL59*100/'в абс. значениях'!BZ59-100</f>
        <v>38.380618425247064</v>
      </c>
      <c r="CA60" s="13">
        <f>'в абс. значениях'!CM59*100/'в абс. значениях'!CA59-100</f>
        <v>34.714424774754377</v>
      </c>
      <c r="CB60" s="13">
        <f>'в абс. значениях'!CN59*100/'в абс. значениях'!CB59-100</f>
        <v>34.979738930237403</v>
      </c>
      <c r="CC60" s="13">
        <f>'в абс. значениях'!CO59*100/'в абс. значениях'!CC59-100</f>
        <v>10.707302980605931</v>
      </c>
      <c r="CD60" s="13">
        <f>'в абс. значениях'!CP59*100/'в абс. значениях'!CD59-100</f>
        <v>21.596729243563061</v>
      </c>
      <c r="CE60" s="13">
        <f>'в абс. значениях'!CQ59*100/'в абс. значениях'!CE59-100</f>
        <v>14.258017730024122</v>
      </c>
      <c r="CF60" s="13">
        <f>'в абс. значениях'!CR59*100/'в абс. значениях'!CF59-100</f>
        <v>12.536700949502929</v>
      </c>
      <c r="CG60" s="13">
        <f>'в абс. значениях'!CS59*100/'в абс. значениях'!CG59-100</f>
        <v>27.505443592511398</v>
      </c>
      <c r="CH60" s="13">
        <f>'в абс. значениях'!CT59*100/'в абс. значениях'!CH59-100</f>
        <v>28.473630527389446</v>
      </c>
      <c r="CI60" s="13">
        <f>'в абс. значениях'!CU59*100/'в абс. значениях'!CI59-100</f>
        <v>167.08704448122751</v>
      </c>
      <c r="CJ60" s="13">
        <f>'в абс. значениях'!CV59*100/'в абс. значениях'!CJ59-100</f>
        <v>112.90062989485784</v>
      </c>
      <c r="CK60" s="13">
        <f>'в абс. значениях'!CW59*100/'в абс. значениях'!CK59-100</f>
        <v>172.88801933196766</v>
      </c>
      <c r="CL60" s="13">
        <f>'в абс. значениях'!CX59*100/'в абс. значениях'!CL59-100</f>
        <v>81.55448053443908</v>
      </c>
      <c r="CM60" s="13">
        <f>'в абс. значениях'!CY59*100/'в абс. значениях'!CM59-100</f>
        <v>85.34123133152687</v>
      </c>
      <c r="CN60" s="13">
        <f>'в абс. значениях'!CZ59*100/'в абс. значениях'!CN59-100</f>
        <v>74.116388740337413</v>
      </c>
      <c r="CO60" s="13">
        <f>'в абс. значениях'!DA59*100/'в абс. значениях'!CO59-100</f>
        <v>128.88073510572681</v>
      </c>
      <c r="CP60" s="13">
        <f>'в абс. значениях'!DB59*100/'в абс. значениях'!CP59-100</f>
        <v>124.40383539034124</v>
      </c>
      <c r="CQ60" s="13">
        <f>'в абс. значениях'!DC59*100/'в абс. значениях'!CQ59-100</f>
        <v>86.177134740014424</v>
      </c>
      <c r="CR60" s="13">
        <f>'в абс. значениях'!DD59*100/'в абс. значениях'!CR59-100</f>
        <v>81.968570011824397</v>
      </c>
      <c r="CS60" s="13">
        <f>'в абс. значениях'!DE59*100/'в абс. значениях'!CS59-100</f>
        <v>39.467260926358534</v>
      </c>
      <c r="CT60" s="13">
        <f>'в абс. значениях'!DF59*100/'в абс. значениях'!CT59-100</f>
        <v>36.909404232067885</v>
      </c>
    </row>
    <row r="61" spans="1:98" x14ac:dyDescent="0.25">
      <c r="A61" s="5" t="s">
        <v>58</v>
      </c>
      <c r="B61" s="13">
        <f>'в абс. значениях'!N60*100/'в абс. значениях'!B60-100</f>
        <v>-6.1327276318388328</v>
      </c>
      <c r="C61" s="13">
        <f>'в абс. значениях'!O60*100/'в абс. значениях'!C60-100</f>
        <v>16.098872202419216</v>
      </c>
      <c r="D61" s="13">
        <f>'в абс. значениях'!P60*100/'в абс. значениях'!D60-100</f>
        <v>3.4167893961708415</v>
      </c>
      <c r="E61" s="13">
        <f>'в абс. значениях'!Q60*100/'в абс. значениях'!E60-100</f>
        <v>3.9599208015839622</v>
      </c>
      <c r="F61" s="13">
        <f>'в абс. значениях'!R60*100/'в абс. значениях'!F60-100</f>
        <v>-4.3836405529953879</v>
      </c>
      <c r="G61" s="13">
        <f>'в абс. значениях'!S60*100/'в абс. значениях'!G60-100</f>
        <v>-9.4711964549482985</v>
      </c>
      <c r="H61" s="13">
        <f>'в абс. значениях'!T60*100/'в абс. значениях'!H60-100</f>
        <v>-22.222222222222229</v>
      </c>
      <c r="I61" s="13">
        <f>'в абс. значениях'!U60*100/'в абс. значениях'!I60-100</f>
        <v>-13.384346021658772</v>
      </c>
      <c r="J61" s="13">
        <f>'в абс. значениях'!V60*100/'в абс. значениях'!J60-100</f>
        <v>-21.191019330051631</v>
      </c>
      <c r="K61" s="13">
        <f>'в абс. значениях'!W60*100/'в абс. значениях'!K60-100</f>
        <v>-16.007545206192276</v>
      </c>
      <c r="L61" s="13">
        <f>'в абс. значениях'!X60*100/'в абс. значениях'!L60-100</f>
        <v>-15.515683490383381</v>
      </c>
      <c r="M61" s="13">
        <f>'в абс. значениях'!Y60*100/'в абс. значениях'!M60-100</f>
        <v>-18.683922712358736</v>
      </c>
      <c r="N61" s="13">
        <f>'в абс. значениях'!Z60*100/'в абс. значениях'!N60-100</f>
        <v>-11.562335612835355</v>
      </c>
      <c r="O61" s="13">
        <f>'в абс. значениях'!AA60*100/'в абс. значениях'!O60-100</f>
        <v>-29.695993557479369</v>
      </c>
      <c r="P61" s="13">
        <f>'в абс. значениях'!AB60*100/'в абс. значениях'!P60-100</f>
        <v>-14.75932782682996</v>
      </c>
      <c r="Q61" s="13">
        <f>'в абс. значениях'!AC60*100/'в абс. значениях'!Q60-100</f>
        <v>-7.7162809488082189</v>
      </c>
      <c r="R61" s="13">
        <f>'в абс. значениях'!AD60*100/'в абс. значениях'!R60-100</f>
        <v>1.2711609133080373</v>
      </c>
      <c r="S61" s="13">
        <f>'в абс. значениях'!AE60*100/'в абс. значениях'!S60-100</f>
        <v>-1.5206892050646132</v>
      </c>
      <c r="T61" s="13">
        <f>'в абс. значениях'!AF60*100/'в абс. значениях'!T60-100</f>
        <v>14.896469536719792</v>
      </c>
      <c r="U61" s="13">
        <f>'в абс. значениях'!AG60*100/'в абс. значениях'!U60-100</f>
        <v>5.0310698510144505</v>
      </c>
      <c r="V61" s="13">
        <f>'в абс. значениях'!AH60*100/'в абс. значениях'!V60-100</f>
        <v>17.177026203534425</v>
      </c>
      <c r="W61" s="13">
        <f>'в абс. значениях'!AI60*100/'в абс. значениях'!W60-100</f>
        <v>8.1855494462944307</v>
      </c>
      <c r="X61" s="13">
        <f>'в абс. значениях'!AJ60*100/'в абс. значениях'!X60-100</f>
        <v>2.734912146676848</v>
      </c>
      <c r="Y61" s="13">
        <f>'в абс. значениях'!AK60*100/'в абс. значениях'!Y60-100</f>
        <v>3.7211387581259743</v>
      </c>
      <c r="Z61" s="13">
        <f>'в абс. значениях'!AL60*100/'в абс. значениях'!Z60-100</f>
        <v>8.9816797525576959</v>
      </c>
      <c r="AA61" s="13">
        <f>'в абс. значениях'!AM60*100/'в абс. значениях'!AA60-100</f>
        <v>22.709049255441002</v>
      </c>
      <c r="AB61" s="13">
        <f>'в абс. значениях'!AN60*100/'в абс. значениях'!AB60-100</f>
        <v>15.931569099171341</v>
      </c>
      <c r="AC61" s="13">
        <f>'в абс. значениях'!AO60*100/'в абс. значениях'!AC60-100</f>
        <v>3.2082551594746747</v>
      </c>
      <c r="AD61" s="13">
        <f>'в абс. значениях'!AP60*100/'в абс. значениях'!AD60-100</f>
        <v>4.2355740630576975</v>
      </c>
      <c r="AE61" s="13">
        <f>'в абс. значениях'!AQ60*100/'в абс. значениях'!AE60-100</f>
        <v>6.8195374113592635</v>
      </c>
      <c r="AF61" s="13">
        <f>'в абс. значениях'!AR60*100/'в абс. значениях'!AF60-100</f>
        <v>-7.0659924802281893</v>
      </c>
      <c r="AG61" s="13">
        <f>'в абс. значениях'!AS60*100/'в абс. значениях'!AG60-100</f>
        <v>12.759284339582294</v>
      </c>
      <c r="AH61" s="13">
        <f>'в абс. значениях'!AT60*100/'в абс. значениях'!AH60-100</f>
        <v>4.5114737047390037</v>
      </c>
      <c r="AI61" s="13">
        <f>'в абс. значениях'!AU60*100/'в абс. значениях'!AI60-100</f>
        <v>6.6571224051538991</v>
      </c>
      <c r="AJ61" s="13">
        <f>'в абс. значениях'!AV60*100/'в абс. значениях'!AJ60-100</f>
        <v>16.783164782867345</v>
      </c>
      <c r="AK61" s="13">
        <f>'в абс. значениях'!AW60*100/'в абс. значениях'!AK60-100</f>
        <v>3.4795763993948583</v>
      </c>
      <c r="AL61" s="13">
        <f>'в абс. значениях'!AX60*100/'в абс. значениях'!AL60-100</f>
        <v>18.120292544482041</v>
      </c>
      <c r="AM61" s="13">
        <f>'в абс. значениях'!AY60*100/'в абс. значениях'!AM60-100</f>
        <v>25.495915985997669</v>
      </c>
      <c r="AN61" s="13">
        <f>'в абс. значениях'!AZ60*100/'в абс. значениях'!AN60-100</f>
        <v>23.852893705326267</v>
      </c>
      <c r="AO61" s="13">
        <f>'в абс. значениях'!BA60*100/'в абс. значениях'!AO60-100</f>
        <v>21.802096588499055</v>
      </c>
      <c r="AP61" s="13">
        <f>'в абс. значениях'!BB60*100/'в абс. значениях'!AP60-100</f>
        <v>10.232850131263561</v>
      </c>
      <c r="AQ61" s="13">
        <f>'в абс. значениях'!BC60*100/'в абс. значениях'!AQ60-100</f>
        <v>39.756793646854447</v>
      </c>
      <c r="AR61" s="13">
        <f>'в абс. значениях'!BD60*100/'в абс. значениях'!AR60-100</f>
        <v>56.075613839285722</v>
      </c>
      <c r="AS61" s="13">
        <f>'в абс. значениях'!BE60*100/'в абс. значениях'!AS60-100</f>
        <v>69.163663948416456</v>
      </c>
      <c r="AT61" s="13">
        <f>'в абс. значениях'!BF60*100/'в абс. значениях'!AT60-100</f>
        <v>77.02929651054302</v>
      </c>
      <c r="AU61" s="13">
        <f>'в абс. значениях'!BG60*100/'в абс. значениях'!AU60-100</f>
        <v>82.402684563758385</v>
      </c>
      <c r="AV61" s="13">
        <f>'в абс. значениях'!BH60*100/'в абс. значениях'!AV60-100</f>
        <v>88.55141674625915</v>
      </c>
      <c r="AW61" s="13">
        <f>'в абс. значениях'!BI60*100/'в абс. значениях'!AW60-100</f>
        <v>132.69980506822611</v>
      </c>
      <c r="AX61" s="13">
        <f>'в абс. значениях'!BJ60*100/'в абс. значениях'!AX60-100</f>
        <v>105.41077534423806</v>
      </c>
      <c r="AY61" s="13">
        <f>'в абс. значениях'!BK60*100/'в абс. значениях'!AY60-100</f>
        <v>99.525801952580196</v>
      </c>
      <c r="AZ61" s="13">
        <f>'в абс. значениях'!BL60*100/'в абс. значениях'!AZ60-100</f>
        <v>34.343293307269846</v>
      </c>
      <c r="BA61" s="13">
        <f>'в абс. значениях'!BM60*100/'в абс. значениях'!BA60-100</f>
        <v>61.300432814287859</v>
      </c>
      <c r="BB61" s="13">
        <f>'в абс. значениях'!BN60*100/'в абс. значениях'!BB60-100</f>
        <v>69.531452239192333</v>
      </c>
      <c r="BC61" s="13">
        <f>'в абс. значениях'!BO60*100/'в абс. значениях'!BC60-100</f>
        <v>31.004172955695651</v>
      </c>
      <c r="BD61" s="13">
        <f>'в абс. значениях'!BP60*100/'в абс. значениях'!BD60-100</f>
        <v>10.882681564245814</v>
      </c>
      <c r="BE61" s="13">
        <f>'в абс. значениях'!BQ60*100/'в абс. значениях'!BE60-100</f>
        <v>-6.3527653213753865E-2</v>
      </c>
      <c r="BF61" s="13">
        <f>'в абс. значениях'!BR60*100/'в абс. значениях'!BF60-100</f>
        <v>-5.4319946593584234</v>
      </c>
      <c r="BG61" s="13">
        <f>'в абс. значениях'!BS60*100/'в абс. значениях'!BG60-100</f>
        <v>136.82390168518654</v>
      </c>
      <c r="BH61" s="13">
        <f>'в абс. значениях'!BT60*100/'в абс. значениях'!BH60-100</f>
        <v>118.25948939619073</v>
      </c>
      <c r="BI61" s="13">
        <f>'в абс. значениях'!BU60*100/'в абс. значениях'!BI60-100</f>
        <v>98.665669409124916</v>
      </c>
      <c r="BJ61" s="13">
        <f>'в абс. значениях'!BV60*100/'в абс. значениях'!BJ60-100</f>
        <v>65.634911708469247</v>
      </c>
      <c r="BK61" s="13">
        <f>'в абс. значениях'!BW60*100/'в абс. значениях'!BK60-100</f>
        <v>34.749988349876503</v>
      </c>
      <c r="BL61" s="13">
        <f>'в абс. значениях'!BX60*100/'в абс. значениях'!BL60-100</f>
        <v>58.212367919625848</v>
      </c>
      <c r="BM61" s="13">
        <f>'в абс. значениях'!BY60*100/'в абс. значениях'!BM60-100</f>
        <v>19.643462973814891</v>
      </c>
      <c r="BN61" s="13">
        <f>'в абс. значениях'!BZ60*100/'в абс. значениях'!BN60-100</f>
        <v>33.321117727897388</v>
      </c>
      <c r="BO61" s="13">
        <f>'в абс. значениях'!CA60*100/'в абс. значениях'!BO60-100</f>
        <v>42.436462216197896</v>
      </c>
      <c r="BP61" s="13">
        <f>'в абс. значениях'!CB60*100/'в абс. значениях'!BP60-100</f>
        <v>97.609834744054808</v>
      </c>
      <c r="BQ61" s="13">
        <f>'в абс. значениях'!CC60*100/'в абс. значениях'!BQ60-100</f>
        <v>48.027521220506287</v>
      </c>
      <c r="BR61" s="13">
        <f>'в абс. значениях'!CD60*100/'в абс. значениях'!BR60-100</f>
        <v>36.410923276983084</v>
      </c>
      <c r="BS61" s="13">
        <f>'в абс. значениях'!CE60*100/'в абс. значениях'!BS60-100</f>
        <v>-37.266173637437078</v>
      </c>
      <c r="BT61" s="13">
        <f>'в абс. значениях'!CF60*100/'в абс. значениях'!BT60-100</f>
        <v>-36.043075304420476</v>
      </c>
      <c r="BU61" s="13">
        <f>'в абс. значениях'!CG60*100/'в абс. значениях'!BU60-100</f>
        <v>-38.481115595446056</v>
      </c>
      <c r="BV61" s="13">
        <f>'в абс. значениях'!CH60*100/'в абс. значениях'!BV60-100</f>
        <v>-34.798256216641988</v>
      </c>
      <c r="BW61" s="13">
        <f>'в абс. значениях'!CI60*100/'в абс. значениях'!BW60-100</f>
        <v>-10.098215520818925</v>
      </c>
      <c r="BX61" s="13">
        <f>'в абс. значениях'!CJ60*100/'в абс. значениях'!BX60-100</f>
        <v>9.413593763685725</v>
      </c>
      <c r="BY61" s="13">
        <f>'в абс. значениях'!CK60*100/'в абс. значениях'!BY60-100</f>
        <v>22.496906578676018</v>
      </c>
      <c r="BZ61" s="13">
        <f>'в абс. значениях'!CL60*100/'в абс. значениях'!BZ60-100</f>
        <v>11.849459409932194</v>
      </c>
      <c r="CA61" s="13">
        <f>'в абс. значениях'!CM60*100/'в абс. значениях'!CA60-100</f>
        <v>10.972331263531032</v>
      </c>
      <c r="CB61" s="13">
        <f>'в абс. значениях'!CN60*100/'в абс. значениях'!CB60-100</f>
        <v>-3.0330226201888735</v>
      </c>
      <c r="CC61" s="13">
        <f>'в абс. значениях'!CO60*100/'в абс. значениях'!CC60-100</f>
        <v>13.016899487205393</v>
      </c>
      <c r="CD61" s="13">
        <f>'в абс. значениях'!CP60*100/'в абс. значениях'!CD60-100</f>
        <v>93.42230695900858</v>
      </c>
      <c r="CE61" s="13">
        <f>'в абс. значениях'!CQ60*100/'в абс. значениях'!CE60-100</f>
        <v>73.265144385556482</v>
      </c>
      <c r="CF61" s="13">
        <f>'в абс. значениях'!CR60*100/'в абс. значениях'!CF60-100</f>
        <v>41.358622024385511</v>
      </c>
      <c r="CG61" s="13">
        <f>'в абс. значениях'!CS60*100/'в абс. значениях'!CG60-100</f>
        <v>51.097892340456781</v>
      </c>
      <c r="CH61" s="13">
        <f>'в абс. значениях'!CT60*100/'в абс. значениях'!CH60-100</f>
        <v>48.560716517392223</v>
      </c>
      <c r="CI61" s="13">
        <f>'в абс. значениях'!CU60*100/'в абс. значениях'!CI60-100</f>
        <v>50.330820126173251</v>
      </c>
      <c r="CJ61" s="13">
        <f>'в абс. значениях'!CV60*100/'в абс. значениях'!CJ60-100</f>
        <v>40.969039566113622</v>
      </c>
      <c r="CK61" s="13">
        <f>'в абс. значениях'!CW60*100/'в абс. значениях'!CK60-100</f>
        <v>33.239335844609514</v>
      </c>
      <c r="CL61" s="13">
        <f>'в абс. значениях'!CX60*100/'в абс. значениях'!CL60-100</f>
        <v>25.593397366319195</v>
      </c>
      <c r="CM61" s="13">
        <f>'в абс. значениях'!CY60*100/'в абс. значениях'!CM60-100</f>
        <v>40.949726658805872</v>
      </c>
      <c r="CN61" s="13">
        <f>'в абс. значениях'!CZ60*100/'в абс. значениях'!CN60-100</f>
        <v>34.158603281447199</v>
      </c>
      <c r="CO61" s="13">
        <f>'в абс. значениях'!DA60*100/'в абс. значениях'!CO60-100</f>
        <v>68.281180151989275</v>
      </c>
      <c r="CP61" s="13">
        <f>'в абс. значениях'!DB60*100/'в абс. значениях'!CP60-100</f>
        <v>5.0454129409279744</v>
      </c>
      <c r="CQ61" s="13">
        <f>'в абс. значениях'!DC60*100/'в абс. значениях'!CQ60-100</f>
        <v>-1.3521819299323852</v>
      </c>
      <c r="CR61" s="13">
        <f>'в абс. значениях'!DD60*100/'в абс. значениях'!CR60-100</f>
        <v>32.530120481927725</v>
      </c>
      <c r="CS61" s="13">
        <f>'в абс. значениях'!DE60*100/'в абс. значениях'!CS60-100</f>
        <v>28.489266909680026</v>
      </c>
      <c r="CT61" s="13">
        <f>'в абс. значениях'!DF60*100/'в абс. значениях'!CT60-100</f>
        <v>10.936010319107169</v>
      </c>
    </row>
    <row r="62" spans="1:98" x14ac:dyDescent="0.25">
      <c r="A62" s="5" t="s">
        <v>59</v>
      </c>
      <c r="B62" s="13">
        <f>'в абс. значениях'!N61*100/'в абс. значениях'!B61-100</f>
        <v>0.39992001599679838</v>
      </c>
      <c r="C62" s="13">
        <f>'в абс. значениях'!O61*100/'в абс. значениях'!C61-100</f>
        <v>-33.693353474320247</v>
      </c>
      <c r="D62" s="13">
        <f>'в абс. значениях'!P61*100/'в абс. значениях'!D61-100</f>
        <v>9.9814912744579658</v>
      </c>
      <c r="E62" s="13">
        <f>'в абс. значениях'!Q61*100/'в абс. значениях'!E61-100</f>
        <v>-29.28497229916897</v>
      </c>
      <c r="F62" s="13">
        <f>'в абс. значениях'!R61*100/'в абс. значениях'!F61-100</f>
        <v>15.778279941512693</v>
      </c>
      <c r="G62" s="13">
        <f>'в абс. значениях'!S61*100/'в абс. значениях'!G61-100</f>
        <v>2.8409090909090935</v>
      </c>
      <c r="H62" s="13">
        <f>'в абс. значениях'!T61*100/'в абс. значениях'!H61-100</f>
        <v>-21.173641173641172</v>
      </c>
      <c r="I62" s="13">
        <f>'в абс. значениях'!U61*100/'в абс. значениях'!I61-100</f>
        <v>-40.520896426408235</v>
      </c>
      <c r="J62" s="13">
        <f>'в абс. значениях'!V61*100/'в абс. значениях'!J61-100</f>
        <v>22.431957857769973</v>
      </c>
      <c r="K62" s="13">
        <f>'в абс. значениях'!W61*100/'в абс. значениях'!K61-100</f>
        <v>-13.314883148831484</v>
      </c>
      <c r="L62" s="13">
        <f>'в абс. значениях'!X61*100/'в абс. значениях'!L61-100</f>
        <v>-22.354932756512738</v>
      </c>
      <c r="M62" s="13">
        <f>'в абс. значениях'!Y61*100/'в абс. значениях'!M61-100</f>
        <v>-8.1770645510277689</v>
      </c>
      <c r="N62" s="13">
        <f>'в абс. значениях'!Z61*100/'в абс. значениях'!N61-100</f>
        <v>22.017526389165511</v>
      </c>
      <c r="O62" s="13">
        <f>'в абс. значениях'!AA61*100/'в абс. значениях'!O61-100</f>
        <v>22.382959334776174</v>
      </c>
      <c r="P62" s="13">
        <f>'в абс. значениях'!AB61*100/'в абс. значениях'!P61-100</f>
        <v>22.839283567736501</v>
      </c>
      <c r="Q62" s="13">
        <f>'в абс. значениях'!AC61*100/'в абс. значениях'!Q61-100</f>
        <v>105.77794099644998</v>
      </c>
      <c r="R62" s="13">
        <f>'в абс. значениях'!AD61*100/'в абс. значениях'!R61-100</f>
        <v>95.177956371986227</v>
      </c>
      <c r="S62" s="13">
        <f>'в абс. значениях'!AE61*100/'в абс. значениях'!S61-100</f>
        <v>91.947807687786536</v>
      </c>
      <c r="T62" s="13">
        <f>'в абс. значениях'!AF61*100/'в абс. значениях'!T61-100</f>
        <v>62.289480107395661</v>
      </c>
      <c r="U62" s="13">
        <f>'в абс. значениях'!AG61*100/'в абс. значениях'!U61-100</f>
        <v>66.904276985743394</v>
      </c>
      <c r="V62" s="13">
        <f>'в абс. значениях'!AH61*100/'в абс. значениях'!V61-100</f>
        <v>11.497549898410426</v>
      </c>
      <c r="W62" s="13">
        <f>'в абс. значениях'!AI61*100/'в абс. значениях'!W61-100</f>
        <v>39.541208466359222</v>
      </c>
      <c r="X62" s="13">
        <f>'в абс. значениях'!AJ61*100/'в абс. значениях'!X61-100</f>
        <v>35.876937984496124</v>
      </c>
      <c r="Y62" s="13">
        <f>'в абс. значениях'!AK61*100/'в абс. значениях'!Y61-100</f>
        <v>3.9273441335297008</v>
      </c>
      <c r="Z62" s="13">
        <f>'в абс. значениях'!AL61*100/'в абс. значениях'!Z61-100</f>
        <v>3.3542805843466965</v>
      </c>
      <c r="AA62" s="13">
        <f>'в абс. значениях'!AM61*100/'в абс. значениях'!AA61-100</f>
        <v>-0.63291139240506311</v>
      </c>
      <c r="AB62" s="13">
        <f>'в абс. значениях'!AN61*100/'в абс. значениях'!AB61-100</f>
        <v>13.592328016439964</v>
      </c>
      <c r="AC62" s="13">
        <f>'в абс. значениях'!AO61*100/'в абс. значениях'!AC61-100</f>
        <v>-38.203450327186196</v>
      </c>
      <c r="AD62" s="13">
        <f>'в абс. значениях'!AP61*100/'в абс. значениях'!AD61-100</f>
        <v>-41.029411764705884</v>
      </c>
      <c r="AE62" s="13">
        <f>'в абс. значениях'!AQ61*100/'в абс. значениях'!AE61-100</f>
        <v>-35.41551840284157</v>
      </c>
      <c r="AF62" s="13">
        <f>'в абс. значениях'!AR61*100/'в абс. значениях'!AF61-100</f>
        <v>-23.168897578583241</v>
      </c>
      <c r="AG62" s="13">
        <f>'в абс. значениях'!AS61*100/'в абс. значениях'!AG61-100</f>
        <v>8.7161160986667596E-2</v>
      </c>
      <c r="AH62" s="13">
        <f>'в абс. значениях'!AT61*100/'в абс. значениях'!AH61-100</f>
        <v>14.010076106763862</v>
      </c>
      <c r="AI62" s="13">
        <f>'в абс. значениях'!AU61*100/'в абс. значениях'!AI61-100</f>
        <v>-4.3216676552834485</v>
      </c>
      <c r="AJ62" s="13">
        <f>'в абс. значениях'!AV61*100/'в абс. значениях'!AJ61-100</f>
        <v>14.057764307363172</v>
      </c>
      <c r="AK62" s="13">
        <f>'в абс. значениях'!AW61*100/'в абс. значениях'!AK61-100</f>
        <v>5.2432687765706163</v>
      </c>
      <c r="AL62" s="13">
        <f>'в абс. значениях'!AX61*100/'в абс. значениях'!AL61-100</f>
        <v>11.094440934933672</v>
      </c>
      <c r="AM62" s="13">
        <f>'в абс. значениях'!AY61*100/'в абс. значениях'!AM61-100</f>
        <v>10.724990633195958</v>
      </c>
      <c r="AN62" s="13">
        <f>'в абс. значениях'!AZ61*100/'в абс. значениях'!AN61-100</f>
        <v>5.720192970365261</v>
      </c>
      <c r="AO62" s="13">
        <f>'в абс. значениях'!BA61*100/'в абс. значениях'!AO61-100</f>
        <v>11.340007701193684</v>
      </c>
      <c r="AP62" s="13">
        <f>'в абс. значениях'!BB61*100/'в абс. значениях'!AP61-100</f>
        <v>17.975062344139644</v>
      </c>
      <c r="AQ62" s="13">
        <f>'в абс. значениях'!BC61*100/'в абс. значениях'!AQ61-100</f>
        <v>27.289967760288263</v>
      </c>
      <c r="AR62" s="13">
        <f>'в абс. значениях'!BD61*100/'в абс. значениях'!AR61-100</f>
        <v>40.824116668297933</v>
      </c>
      <c r="AS62" s="13">
        <f>'в абс. значениях'!BE61*100/'в абс. значениях'!AS61-100</f>
        <v>49.081250544282852</v>
      </c>
      <c r="AT62" s="13">
        <f>'в абс. значениях'!BF61*100/'в абс. значениях'!AT61-100</f>
        <v>32.860097781120714</v>
      </c>
      <c r="AU62" s="13">
        <f>'в абс. значениях'!BG61*100/'в абс. значениях'!AU61-100</f>
        <v>37.144628465149225</v>
      </c>
      <c r="AV62" s="13">
        <f>'в абс. значениях'!BH61*100/'в абс. значениях'!AV61-100</f>
        <v>30.168034388432972</v>
      </c>
      <c r="AW62" s="13">
        <f>'в абс. значениях'!BI61*100/'в абс. значениях'!AW61-100</f>
        <v>53.4560143626571</v>
      </c>
      <c r="AX62" s="13">
        <f>'в абс. значениях'!BJ61*100/'в абс. значениях'!AX61-100</f>
        <v>34.856777311820309</v>
      </c>
      <c r="AY62" s="13">
        <f>'в абс. значениях'!BK61*100/'в абс. значениях'!AY61-100</f>
        <v>35.876829371457575</v>
      </c>
      <c r="AZ62" s="13">
        <f>'в абс. значениях'!BL61*100/'в абс. значениях'!AZ61-100</f>
        <v>-19.263363754889184</v>
      </c>
      <c r="BA62" s="13">
        <f>'в абс. значениях'!BM61*100/'в абс. значениях'!BA61-100</f>
        <v>9.0351028877745136</v>
      </c>
      <c r="BB62" s="13">
        <f>'в абс. значениях'!BN61*100/'в абс. значениях'!BB61-100</f>
        <v>15.692906062399601</v>
      </c>
      <c r="BC62" s="13">
        <f>'в абс. значениях'!BO61*100/'в абс. значениях'!BC61-100</f>
        <v>-8.2166269368295559</v>
      </c>
      <c r="BD62" s="13">
        <f>'в абс. значениях'!BP61*100/'в абс. значениях'!BD61-100</f>
        <v>-19.182652210175149</v>
      </c>
      <c r="BE62" s="13">
        <f>'в абс. значениях'!BQ61*100/'в абс. значениях'!BE61-100</f>
        <v>-25.585606635901627</v>
      </c>
      <c r="BF62" s="13">
        <f>'в абс. значениях'!BR61*100/'в абс. значениях'!BF61-100</f>
        <v>2.8306560045294304E-2</v>
      </c>
      <c r="BG62" s="13">
        <f>'в абс. значениях'!BS61*100/'в абс. значениях'!BG61-100</f>
        <v>-4.0813690668388745</v>
      </c>
      <c r="BH62" s="13">
        <f>'в абс. значениях'!BT61*100/'в абс. значениях'!BH61-100</f>
        <v>-11.395977184028823</v>
      </c>
      <c r="BI62" s="13">
        <f>'в абс. значениях'!BU61*100/'в абс. значениях'!BI61-100</f>
        <v>7.7215560105293974</v>
      </c>
      <c r="BJ62" s="13">
        <f>'в абс. значениях'!BV61*100/'в абс. значениях'!BJ61-100</f>
        <v>16.064934380435361</v>
      </c>
      <c r="BK62" s="13">
        <f>'в абс. значениях'!BW61*100/'в абс. значениях'!BK61-100</f>
        <v>35.25712862657204</v>
      </c>
      <c r="BL62" s="13">
        <f>'в абс. значениях'!BX61*100/'в абс. значениях'!BL61-100</f>
        <v>125.97900686314091</v>
      </c>
      <c r="BM62" s="13">
        <f>'в абс. значениях'!BY61*100/'в абс. значениях'!BM61-100</f>
        <v>35.421457457774949</v>
      </c>
      <c r="BN62" s="13">
        <f>'в абс. значениях'!BZ61*100/'в абс. значениях'!BN61-100</f>
        <v>53.080464810348616</v>
      </c>
      <c r="BO62" s="13">
        <f>'в абс. значениях'!CA61*100/'в абс. значениях'!BO61-100</f>
        <v>43.218894570245908</v>
      </c>
      <c r="BP62" s="13">
        <f>'в абс. значениях'!CB61*100/'в абс. значениях'!BP61-100</f>
        <v>40.299277605779167</v>
      </c>
      <c r="BQ62" s="13">
        <f>'в абс. значениях'!CC61*100/'в абс. значениях'!BQ61-100</f>
        <v>26.014600832090437</v>
      </c>
      <c r="BR62" s="13">
        <f>'в абс. значениях'!CD61*100/'в абс. значениях'!BR61-100</f>
        <v>20.028298549699329</v>
      </c>
      <c r="BS62" s="13">
        <f>'в абс. значениях'!CE61*100/'в абс. значениях'!BS61-100</f>
        <v>7.2779909782535555</v>
      </c>
      <c r="BT62" s="13">
        <f>'в абс. значениях'!CF61*100/'в абс. значениях'!BT61-100</f>
        <v>9.3650470962932815</v>
      </c>
      <c r="BU62" s="13">
        <f>'в абс. значениях'!CG61*100/'в абс. значениях'!BU61-100</f>
        <v>1.0589193592180237</v>
      </c>
      <c r="BV62" s="13">
        <f>'в абс. значениях'!CH61*100/'в абс. значениях'!BV61-100</f>
        <v>5.1042187003315007</v>
      </c>
      <c r="BW62" s="13">
        <f>'в абс. значениях'!CI61*100/'в абс. значениях'!BW61-100</f>
        <v>-8.0092059838895295</v>
      </c>
      <c r="BX62" s="13">
        <f>'в абс. значениях'!CJ61*100/'в абс. значениях'!BX61-100</f>
        <v>-3.8410004466279588</v>
      </c>
      <c r="BY62" s="13">
        <f>'в абс. значениях'!CK61*100/'в абс. значениях'!BY61-100</f>
        <v>28.978803138540826</v>
      </c>
      <c r="BZ62" s="13">
        <f>'в абс. значениях'!CL61*100/'в абс. значениях'!BZ61-100</f>
        <v>18.003437410484096</v>
      </c>
      <c r="CA62" s="13">
        <f>'в абс. значениях'!CM61*100/'в абс. значениях'!CA61-100</f>
        <v>50.663039782386932</v>
      </c>
      <c r="CB62" s="13">
        <f>'в абс. значениях'!CN61*100/'в абс. значениях'!CB61-100</f>
        <v>67.794532303542979</v>
      </c>
      <c r="CC62" s="13">
        <f>'в абс. значениях'!CO61*100/'в абс. значениях'!CC61-100</f>
        <v>56.961315641936096</v>
      </c>
      <c r="CD62" s="13">
        <f>'в абс. значениях'!CP61*100/'в абс. значениях'!CD61-100</f>
        <v>92.879877401862558</v>
      </c>
      <c r="CE62" s="13">
        <f>'в абс. значениях'!CQ61*100/'в абс. значениях'!CE61-100</f>
        <v>78.272875611899082</v>
      </c>
      <c r="CF62" s="13">
        <f>'в абс. значениях'!CR61*100/'в абс. значениях'!CF61-100</f>
        <v>101.46229630088607</v>
      </c>
      <c r="CG62" s="13">
        <f>'в абс. значениях'!CS61*100/'в абс. значениях'!CG61-100</f>
        <v>87.646426652337453</v>
      </c>
      <c r="CH62" s="13">
        <f>'в абс. значениях'!CT61*100/'в абс. значениях'!CH61-100</f>
        <v>76.3750270036725</v>
      </c>
      <c r="CI62" s="13">
        <f>'в абс. значениях'!CU61*100/'в абс. значениях'!CI61-100</f>
        <v>97.663247435576693</v>
      </c>
      <c r="CJ62" s="13">
        <f>'в абс. значениях'!CV61*100/'в абс. значениях'!CJ61-100</f>
        <v>86.86948444031583</v>
      </c>
      <c r="CK62" s="13">
        <f>'в абс. значениях'!CW61*100/'в абс. значениях'!CK61-100</f>
        <v>66.904253870250159</v>
      </c>
      <c r="CL62" s="13">
        <f>'в абс. значениях'!CX61*100/'в абс. значениях'!CL61-100</f>
        <v>61.229113565562159</v>
      </c>
      <c r="CM62" s="13">
        <f>'в абс. значениях'!CY61*100/'в абс. значениях'!CM61-100</f>
        <v>36.413902053712491</v>
      </c>
      <c r="CN62" s="13">
        <f>'в абс. значениях'!CZ61*100/'в абс. значениях'!CN61-100</f>
        <v>42.156791115657199</v>
      </c>
      <c r="CO62" s="13">
        <f>'в абс. значениях'!DA61*100/'в абс. значениях'!CO61-100</f>
        <v>56.312259395959842</v>
      </c>
      <c r="CP62" s="13">
        <f>'в абс. значениях'!DB61*100/'в абс. значениях'!CP61-100</f>
        <v>30.405818359613733</v>
      </c>
      <c r="CQ62" s="13">
        <f>'в абс. значениях'!DC61*100/'в абс. значениях'!CQ61-100</f>
        <v>37.882841653171852</v>
      </c>
      <c r="CR62" s="13">
        <f>'в абс. значениях'!DD61*100/'в абс. значениях'!CR61-100</f>
        <v>31.801685427815698</v>
      </c>
      <c r="CS62" s="13">
        <f>'в абс. значениях'!DE61*100/'в абс. значениях'!CS61-100</f>
        <v>22.467856017868911</v>
      </c>
      <c r="CT62" s="13">
        <f>'в абс. значениях'!DF61*100/'в абс. значениях'!CT61-100</f>
        <v>9.6026652295331019</v>
      </c>
    </row>
    <row r="63" spans="1:98" x14ac:dyDescent="0.25">
      <c r="A63" s="5" t="s">
        <v>60</v>
      </c>
      <c r="B63" s="13">
        <f>'в абс. значениях'!N62*100/'в абс. значениях'!B62-100</f>
        <v>3.0030030030030019</v>
      </c>
      <c r="C63" s="13">
        <f>'в абс. значениях'!O62*100/'в абс. значениях'!C62-100</f>
        <v>62.074303405572749</v>
      </c>
      <c r="D63" s="13">
        <f>'в абс. значениях'!P62*100/'в абс. значениях'!D62-100</f>
        <v>-7.1203086636268011</v>
      </c>
      <c r="E63" s="13">
        <f>'в абс. значениях'!Q62*100/'в абс. значениях'!E62-100</f>
        <v>3.1945441493180198</v>
      </c>
      <c r="F63" s="13">
        <f>'в абс. значениях'!R62*100/'в абс. значениях'!F62-100</f>
        <v>-1.5398829688943607</v>
      </c>
      <c r="G63" s="13">
        <f>'в абс. значениях'!S62*100/'в абс. значениях'!G62-100</f>
        <v>-16.387636831938181</v>
      </c>
      <c r="H63" s="13">
        <f>'в абс. значениях'!T62*100/'в абс. значениях'!H62-100</f>
        <v>23.359580052493442</v>
      </c>
      <c r="I63" s="13">
        <f>'в абс. значениях'!U62*100/'в абс. значениях'!I62-100</f>
        <v>3.4670821971172643</v>
      </c>
      <c r="J63" s="13">
        <f>'в абс. значениях'!V62*100/'в абс. значениях'!J62-100</f>
        <v>31.110190555095272</v>
      </c>
      <c r="K63" s="13">
        <f>'в абс. значениях'!W62*100/'в абс. значениях'!K62-100</f>
        <v>38.407391113066438</v>
      </c>
      <c r="L63" s="13">
        <f>'в абс. значениях'!X62*100/'в абс. значениях'!L62-100</f>
        <v>7.4008024966562687</v>
      </c>
      <c r="M63" s="13">
        <f>'в абс. значениях'!Y62*100/'в абс. значениях'!M62-100</f>
        <v>-5.7068741893644557</v>
      </c>
      <c r="N63" s="13">
        <f>'в абс. значениях'!Z62*100/'в абс. значениях'!N62-100</f>
        <v>-3.8430956798303697</v>
      </c>
      <c r="O63" s="13">
        <f>'в абс. значениях'!AA62*100/'в абс. значениях'!O62-100</f>
        <v>-35.506208213944603</v>
      </c>
      <c r="P63" s="13">
        <f>'в абс. значениях'!AB62*100/'в абс. значениях'!P62-100</f>
        <v>-3.3987915407854956</v>
      </c>
      <c r="Q63" s="13">
        <f>'в абс. значениях'!AC62*100/'в абс. значениях'!Q62-100</f>
        <v>-8.0347826086956502</v>
      </c>
      <c r="R63" s="13">
        <f>'в абс. значениях'!AD62*100/'в абс. значениях'!R62-100</f>
        <v>-5.4426024397872936</v>
      </c>
      <c r="S63" s="13">
        <f>'в абс. значениях'!AE62*100/'в абс. значениях'!S62-100</f>
        <v>6.9695802849441719</v>
      </c>
      <c r="T63" s="13">
        <f>'в абс. значениях'!AF62*100/'в абс. значениях'!T62-100</f>
        <v>-25.957446808510639</v>
      </c>
      <c r="U63" s="13">
        <f>'в абс. значениях'!AG62*100/'в абс. значениях'!U62-100</f>
        <v>0.67771084337348952</v>
      </c>
      <c r="V63" s="13">
        <f>'в абс. значениях'!AH62*100/'в абс. значениях'!V62-100</f>
        <v>-7.9304897314376035</v>
      </c>
      <c r="W63" s="13">
        <f>'в абс. значениях'!AI62*100/'в абс. значениях'!W62-100</f>
        <v>-17.228226319135416</v>
      </c>
      <c r="X63" s="13">
        <f>'в абс. значениях'!AJ62*100/'в абс. значениях'!X62-100</f>
        <v>56.745537567455386</v>
      </c>
      <c r="Y63" s="13">
        <f>'в абс. значениях'!AK62*100/'в абс. значениях'!Y62-100</f>
        <v>52.177900045850521</v>
      </c>
      <c r="Z63" s="13">
        <f>'в абс. значениях'!AL62*100/'в абс. значениях'!Z62-100</f>
        <v>37.045203969129005</v>
      </c>
      <c r="AA63" s="13">
        <f>'в абс. значениях'!AM62*100/'в абс. значениях'!AA62-100</f>
        <v>12.773047019622368</v>
      </c>
      <c r="AB63" s="13">
        <f>'в абс. значениях'!AN62*100/'в абс. значениях'!AB62-100</f>
        <v>91.360437842064101</v>
      </c>
      <c r="AC63" s="13">
        <f>'в абс. значениях'!AO62*100/'в абс. значениях'!AC62-100</f>
        <v>77.042360060514369</v>
      </c>
      <c r="AD63" s="13">
        <f>'в абс. значениях'!AP62*100/'в абс. значениях'!AD62-100</f>
        <v>56.400926232219661</v>
      </c>
      <c r="AE63" s="13">
        <f>'в абс. значениях'!AQ62*100/'в абс. значениях'!AE62-100</f>
        <v>48.8480921526278</v>
      </c>
      <c r="AF63" s="13">
        <f>'в абс. значениях'!AR62*100/'в абс. значениях'!AF62-100</f>
        <v>25.323275862068968</v>
      </c>
      <c r="AG63" s="13">
        <f>'в абс. значениях'!AS62*100/'в абс. значениях'!AG62-100</f>
        <v>31.787584143605073</v>
      </c>
      <c r="AH63" s="13">
        <f>'в абс. значениях'!AT62*100/'в абс. значениях'!AH62-100</f>
        <v>37.680164722031577</v>
      </c>
      <c r="AI63" s="13">
        <f>'в абс. значениях'!AU62*100/'в абс. значениях'!AI62-100</f>
        <v>71.889400921658989</v>
      </c>
      <c r="AJ63" s="13">
        <f>'в абс. значениях'!AV62*100/'в абс. значениях'!AJ62-100</f>
        <v>2.4894067796610102</v>
      </c>
      <c r="AK63" s="13">
        <f>'в абс. значениях'!AW62*100/'в абс. значениях'!AK62-100</f>
        <v>8.3157577583609452</v>
      </c>
      <c r="AL63" s="13">
        <f>'в абс. значениях'!AX62*100/'в абс. значениях'!AL62-100</f>
        <v>5.370072405470637</v>
      </c>
      <c r="AM63" s="13">
        <f>'в абс. значениях'!AY62*100/'в абс. значениях'!AM62-100</f>
        <v>39.855548260013137</v>
      </c>
      <c r="AN63" s="13">
        <f>'в абс. значениях'!AZ62*100/'в абс. значениях'!AN62-100</f>
        <v>-15.77119509703779</v>
      </c>
      <c r="AO63" s="13">
        <f>'в абс. значениях'!BA62*100/'в абс. значениях'!AO62-100</f>
        <v>-13.992736594744713</v>
      </c>
      <c r="AP63" s="13">
        <f>'в абс. значениях'!BB62*100/'в абс. значениях'!AP62-100</f>
        <v>-14.911167512690355</v>
      </c>
      <c r="AQ63" s="13">
        <f>'в абс. значениях'!BC62*100/'в абс. значениях'!AQ62-100</f>
        <v>2.2007255139056809</v>
      </c>
      <c r="AR63" s="13">
        <f>'в абс. значениях'!BD62*100/'в абс. значениях'!AR62-100</f>
        <v>12.381771281169392</v>
      </c>
      <c r="AS63" s="13">
        <f>'в абс. значениях'!BE62*100/'в абс. значениях'!AS62-100</f>
        <v>23.1838819523269</v>
      </c>
      <c r="AT63" s="13">
        <f>'в абс. значениях'!BF62*100/'в абс. значениях'!AT62-100</f>
        <v>5.6829511465603133</v>
      </c>
      <c r="AU63" s="13">
        <f>'в абс. значениях'!BG62*100/'в абс. значениях'!AU62-100</f>
        <v>-11.595174262734588</v>
      </c>
      <c r="AV63" s="13">
        <f>'в абс. значениях'!BH62*100/'в абс. значениях'!AV62-100</f>
        <v>6.5633074935400515</v>
      </c>
      <c r="AW63" s="13">
        <f>'в абс. значениях'!BI62*100/'в абс. значениях'!AW62-100</f>
        <v>10.292072322670379</v>
      </c>
      <c r="AX63" s="13">
        <f>'в абс. значениях'!BJ62*100/'в абс. значениях'!AX62-100</f>
        <v>5.3827066234014183</v>
      </c>
      <c r="AY63" s="13">
        <f>'в абс. значениях'!BK62*100/'в абс. значениях'!AY62-100</f>
        <v>3.4037558685446072</v>
      </c>
      <c r="AZ63" s="13">
        <f>'в абс. значениях'!BL62*100/'в абс. значениях'!AZ62-100</f>
        <v>-13.267038564152315</v>
      </c>
      <c r="BA63" s="13">
        <f>'в абс. значениях'!BM62*100/'в абс. значениях'!BA62-100</f>
        <v>27.496274217585693</v>
      </c>
      <c r="BB63" s="13">
        <f>'в абс. значениях'!BN62*100/'в абс. значениях'!BB62-100</f>
        <v>56.375838926174509</v>
      </c>
      <c r="BC63" s="13">
        <f>'в абс. значениях'!BO62*100/'в абс. значениях'!BC62-100</f>
        <v>38.263132986275451</v>
      </c>
      <c r="BD63" s="13">
        <f>'в абс. значениях'!BP62*100/'в абс. значениях'!BD62-100</f>
        <v>35.628666156592715</v>
      </c>
      <c r="BE63" s="13">
        <f>'в абс. значениях'!BQ62*100/'в абс. значениях'!BE62-100</f>
        <v>19.557705597788527</v>
      </c>
      <c r="BF63" s="13">
        <f>'в абс. значениях'!BR62*100/'в абс. значениях'!BF62-100</f>
        <v>33.042452830188665</v>
      </c>
      <c r="BG63" s="13">
        <f>'в абс. значениях'!BS62*100/'в абс. значениях'!BG62-100</f>
        <v>50.416982562547389</v>
      </c>
      <c r="BH63" s="13">
        <f>'в абс. значениях'!BT62*100/'в абс. значениях'!BH62-100</f>
        <v>72.405431619786611</v>
      </c>
      <c r="BI63" s="13">
        <f>'в абс. значениях'!BU62*100/'в абс. значениях'!BI62-100</f>
        <v>68.221941992433784</v>
      </c>
      <c r="BJ63" s="13">
        <f>'в абс. значениях'!BV62*100/'в абс. значениях'!BJ62-100</f>
        <v>91.07045825031696</v>
      </c>
      <c r="BK63" s="13">
        <f>'в абс. значениях'!BW62*100/'в абс. значениях'!BK62-100</f>
        <v>84.199772985244039</v>
      </c>
      <c r="BL63" s="13">
        <f>'в абс. значениях'!BX62*100/'в абс. значениях'!BL62-100</f>
        <v>161.744966442953</v>
      </c>
      <c r="BM63" s="13">
        <f>'в абс. значениях'!BY62*100/'в абс. значениях'!BM62-100</f>
        <v>68.751217611533207</v>
      </c>
      <c r="BN63" s="13">
        <f>'в абс. значениях'!BZ62*100/'в абс. значениях'!BN62-100</f>
        <v>57.002066444126541</v>
      </c>
      <c r="BO63" s="13">
        <f>'в абс. значениях'!CA62*100/'в абс. значениях'!BO62-100</f>
        <v>49.152832449084372</v>
      </c>
      <c r="BP63" s="13">
        <f>'в абс. значениях'!CB62*100/'в абс. значениях'!BP62-100</f>
        <v>62.561113200451302</v>
      </c>
      <c r="BQ63" s="13">
        <f>'в абс. значениях'!CC62*100/'в абс. значениях'!BQ62-100</f>
        <v>63.988439306358373</v>
      </c>
      <c r="BR63" s="13">
        <f>'в абс. значениях'!CD62*100/'в абс. значениях'!BR62-100</f>
        <v>57.879808544584307</v>
      </c>
      <c r="BS63" s="13">
        <f>'в абс. значениях'!CE62*100/'в абс. значениях'!BS62-100</f>
        <v>49.008736559139777</v>
      </c>
      <c r="BT63" s="13">
        <f>'в абс. значениях'!CF62*100/'в абс. значениях'!BT62-100</f>
        <v>20.562587904360058</v>
      </c>
      <c r="BU63" s="13">
        <f>'в абс. значениях'!CG62*100/'в абс. значениях'!BU62-100</f>
        <v>26.251874062968511</v>
      </c>
      <c r="BV63" s="13">
        <f>'в абс. значениях'!CH62*100/'в абс. значениях'!BV62-100</f>
        <v>0.44553986159824888</v>
      </c>
      <c r="BW63" s="13">
        <f>'в абс. значениях'!CI62*100/'в абс. значениях'!BW62-100</f>
        <v>15.713581464136055</v>
      </c>
      <c r="BX63" s="13">
        <f>'в абс. значениях'!CJ62*100/'в абс. значениях'!BX62-100</f>
        <v>-3.2905982905982967</v>
      </c>
      <c r="BY63" s="13">
        <f>'в абс. значениях'!CK62*100/'в абс. значениях'!BY62-100</f>
        <v>0.69268067420918555</v>
      </c>
      <c r="BZ63" s="13">
        <f>'в абс. значениях'!CL62*100/'в абс. значениях'!BZ62-100</f>
        <v>-8.8690898045965412</v>
      </c>
      <c r="CA63" s="13">
        <f>'в абс. значениях'!CM62*100/'в абс. значениях'!CA62-100</f>
        <v>9.0418818129661531</v>
      </c>
      <c r="CB63" s="13">
        <f>'в абс. значениях'!CN62*100/'в абс. значениях'!CB62-100</f>
        <v>3.6090225563909826</v>
      </c>
      <c r="CC63" s="13">
        <f>'в абс. значениях'!CO62*100/'в абс. значениях'!CC62-100</f>
        <v>20.314886617318763</v>
      </c>
      <c r="CD63" s="13">
        <f>'в абс. значениях'!CP62*100/'в абс. значениях'!CD62-100</f>
        <v>12.856501235122394</v>
      </c>
      <c r="CE63" s="13">
        <f>'в абс. значениях'!CQ62*100/'в абс. значениях'!CE62-100</f>
        <v>6.7989626789942434</v>
      </c>
      <c r="CF63" s="13">
        <f>'в абс. значениях'!CR62*100/'в абс. значениях'!CF62-100</f>
        <v>12.015865608959402</v>
      </c>
      <c r="CG63" s="13">
        <f>'в абс. значениях'!CS62*100/'в абс. значениях'!CG62-100</f>
        <v>14.463840399002493</v>
      </c>
      <c r="CH63" s="13">
        <f>'в абс. значениях'!CT62*100/'в абс. значениях'!CH62-100</f>
        <v>7.0120800302000816</v>
      </c>
      <c r="CI63" s="13">
        <f>'в абс. значениях'!CU62*100/'в абс. значениях'!CI62-100</f>
        <v>21.876664181488977</v>
      </c>
      <c r="CJ63" s="13">
        <f>'в абс. значениях'!CV62*100/'в абс. значениях'!CJ62-100</f>
        <v>15.852850198851087</v>
      </c>
      <c r="CK63" s="13">
        <f>'в абс. значениях'!CW62*100/'в абс. значениях'!CK62-100</f>
        <v>13.334097684017422</v>
      </c>
      <c r="CL63" s="13">
        <f>'в абс. значениях'!CX62*100/'в абс. значениях'!CL62-100</f>
        <v>34.351738695700476</v>
      </c>
      <c r="CM63" s="13">
        <f>'в абс. значениях'!CY62*100/'в абс. значениях'!CM62-100</f>
        <v>24.444912133010632</v>
      </c>
      <c r="CN63" s="13">
        <f>'в абс. значениях'!CZ62*100/'в абс. значениях'!CN62-100</f>
        <v>25.499609244166578</v>
      </c>
      <c r="CO63" s="13">
        <f>'в абс. значениях'!DA62*100/'в абс. значениях'!CO62-100</f>
        <v>8.701171875</v>
      </c>
      <c r="CP63" s="13">
        <f>'в абс. значениях'!DB62*100/'в абс. значениях'!CP62-100</f>
        <v>8.8249925380559091</v>
      </c>
      <c r="CQ63" s="13">
        <f>'в абс. значениях'!DC62*100/'в абс. значениях'!CQ62-100</f>
        <v>1.9003378378378386</v>
      </c>
      <c r="CR63" s="13">
        <f>'в абс. значениях'!DD62*100/'в абс. значениях'!CR62-100</f>
        <v>23.005623828369096</v>
      </c>
      <c r="CS63" s="13">
        <f>'в абс. значениях'!DE62*100/'в абс. значениях'!CS62-100</f>
        <v>10.945118788256039</v>
      </c>
      <c r="CT63" s="13">
        <f>'в абс. значениях'!DF62*100/'в абс. значениях'!CT62-100</f>
        <v>13.484434253461501</v>
      </c>
    </row>
    <row r="64" spans="1:98" x14ac:dyDescent="0.25">
      <c r="A64" s="5" t="s">
        <v>61</v>
      </c>
      <c r="B64" s="13">
        <f>'в абс. значениях'!N63*100/'в абс. значениях'!B63-100</f>
        <v>21.283090409434024</v>
      </c>
      <c r="C64" s="13">
        <f>'в абс. значениях'!O63*100/'в абс. значениях'!C63-100</f>
        <v>17.874479014239441</v>
      </c>
      <c r="D64" s="13">
        <f>'в абс. значениях'!P63*100/'в абс. значениях'!D63-100</f>
        <v>4.7979637865599045</v>
      </c>
      <c r="E64" s="13">
        <f>'в абс. значениях'!Q63*100/'в абс. значениях'!E63-100</f>
        <v>10.580143540669852</v>
      </c>
      <c r="F64" s="13">
        <f>'в абс. значениях'!R63*100/'в абс. значениях'!F63-100</f>
        <v>-3.606493632740353</v>
      </c>
      <c r="G64" s="13">
        <f>'в абс. значениях'!S63*100/'в абс. значениях'!G63-100</f>
        <v>-5.0770143080876409</v>
      </c>
      <c r="H64" s="13">
        <f>'в абс. значениях'!T63*100/'в абс. значениях'!H63-100</f>
        <v>19.49941689931795</v>
      </c>
      <c r="I64" s="13">
        <f>'в абс. значениях'!U63*100/'в абс. значениях'!I63-100</f>
        <v>20.172413793103445</v>
      </c>
      <c r="J64" s="13">
        <f>'в абс. значениях'!V63*100/'в абс. значениях'!J63-100</f>
        <v>17.502286678799422</v>
      </c>
      <c r="K64" s="13">
        <f>'в абс. значениях'!W63*100/'в абс. значениях'!K63-100</f>
        <v>13.112598724109517</v>
      </c>
      <c r="L64" s="13">
        <f>'в абс. значениях'!X63*100/'в абс. значениях'!L63-100</f>
        <v>26.021551764562446</v>
      </c>
      <c r="M64" s="13">
        <f>'в абс. значениях'!Y63*100/'в абс. значениях'!M63-100</f>
        <v>16.34136120052429</v>
      </c>
      <c r="N64" s="13">
        <f>'в абс. значениях'!Z63*100/'в абс. значениях'!N63-100</f>
        <v>13.372914291450655</v>
      </c>
      <c r="O64" s="13">
        <f>'в абс. значениях'!AA63*100/'в абс. значениях'!O63-100</f>
        <v>12.144379853257192</v>
      </c>
      <c r="P64" s="13">
        <f>'в абс. значениях'!AB63*100/'в абс. значениях'!P63-100</f>
        <v>8.373524175007347</v>
      </c>
      <c r="Q64" s="13">
        <f>'в абс. значениях'!AC63*100/'в абс. значениях'!Q63-100</f>
        <v>9.7262464940543794</v>
      </c>
      <c r="R64" s="13">
        <f>'в абс. значениях'!AD63*100/'в абс. значениях'!R63-100</f>
        <v>0.61588774275341507</v>
      </c>
      <c r="S64" s="13">
        <f>'в абс. значениях'!AE63*100/'в абс. значениях'!S63-100</f>
        <v>9.8385339911578171</v>
      </c>
      <c r="T64" s="13">
        <f>'в абс. значениях'!AF63*100/'в абс. значениях'!T63-100</f>
        <v>2.2549331282946099</v>
      </c>
      <c r="U64" s="13">
        <f>'в абс. значениях'!AG63*100/'в абс. значениях'!U63-100</f>
        <v>8.6931704231653271</v>
      </c>
      <c r="V64" s="13">
        <f>'в абс. значениях'!AH63*100/'в абс. значениях'!V63-100</f>
        <v>21.458951930021669</v>
      </c>
      <c r="W64" s="13">
        <f>'в абс. значениях'!AI63*100/'в абс. значениях'!W63-100</f>
        <v>11.951868374739078</v>
      </c>
      <c r="X64" s="13">
        <f>'в абс. значениях'!AJ63*100/'в абс. значениях'!X63-100</f>
        <v>9.2674867718961451</v>
      </c>
      <c r="Y64" s="13">
        <f>'в абс. значениях'!AK63*100/'в абс. значениях'!Y63-100</f>
        <v>-5.7151397170404152</v>
      </c>
      <c r="Z64" s="13">
        <f>'в абс. значениях'!AL63*100/'в абс. значениях'!Z63-100</f>
        <v>5.2754077831396984</v>
      </c>
      <c r="AA64" s="13">
        <f>'в абс. значениях'!AM63*100/'в абс. значениях'!AA63-100</f>
        <v>15.131157052554428</v>
      </c>
      <c r="AB64" s="13">
        <f>'в абс. значениях'!AN63*100/'в абс. значениях'!AB63-100</f>
        <v>42.538241908985043</v>
      </c>
      <c r="AC64" s="13">
        <f>'в абс. значениях'!AO63*100/'в абс. значениях'!AC63-100</f>
        <v>30.707480406447388</v>
      </c>
      <c r="AD64" s="13">
        <f>'в абс. значениях'!AP63*100/'в абс. значениях'!AD63-100</f>
        <v>5.6415065972694549</v>
      </c>
      <c r="AE64" s="13">
        <f>'в абс. значениях'!AQ63*100/'в абс. значениях'!AE63-100</f>
        <v>6.020854601137529</v>
      </c>
      <c r="AF64" s="13">
        <f>'в абс. значениях'!AR63*100/'в абс. значениях'!AF63-100</f>
        <v>-7.8830734080934661</v>
      </c>
      <c r="AG64" s="13">
        <f>'в абс. значениях'!AS63*100/'в абс. значениях'!AG63-100</f>
        <v>14.028613602815938</v>
      </c>
      <c r="AH64" s="13">
        <f>'в абс. значениях'!AT63*100/'в абс. значениях'!AH63-100</f>
        <v>27.394780310538493</v>
      </c>
      <c r="AI64" s="13">
        <f>'в абс. значениях'!AU63*100/'в абс. значениях'!AI63-100</f>
        <v>38.729655031221199</v>
      </c>
      <c r="AJ64" s="13">
        <f>'в абс. значениях'!AV63*100/'в абс. значениях'!AJ63-100</f>
        <v>34.076389740236749</v>
      </c>
      <c r="AK64" s="13">
        <f>'в абс. значениях'!AW63*100/'в абс. значениях'!AK63-100</f>
        <v>59.710130790678022</v>
      </c>
      <c r="AL64" s="13">
        <f>'в абс. значениях'!AX63*100/'в абс. значениях'!AL63-100</f>
        <v>37.072549443683471</v>
      </c>
      <c r="AM64" s="13">
        <f>'в абс. значениях'!AY63*100/'в абс. значениях'!AM63-100</f>
        <v>8.7395894117022976</v>
      </c>
      <c r="AN64" s="13">
        <f>'в абс. значениях'!AZ63*100/'в абс. значениях'!AN63-100</f>
        <v>-16.257001057502393</v>
      </c>
      <c r="AO64" s="13">
        <f>'в абс. значениях'!BA63*100/'в абс. значениях'!AO63-100</f>
        <v>-17.337126048518741</v>
      </c>
      <c r="AP64" s="13">
        <f>'в абс. значениях'!BB63*100/'в абс. значениях'!AP63-100</f>
        <v>31.706639378147059</v>
      </c>
      <c r="AQ64" s="13">
        <f>'в абс. значениях'!BC63*100/'в абс. значениях'!AQ63-100</f>
        <v>30.416033343191401</v>
      </c>
      <c r="AR64" s="13">
        <f>'в абс. значениях'!BD63*100/'в абс. значениях'!AR63-100</f>
        <v>55.627678445285142</v>
      </c>
      <c r="AS64" s="13">
        <f>'в абс. значениях'!BE63*100/'в абс. значениях'!AS63-100</f>
        <v>24.308563604680103</v>
      </c>
      <c r="AT64" s="13">
        <f>'в абс. значениях'!BF63*100/'в абс. значениях'!AT63-100</f>
        <v>5.4016347530236715</v>
      </c>
      <c r="AU64" s="13">
        <f>'в абс. значениях'!BG63*100/'в абс. значениях'!AU63-100</f>
        <v>4.271747437215069</v>
      </c>
      <c r="AV64" s="13">
        <f>'в абс. значениях'!BH63*100/'в абс. значениях'!AV63-100</f>
        <v>15.534468833022615</v>
      </c>
      <c r="AW64" s="13">
        <f>'в абс. значениях'!BI63*100/'в абс. значениях'!AW63-100</f>
        <v>19.035306931600132</v>
      </c>
      <c r="AX64" s="13">
        <f>'в абс. значениях'!BJ63*100/'в абс. значениях'!AX63-100</f>
        <v>21.041374474053299</v>
      </c>
      <c r="AY64" s="13">
        <f>'в абс. значениях'!BK63*100/'в абс. значениях'!AY63-100</f>
        <v>35.296485108666474</v>
      </c>
      <c r="AZ64" s="13">
        <f>'в абс. значениях'!BL63*100/'в абс. значениях'!AZ63-100</f>
        <v>44.396263730389933</v>
      </c>
      <c r="BA64" s="13">
        <f>'в абс. значениях'!BM63*100/'в абс. значениях'!BA63-100</f>
        <v>46.201071442537057</v>
      </c>
      <c r="BB64" s="13">
        <f>'в абс. значениях'!BN63*100/'в абс. значениях'!BB63-100</f>
        <v>30.671743548843551</v>
      </c>
      <c r="BC64" s="13">
        <f>'в абс. значениях'!BO63*100/'в абс. значениях'!BC63-100</f>
        <v>33.775267507290863</v>
      </c>
      <c r="BD64" s="13">
        <f>'в абс. значениях'!BP63*100/'в абс. значениях'!BD63-100</f>
        <v>26.579214137654517</v>
      </c>
      <c r="BE64" s="13">
        <f>'в абс. значениях'!BQ63*100/'в абс. значениях'!BE63-100</f>
        <v>29.381843305513684</v>
      </c>
      <c r="BF64" s="13">
        <f>'в абс. значениях'!BR63*100/'в абс. значениях'!BF63-100</f>
        <v>21.815998858419405</v>
      </c>
      <c r="BG64" s="13">
        <f>'в абс. значениях'!BS63*100/'в абс. значениях'!BG63-100</f>
        <v>30.631823695915898</v>
      </c>
      <c r="BH64" s="13">
        <f>'в абс. значениях'!BT63*100/'в абс. значениях'!BH63-100</f>
        <v>3.7614315863524439</v>
      </c>
      <c r="BI64" s="13">
        <f>'в абс. значениях'!BU63*100/'в абс. значениях'!BI63-100</f>
        <v>4.2535178747803286</v>
      </c>
      <c r="BJ64" s="13">
        <f>'в абс. значениях'!BV63*100/'в абс. значениях'!BJ63-100</f>
        <v>7.2122765852669346</v>
      </c>
      <c r="BK64" s="13">
        <f>'в абс. значениях'!BW63*100/'в абс. значениях'!BK63-100</f>
        <v>21.21828097534592</v>
      </c>
      <c r="BL64" s="13">
        <f>'в абс. значениях'!BX63*100/'в абс. значениях'!BL63-100</f>
        <v>29.090993221201671</v>
      </c>
      <c r="BM64" s="13">
        <f>'в абс. значениях'!BY63*100/'в абс. значениях'!BM63-100</f>
        <v>30.111265646731567</v>
      </c>
      <c r="BN64" s="13">
        <f>'в абс. значениях'!BZ63*100/'в абс. значениях'!BN63-100</f>
        <v>17.143655937689502</v>
      </c>
      <c r="BO64" s="13">
        <f>'в абс. значениях'!CA63*100/'в абс. значениях'!BO63-100</f>
        <v>15.934338855029836</v>
      </c>
      <c r="BP64" s="13">
        <f>'в абс. значениях'!CB63*100/'в абс. значениях'!BP63-100</f>
        <v>23.168379950593675</v>
      </c>
      <c r="BQ64" s="13">
        <f>'в абс. значениях'!CC63*100/'в абс. значениях'!BQ63-100</f>
        <v>28.289336212300611</v>
      </c>
      <c r="BR64" s="13">
        <f>'в абс. значениях'!CD63*100/'в абс. значениях'!BR63-100</f>
        <v>54.47502251952028</v>
      </c>
      <c r="BS64" s="13">
        <f>'в абс. значениях'!CE63*100/'в абс. значениях'!BS63-100</f>
        <v>50.369521981721249</v>
      </c>
      <c r="BT64" s="13">
        <f>'в абс. значениях'!CF63*100/'в абс. значениях'!BT63-100</f>
        <v>66.417932583317452</v>
      </c>
      <c r="BU64" s="13">
        <f>'в абс. значениях'!CG63*100/'в абс. значениях'!BU63-100</f>
        <v>51.335999179739559</v>
      </c>
      <c r="BV64" s="13">
        <f>'в абс. значениях'!CH63*100/'в абс. значениях'!BV63-100</f>
        <v>55.065757921684906</v>
      </c>
      <c r="BW64" s="13">
        <f>'в абс. значениях'!CI63*100/'в абс. значениях'!BW63-100</f>
        <v>53.716531509925744</v>
      </c>
      <c r="BX64" s="13">
        <f>'в абс. значениях'!CJ63*100/'в абс. значениях'!BX63-100</f>
        <v>50.546803591590958</v>
      </c>
      <c r="BY64" s="13">
        <f>'в абс. значениях'!CK63*100/'в абс. значениях'!BY63-100</f>
        <v>42.373131055653772</v>
      </c>
      <c r="BZ64" s="13">
        <f>'в абс. значениях'!CL63*100/'в абс. значениях'!BZ63-100</f>
        <v>32.881330863790851</v>
      </c>
      <c r="CA64" s="13">
        <f>'в абс. значениях'!CM63*100/'в абс. значениях'!CA63-100</f>
        <v>41.964595390464012</v>
      </c>
      <c r="CB64" s="13">
        <f>'в абс. значениях'!CN63*100/'в абс. значениях'!CB63-100</f>
        <v>29.206348179394951</v>
      </c>
      <c r="CC64" s="13">
        <f>'в абс. значениях'!CO63*100/'в абс. значениях'!CC63-100</f>
        <v>32.07222207140768</v>
      </c>
      <c r="CD64" s="13">
        <f>'в абс. значениях'!CP63*100/'в абс. значениях'!CD63-100</f>
        <v>17.957078941381667</v>
      </c>
      <c r="CE64" s="13">
        <f>'в абс. значениях'!CQ63*100/'в абс. значениях'!CE63-100</f>
        <v>20.031753547185147</v>
      </c>
      <c r="CF64" s="13">
        <f>'в абс. значениях'!CR63*100/'в абс. значениях'!CF63-100</f>
        <v>17.628037011951989</v>
      </c>
      <c r="CG64" s="13">
        <f>'в абс. значениях'!CS63*100/'в абс. значениях'!CG63-100</f>
        <v>39.501890269515854</v>
      </c>
      <c r="CH64" s="13">
        <f>'в абс. значениях'!CT63*100/'в абс. значениях'!CH63-100</f>
        <v>1.082704605251692</v>
      </c>
      <c r="CI64" s="13">
        <f>'в абс. значениях'!CU63*100/'в абс. значениях'!CI63-100</f>
        <v>8.5403080674187777</v>
      </c>
      <c r="CJ64" s="13">
        <f>'в абс. значениях'!CV63*100/'в абс. значениях'!CJ63-100</f>
        <v>-0.52880574662562196</v>
      </c>
      <c r="CK64" s="13">
        <f>'в абс. значениях'!CW63*100/'в абс. значениях'!CK63-100</f>
        <v>10.204233876304585</v>
      </c>
      <c r="CL64" s="13">
        <f>'в абс. значениях'!CX63*100/'в абс. значениях'!CL63-100</f>
        <v>23.95942424932332</v>
      </c>
      <c r="CM64" s="13">
        <f>'в абс. значениях'!CY63*100/'в абс. значениях'!CM63-100</f>
        <v>9.6232796324772778</v>
      </c>
      <c r="CN64" s="13">
        <f>'в абс. значениях'!CZ63*100/'в абс. значениях'!CN63-100</f>
        <v>3.4881188143600781</v>
      </c>
      <c r="CO64" s="13">
        <f>'в абс. значениях'!DA63*100/'в абс. значениях'!CO63-100</f>
        <v>4.8001315479956048</v>
      </c>
      <c r="CP64" s="13">
        <f>'в абс. значениях'!DB63*100/'в абс. значениях'!CP63-100</f>
        <v>-6.3405712765603681</v>
      </c>
      <c r="CQ64" s="13">
        <f>'в абс. значениях'!DC63*100/'в абс. значениях'!CQ63-100</f>
        <v>-7.9806630722562204</v>
      </c>
      <c r="CR64" s="13">
        <f>'в абс. значениях'!DD63*100/'в абс. значениях'!CR63-100</f>
        <v>-4.5102495833062761</v>
      </c>
      <c r="CS64" s="13">
        <f>'в абс. значениях'!DE63*100/'в абс. значениях'!CS63-100</f>
        <v>-19.721809404473973</v>
      </c>
      <c r="CT64" s="13">
        <f>'в абс. значениях'!DF63*100/'в абс. значениях'!CT63-100</f>
        <v>-6.5634702940536442</v>
      </c>
    </row>
    <row r="65" spans="1:98" x14ac:dyDescent="0.25">
      <c r="A65" s="5" t="s">
        <v>62</v>
      </c>
      <c r="B65" s="13">
        <f>'в абс. значениях'!N64*100/'в абс. значениях'!B64-100</f>
        <v>29.714999609588517</v>
      </c>
      <c r="C65" s="13">
        <f>'в абс. значениях'!O64*100/'в абс. значениях'!C64-100</f>
        <v>8.0163545426127456</v>
      </c>
      <c r="D65" s="13">
        <f>'в абс. значениях'!P64*100/'в абс. значениях'!D64-100</f>
        <v>17.917090587621132</v>
      </c>
      <c r="E65" s="13">
        <f>'в абс. значениях'!Q64*100/'в абс. значениях'!E64-100</f>
        <v>20.604283130243189</v>
      </c>
      <c r="F65" s="13">
        <f>'в абс. значениях'!R64*100/'в абс. значениях'!F64-100</f>
        <v>11.817964888358617</v>
      </c>
      <c r="G65" s="13">
        <f>'в абс. значениях'!S64*100/'в абс. значениях'!G64-100</f>
        <v>12.449941929464927</v>
      </c>
      <c r="H65" s="13">
        <f>'в абс. значениях'!T64*100/'в абс. значениях'!H64-100</f>
        <v>10.842262094412732</v>
      </c>
      <c r="I65" s="13">
        <f>'в абс. значениях'!U64*100/'в абс. значениях'!I64-100</f>
        <v>24.216634814460903</v>
      </c>
      <c r="J65" s="13">
        <f>'в абс. значениях'!V64*100/'в абс. значениях'!J64-100</f>
        <v>30.777416934064803</v>
      </c>
      <c r="K65" s="13">
        <f>'в абс. значениях'!W64*100/'в абс. значениях'!K64-100</f>
        <v>21.647532145090111</v>
      </c>
      <c r="L65" s="13">
        <f>'в абс. значениях'!X64*100/'в абс. значениях'!L64-100</f>
        <v>35.46052695143041</v>
      </c>
      <c r="M65" s="13">
        <f>'в абс. значениях'!Y64*100/'в абс. значениях'!M64-100</f>
        <v>33.794867958405035</v>
      </c>
      <c r="N65" s="13">
        <f>'в абс. значениях'!Z64*100/'в абс. значениях'!N64-100</f>
        <v>25.217304937216326</v>
      </c>
      <c r="O65" s="13">
        <f>'в абс. значениях'!AA64*100/'в абс. значениях'!O64-100</f>
        <v>35.394091666968137</v>
      </c>
      <c r="P65" s="13">
        <f>'в абс. значениях'!AB64*100/'в абс. значениях'!P64-100</f>
        <v>31.881299462596672</v>
      </c>
      <c r="Q65" s="13">
        <f>'в абс. значениях'!AC64*100/'в абс. значениях'!Q64-100</f>
        <v>31.507335468858969</v>
      </c>
      <c r="R65" s="13">
        <f>'в абс. значениях'!AD64*100/'в абс. значениях'!R64-100</f>
        <v>28.67982854599444</v>
      </c>
      <c r="S65" s="13">
        <f>'в абс. значениях'!AE64*100/'в абс. значениях'!S64-100</f>
        <v>39.356544608994028</v>
      </c>
      <c r="T65" s="13">
        <f>'в абс. значениях'!AF64*100/'в абс. значениях'!T64-100</f>
        <v>35.691954753014102</v>
      </c>
      <c r="U65" s="13">
        <f>'в абс. значениях'!AG64*100/'в абс. значениях'!U64-100</f>
        <v>48.394274251493812</v>
      </c>
      <c r="V65" s="13">
        <f>'в абс. значениях'!AH64*100/'в абс. значениях'!V64-100</f>
        <v>37.285586728699656</v>
      </c>
      <c r="W65" s="13">
        <f>'в абс. значениях'!AI64*100/'в абс. значениях'!W64-100</f>
        <v>44.009514658085607</v>
      </c>
      <c r="X65" s="13">
        <f>'в абс. значениях'!AJ64*100/'в абс. значениях'!X64-100</f>
        <v>37.343708765147682</v>
      </c>
      <c r="Y65" s="13">
        <f>'в абс. значениях'!AK64*100/'в абс. значениях'!Y64-100</f>
        <v>21.987703222256769</v>
      </c>
      <c r="Z65" s="13">
        <f>'в абс. значениях'!AL64*100/'в абс. значениях'!Z64-100</f>
        <v>27.752820061677212</v>
      </c>
      <c r="AA65" s="13">
        <f>'в абс. значениях'!AM64*100/'в абс. значениях'!AA64-100</f>
        <v>28.899333260465625</v>
      </c>
      <c r="AB65" s="13">
        <f>'в абс. значениях'!AN64*100/'в абс. значениях'!AB64-100</f>
        <v>21.367138110500164</v>
      </c>
      <c r="AC65" s="13">
        <f>'в абс. значениях'!AO64*100/'в абс. значениях'!AC64-100</f>
        <v>24.076885711000401</v>
      </c>
      <c r="AD65" s="13">
        <f>'в абс. значениях'!AP64*100/'в абс. значениях'!AD64-100</f>
        <v>40.964432009059607</v>
      </c>
      <c r="AE65" s="13">
        <f>'в абс. значениях'!AQ64*100/'в абс. значениях'!AE64-100</f>
        <v>19.719946945842239</v>
      </c>
      <c r="AF65" s="13">
        <f>'в абс. значениях'!AR64*100/'в абс. значениях'!AF64-100</f>
        <v>15.163589630816219</v>
      </c>
      <c r="AG65" s="13">
        <f>'в абс. значениях'!AS64*100/'в абс. значениях'!AG64-100</f>
        <v>-24.086997373806824</v>
      </c>
      <c r="AH65" s="13">
        <f>'в абс. значениях'!AT64*100/'в абс. значениях'!AH64-100</f>
        <v>-23.087954713744963</v>
      </c>
      <c r="AI65" s="13">
        <f>'в абс. значениях'!AU64*100/'в абс. значениях'!AI64-100</f>
        <v>-29.564271354531257</v>
      </c>
      <c r="AJ65" s="13">
        <f>'в абс. значениях'!AV64*100/'в абс. значениях'!AJ64-100</f>
        <v>-30.627336933942672</v>
      </c>
      <c r="AK65" s="13">
        <f>'в абс. значениях'!AW64*100/'в абс. значениях'!AK64-100</f>
        <v>-26.330630818931539</v>
      </c>
      <c r="AL65" s="13">
        <f>'в абс. значениях'!AX64*100/'в абс. значениях'!AL64-100</f>
        <v>-33.785011825045771</v>
      </c>
      <c r="AM65" s="13">
        <f>'в абс. значениях'!AY64*100/'в абс. значениях'!AM64-100</f>
        <v>-23.294609796772093</v>
      </c>
      <c r="AN65" s="13">
        <f>'в абс. значениях'!AZ64*100/'в абс. значениях'!AN64-100</f>
        <v>-9.3713217405700249</v>
      </c>
      <c r="AO65" s="13">
        <f>'в абс. значениях'!BA64*100/'в абс. значениях'!AO64-100</f>
        <v>-9.2058478647350341</v>
      </c>
      <c r="AP65" s="13">
        <f>'в абс. значениях'!BB64*100/'в абс. значениях'!AP64-100</f>
        <v>-31.499778991968086</v>
      </c>
      <c r="AQ65" s="13">
        <f>'в абс. значениях'!BC64*100/'в абс. значениях'!AQ64-100</f>
        <v>-27.693122176384719</v>
      </c>
      <c r="AR65" s="13">
        <f>'в абс. значениях'!BD64*100/'в абс. значениях'!AR64-100</f>
        <v>-8.2847337431524011</v>
      </c>
      <c r="AS65" s="13">
        <f>'в абс. значениях'!BE64*100/'в абс. значениях'!AS64-100</f>
        <v>22.551809171527481</v>
      </c>
      <c r="AT65" s="13">
        <f>'в абс. значениях'!BF64*100/'в абс. значениях'!AT64-100</f>
        <v>32.517837984717659</v>
      </c>
      <c r="AU65" s="13">
        <f>'в абс. значениях'!BG64*100/'в абс. значениях'!AU64-100</f>
        <v>46.754038328319325</v>
      </c>
      <c r="AV65" s="13">
        <f>'в абс. значениях'!BH64*100/'в абс. значениях'!AV64-100</f>
        <v>34.273565696490607</v>
      </c>
      <c r="AW65" s="13">
        <f>'в абс. значениях'!BI64*100/'в абс. значениях'!AW64-100</f>
        <v>56.115886771227906</v>
      </c>
      <c r="AX65" s="13">
        <f>'в абс. значениях'!BJ64*100/'в абс. значениях'!AX64-100</f>
        <v>84.402668697362003</v>
      </c>
      <c r="AY65" s="13">
        <f>'в абс. значениях'!BK64*100/'в абс. значениях'!AY64-100</f>
        <v>65.6140066426901</v>
      </c>
      <c r="AZ65" s="13">
        <f>'в абс. значениях'!BL64*100/'в абс. значениях'!AZ64-100</f>
        <v>49.681215080687565</v>
      </c>
      <c r="BA65" s="13">
        <f>'в абс. значениях'!BM64*100/'в абс. значениях'!BA64-100</f>
        <v>49.933863122702121</v>
      </c>
      <c r="BB65" s="13">
        <f>'в абс. значениях'!BN64*100/'в абс. значениях'!BB64-100</f>
        <v>27.615886077968085</v>
      </c>
      <c r="BC65" s="13">
        <f>'в абс. значениях'!BO64*100/'в абс. значениях'!BC64-100</f>
        <v>22.817035172588021</v>
      </c>
      <c r="BD65" s="13">
        <f>'в абс. значениях'!BP64*100/'в абс. значениях'!BD64-100</f>
        <v>0.43932534907264653</v>
      </c>
      <c r="BE65" s="13">
        <f>'в абс. значениях'!BQ64*100/'в абс. значениях'!BE64-100</f>
        <v>28.231208280932577</v>
      </c>
      <c r="BF65" s="13">
        <f>'в абс. значениях'!BR64*100/'в абс. значениях'!BF64-100</f>
        <v>58.112551174087343</v>
      </c>
      <c r="BG65" s="13">
        <f>'в абс. значениях'!BS64*100/'в абс. значениях'!BG64-100</f>
        <v>71.743916840693629</v>
      </c>
      <c r="BH65" s="13">
        <f>'в абс. значениях'!BT64*100/'в абс. значениях'!BH64-100</f>
        <v>98.282859818919775</v>
      </c>
      <c r="BI65" s="13">
        <f>'в абс. значениях'!BU64*100/'в абс. значениях'!BI64-100</f>
        <v>82.158132772608212</v>
      </c>
      <c r="BJ65" s="13">
        <f>'в абс. значениях'!BV64*100/'в абс. значениях'!BJ64-100</f>
        <v>93.294471872438265</v>
      </c>
      <c r="BK65" s="13">
        <f>'в абс. значениях'!BW64*100/'в абс. значениях'!BK64-100</f>
        <v>80.497363365991504</v>
      </c>
      <c r="BL65" s="13">
        <f>'в абс. значениях'!BX64*100/'в абс. значениях'!BL64-100</f>
        <v>78.321702259390065</v>
      </c>
      <c r="BM65" s="13">
        <f>'в абс. значениях'!BY64*100/'в абс. значениях'!BM64-100</f>
        <v>78.885909583483851</v>
      </c>
      <c r="BN65" s="13">
        <f>'в абс. значениях'!BZ64*100/'в абс. значениях'!BN64-100</f>
        <v>154.72773309903428</v>
      </c>
      <c r="BO65" s="13">
        <f>'в абс. значениях'!CA64*100/'в абс. значениях'!BO64-100</f>
        <v>148.25582391963934</v>
      </c>
      <c r="BP65" s="13">
        <f>'в абс. значениях'!CB64*100/'в абс. значениях'!BP64-100</f>
        <v>167.66084095620255</v>
      </c>
      <c r="BQ65" s="13">
        <f>'в абс. значениях'!CC64*100/'в абс. значениях'!BQ64-100</f>
        <v>113.60757917988784</v>
      </c>
      <c r="BR65" s="13">
        <f>'в абс. значениях'!CD64*100/'в абс. значениях'!BR64-100</f>
        <v>66.885232339222881</v>
      </c>
      <c r="BS65" s="13">
        <f>'в абс. значениях'!CE64*100/'в абс. значениях'!BS64-100</f>
        <v>39.899149804884388</v>
      </c>
      <c r="BT65" s="13">
        <f>'в абс. значениях'!CF64*100/'в абс. значениях'!BT64-100</f>
        <v>28.584737311709432</v>
      </c>
      <c r="BU65" s="13">
        <f>'в абс. значениях'!CG64*100/'в абс. значениях'!BU64-100</f>
        <v>32.642452130885573</v>
      </c>
      <c r="BV65" s="13">
        <f>'в абс. значениях'!CH64*100/'в абс. значениях'!BV64-100</f>
        <v>17.750096259088807</v>
      </c>
      <c r="BW65" s="13">
        <f>'в абс. значениях'!CI64*100/'в абс. значениях'!BW64-100</f>
        <v>25.689577525903331</v>
      </c>
      <c r="BX65" s="13">
        <f>'в абс. значениях'!CJ64*100/'в абс. значениях'!BX64-100</f>
        <v>30.004774002717511</v>
      </c>
      <c r="BY65" s="13">
        <f>'в абс. значениях'!CK64*100/'в абс. значениях'!BY64-100</f>
        <v>19.127669241253969</v>
      </c>
      <c r="BZ65" s="13">
        <f>'в абс. значениях'!CL64*100/'в абс. значениях'!BZ64-100</f>
        <v>27.087913788197497</v>
      </c>
      <c r="CA65" s="13">
        <f>'в абс. значениях'!CM64*100/'в абс. значениях'!CA64-100</f>
        <v>20.438613652492478</v>
      </c>
      <c r="CB65" s="13">
        <f>'в абс. значениях'!CN64*100/'в абс. значениях'!CB64-100</f>
        <v>12.03645481409167</v>
      </c>
      <c r="CC65" s="13">
        <f>'в абс. значениях'!CO64*100/'в абс. значениях'!CC64-100</f>
        <v>14.057378901923556</v>
      </c>
      <c r="CD65" s="13">
        <f>'в абс. значениях'!CP64*100/'в абс. значениях'!CD64-100</f>
        <v>19.987606641500335</v>
      </c>
      <c r="CE65" s="13">
        <f>'в абс. значениях'!CQ64*100/'в абс. значениях'!CE64-100</f>
        <v>22.527432094891509</v>
      </c>
      <c r="CF65" s="13">
        <f>'в абс. значениях'!CR64*100/'в абс. значениях'!CF64-100</f>
        <v>16.440080527246465</v>
      </c>
      <c r="CG65" s="13">
        <f>'в абс. значениях'!CS64*100/'в абс. значениях'!CG64-100</f>
        <v>3.1433029720216297</v>
      </c>
      <c r="CH65" s="13">
        <f>'в абс. значениях'!CT64*100/'в абс. значениях'!CH64-100</f>
        <v>7.7891718102294476</v>
      </c>
      <c r="CI65" s="13">
        <f>'в абс. значениях'!CU64*100/'в абс. значениях'!CI64-100</f>
        <v>-1.9333987607155905</v>
      </c>
      <c r="CJ65" s="13">
        <f>'в абс. значениях'!CV64*100/'в абс. значениях'!CJ64-100</f>
        <v>-4.7741484020903187</v>
      </c>
      <c r="CK65" s="13">
        <f>'в абс. значениях'!CW64*100/'в абс. значениях'!CK64-100</f>
        <v>-13.672019141126697</v>
      </c>
      <c r="CL65" s="13">
        <f>'в абс. значениях'!CX64*100/'в абс. значениях'!CL64-100</f>
        <v>-30.646204427203187</v>
      </c>
      <c r="CM65" s="13">
        <f>'в абс. значениях'!CY64*100/'в абс. значениях'!CM64-100</f>
        <v>-26.506615060130827</v>
      </c>
      <c r="CN65" s="13">
        <f>'в абс. значениях'!CZ64*100/'в абс. значениях'!CN64-100</f>
        <v>-30.294378592215992</v>
      </c>
      <c r="CO65" s="13">
        <f>'в абс. значениях'!DA64*100/'в абс. значениях'!CO64-100</f>
        <v>-29.775552973758977</v>
      </c>
      <c r="CP65" s="13">
        <f>'в абс. значениях'!DB64*100/'в абс. значениях'!CP64-100</f>
        <v>-36.664569255601457</v>
      </c>
      <c r="CQ65" s="13">
        <f>'в абс. значениях'!DC64*100/'в абс. значениях'!CQ64-100</f>
        <v>-33.477302112335309</v>
      </c>
      <c r="CR65" s="13">
        <f>'в абс. значениях'!DD64*100/'в абс. значениях'!CR64-100</f>
        <v>-29.6613039425756</v>
      </c>
      <c r="CS65" s="13">
        <f>'в абс. значениях'!DE64*100/'в абс. значениях'!CS64-100</f>
        <v>-20.378167386948945</v>
      </c>
      <c r="CT65" s="13">
        <f>'в абс. значениях'!DF64*100/'в абс. значениях'!CT64-100</f>
        <v>-13.671833291251659</v>
      </c>
    </row>
    <row r="66" spans="1:98" ht="63" x14ac:dyDescent="0.25">
      <c r="A66" s="6" t="s">
        <v>63</v>
      </c>
      <c r="B66" s="14">
        <f>'в абс. значениях'!N65*100/'в абс. значениях'!B65-100</f>
        <v>53.057952814812836</v>
      </c>
      <c r="C66" s="14">
        <f>'в абс. значениях'!O65*100/'в абс. значениях'!C65-100</f>
        <v>15.108274652850213</v>
      </c>
      <c r="D66" s="14">
        <f>'в абс. значениях'!P65*100/'в абс. значениях'!D65-100</f>
        <v>30.065479044182581</v>
      </c>
      <c r="E66" s="14">
        <f>'в абс. значениях'!Q65*100/'в абс. значениях'!E65-100</f>
        <v>28.142398004882409</v>
      </c>
      <c r="F66" s="14">
        <f>'в абс. значениях'!R65*100/'в абс. значениях'!F65-100</f>
        <v>14.422581860837909</v>
      </c>
      <c r="G66" s="14">
        <f>'в абс. значениях'!S65*100/'в абс. значениях'!G65-100</f>
        <v>18.008429561771493</v>
      </c>
      <c r="H66" s="14">
        <f>'в абс. значениях'!T65*100/'в абс. значениях'!H65-100</f>
        <v>6.0971599265545535</v>
      </c>
      <c r="I66" s="14">
        <f>'в абс. значениях'!U65*100/'в абс. значениях'!I65-100</f>
        <v>25.111146665115214</v>
      </c>
      <c r="J66" s="14">
        <f>'в абс. значениях'!V65*100/'в абс. значениях'!J65-100</f>
        <v>30.865018168926696</v>
      </c>
      <c r="K66" s="14">
        <f>'в абс. значениях'!W65*100/'в абс. значениях'!K65-100</f>
        <v>26.340516897113886</v>
      </c>
      <c r="L66" s="14">
        <f>'в абс. значениях'!X65*100/'в абс. значениях'!L65-100</f>
        <v>40.62064433913423</v>
      </c>
      <c r="M66" s="14">
        <f>'в абс. значениях'!Y65*100/'в абс. значениях'!M65-100</f>
        <v>28.963134454969605</v>
      </c>
      <c r="N66" s="14">
        <f>'в абс. значениях'!Z65*100/'в абс. значениях'!N65-100</f>
        <v>17.725844461901019</v>
      </c>
      <c r="O66" s="14">
        <f>'в абс. значениях'!AA65*100/'в абс. значениях'!O65-100</f>
        <v>33.001748534316818</v>
      </c>
      <c r="P66" s="14">
        <f>'в абс. значениях'!AB65*100/'в абс. значениях'!P65-100</f>
        <v>27.980211945582852</v>
      </c>
      <c r="Q66" s="14">
        <f>'в абс. значениях'!AC65*100/'в абс. значениях'!Q65-100</f>
        <v>27.427143437998254</v>
      </c>
      <c r="R66" s="14">
        <f>'в абс. значениях'!AD65*100/'в абс. значениях'!R65-100</f>
        <v>38.236590264924331</v>
      </c>
      <c r="S66" s="14">
        <f>'в абс. значениях'!AE65*100/'в абс. значениях'!S65-100</f>
        <v>26.608996394910164</v>
      </c>
      <c r="T66" s="14">
        <f>'в абс. значениях'!AF65*100/'в абс. значениях'!T65-100</f>
        <v>28.665400991015417</v>
      </c>
      <c r="U66" s="14">
        <f>'в абс. значениях'!AG65*100/'в абс. значениях'!U65-100</f>
        <v>30.747172092554621</v>
      </c>
      <c r="V66" s="14">
        <f>'в абс. значениях'!AH65*100/'в абс. значениях'!V65-100</f>
        <v>24.75251995078618</v>
      </c>
      <c r="W66" s="14">
        <f>'в абс. значениях'!AI65*100/'в абс. значениях'!W65-100</f>
        <v>31.37457606949485</v>
      </c>
      <c r="X66" s="14">
        <f>'в абс. значениях'!AJ65*100/'в абс. значениях'!X65-100</f>
        <v>22.051400049559277</v>
      </c>
      <c r="Y66" s="14">
        <f>'в абс. значениях'!AK65*100/'в абс. значениях'!Y65-100</f>
        <v>13.839802665387651</v>
      </c>
      <c r="Z66" s="14">
        <f>'в абс. значениях'!AL65*100/'в абс. значениях'!Z65-100</f>
        <v>21.009278721219474</v>
      </c>
      <c r="AA66" s="14">
        <f>'в абс. значениях'!AM65*100/'в абс. значениях'!AA65-100</f>
        <v>25.742494043476185</v>
      </c>
      <c r="AB66" s="14">
        <f>'в абс. значениях'!AN65*100/'в абс. значениях'!AB65-100</f>
        <v>17.878852188148983</v>
      </c>
      <c r="AC66" s="14">
        <f>'в абс. значениях'!AO65*100/'в абс. значениях'!AC65-100</f>
        <v>21.092125453528553</v>
      </c>
      <c r="AD66" s="14">
        <f>'в абс. значениях'!AP65*100/'в абс. значениях'!AD65-100</f>
        <v>23.067268907845019</v>
      </c>
      <c r="AE66" s="14">
        <f>'в абс. значениях'!AQ65*100/'в абс. значениях'!AE65-100</f>
        <v>20.338052576402461</v>
      </c>
      <c r="AF66" s="14">
        <f>'в абс. значениях'!AR65*100/'в абс. значениях'!AF65-100</f>
        <v>15.391152763882985</v>
      </c>
      <c r="AG66" s="14">
        <f>'в абс. значениях'!AS65*100/'в абс. значениях'!AG65-100</f>
        <v>-37.078575091064828</v>
      </c>
      <c r="AH66" s="14">
        <f>'в абс. значениях'!AT65*100/'в абс. значениях'!AH65-100</f>
        <v>-33.829463817158569</v>
      </c>
      <c r="AI66" s="14">
        <f>'в абс. значениях'!AU65*100/'в абс. значениях'!AI65-100</f>
        <v>-36.933950781528637</v>
      </c>
      <c r="AJ66" s="14">
        <f>'в абс. значениях'!AV65*100/'в абс. значениях'!AJ65-100</f>
        <v>-34.398737756791959</v>
      </c>
      <c r="AK66" s="14">
        <f>'в абс. значениях'!AW65*100/'в абс. значениях'!AK65-100</f>
        <v>-33.468959062497177</v>
      </c>
      <c r="AL66" s="14">
        <f>'в абс. значениях'!AX65*100/'в абс. значениях'!AL65-100</f>
        <v>-35.970542013472979</v>
      </c>
      <c r="AM66" s="14">
        <f>'в абс. значениях'!AY65*100/'в абс. значениях'!AM65-100</f>
        <v>-17.987728983321375</v>
      </c>
      <c r="AN66" s="14">
        <f>'в абс. значениях'!AZ65*100/'в абс. значениях'!AN65-100</f>
        <v>1.4518379445369618</v>
      </c>
      <c r="AO66" s="14">
        <f>'в абс. значениях'!BA65*100/'в абс. значениях'!AO65-100</f>
        <v>1.6316560820713306</v>
      </c>
      <c r="AP66" s="14">
        <f>'в абс. значениях'!BB65*100/'в абс. значениях'!AP65-100</f>
        <v>-26.932851245303183</v>
      </c>
      <c r="AQ66" s="14">
        <f>'в абс. значениях'!BC65*100/'в абс. значениях'!AQ65-100</f>
        <v>-25.984055051569626</v>
      </c>
      <c r="AR66" s="14">
        <f>'в абс. значениях'!BD65*100/'в абс. значениях'!AR65-100</f>
        <v>1.6524923667552969</v>
      </c>
      <c r="AS66" s="14">
        <f>'в абс. значениях'!BE65*100/'в абс. значениях'!AS65-100</f>
        <v>52.736993334746472</v>
      </c>
      <c r="AT66" s="14">
        <f>'в абс. значениях'!BF65*100/'в абс. значениях'!AT65-100</f>
        <v>83.279322148232211</v>
      </c>
      <c r="AU66" s="14">
        <f>'в абс. значениях'!BG65*100/'в абс. значениях'!AU65-100</f>
        <v>81.949362884367673</v>
      </c>
      <c r="AV66" s="14">
        <f>'в абс. значениях'!BH65*100/'в абс. значениях'!AV65-100</f>
        <v>41.104950880264568</v>
      </c>
      <c r="AW66" s="14">
        <f>'в абс. значениях'!BI65*100/'в абс. значениях'!AW65-100</f>
        <v>82.054425215086354</v>
      </c>
      <c r="AX66" s="14">
        <f>'в абс. значениях'!BJ65*100/'в абс. значениях'!AX65-100</f>
        <v>114.08866476565939</v>
      </c>
      <c r="AY66" s="14">
        <f>'в абс. значениях'!BK65*100/'в абс. значениях'!AY65-100</f>
        <v>51.910654025389675</v>
      </c>
      <c r="AZ66" s="14">
        <f>'в абс. значениях'!BL65*100/'в абс. значениях'!AZ65-100</f>
        <v>46.75381056500936</v>
      </c>
      <c r="BA66" s="14">
        <f>'в абс. значениях'!BM65*100/'в абс. значениях'!BA65-100</f>
        <v>26.413918069368947</v>
      </c>
      <c r="BB66" s="14">
        <f>'в абс. значениях'!BN65*100/'в абс. значениях'!BB65-100</f>
        <v>-4.8976545444367758</v>
      </c>
      <c r="BC66" s="14">
        <f>'в абс. значениях'!BO65*100/'в абс. значениях'!BC65-100</f>
        <v>-20.926605947417087</v>
      </c>
      <c r="BD66" s="14">
        <f>'в абс. значениях'!BP65*100/'в абс. значениях'!BD65-100</f>
        <v>-37.776262793377683</v>
      </c>
      <c r="BE66" s="14">
        <f>'в абс. значениях'!BQ65*100/'в абс. значениях'!BE65-100</f>
        <v>8.7286779150848304</v>
      </c>
      <c r="BF66" s="14">
        <f>'в абс. значениях'!BR65*100/'в абс. значениях'!BF65-100</f>
        <v>48.469211390827951</v>
      </c>
      <c r="BG66" s="14">
        <f>'в абс. значениях'!BS65*100/'в абс. значениях'!BG65-100</f>
        <v>79.996299813757304</v>
      </c>
      <c r="BH66" s="14">
        <f>'в абс. значениях'!BT65*100/'в абс. значениях'!BH65-100</f>
        <v>144.644591639146</v>
      </c>
      <c r="BI66" s="14">
        <f>'в абс. значениях'!BU65*100/'в абс. значениях'!BI65-100</f>
        <v>110.43220075781105</v>
      </c>
      <c r="BJ66" s="14">
        <f>'в абс. значениях'!BV65*100/'в абс. значениях'!BJ65-100</f>
        <v>127.64514348415875</v>
      </c>
      <c r="BK66" s="14">
        <f>'в абс. значениях'!BW65*100/'в абс. значениях'!BK65-100</f>
        <v>144.17810875804824</v>
      </c>
      <c r="BL66" s="14">
        <f>'в абс. значениях'!BX65*100/'в абс. значениях'!BL65-100</f>
        <v>126.72814940694565</v>
      </c>
      <c r="BM66" s="14">
        <f>'в абс. значениях'!BY65*100/'в абс. значениях'!BM65-100</f>
        <v>150.58142214520115</v>
      </c>
      <c r="BN66" s="14">
        <f>'в абс. значениях'!BZ65*100/'в абс. значениях'!BN65-100</f>
        <v>336.84218787400772</v>
      </c>
      <c r="BO66" s="14">
        <f>'в абс. значениях'!CA65*100/'в абс. значениях'!BO65-100</f>
        <v>420.27225003052126</v>
      </c>
      <c r="BP66" s="14">
        <f>'в абс. значениях'!CB65*100/'в абс. значениях'!BP65-100</f>
        <v>452.91121715970087</v>
      </c>
      <c r="BQ66" s="14">
        <f>'в абс. значениях'!CC65*100/'в абс. значениях'!BQ65-100</f>
        <v>263.5357219845925</v>
      </c>
      <c r="BR66" s="14">
        <f>'в абс. значениях'!CD65*100/'в абс. значениях'!BR65-100</f>
        <v>108.91235381414842</v>
      </c>
      <c r="BS66" s="14">
        <f>'в абс. значениях'!CE65*100/'в абс. значениях'!BS65-100</f>
        <v>72.218841735669713</v>
      </c>
      <c r="BT66" s="14">
        <f>'в абс. значениях'!CF65*100/'в абс. значениях'!BT65-100</f>
        <v>54.633302296511374</v>
      </c>
      <c r="BU66" s="14">
        <f>'в абс. значениях'!CG65*100/'в абс. значениях'!BU65-100</f>
        <v>52.061605526739299</v>
      </c>
      <c r="BV66" s="14">
        <f>'в абс. значениях'!CH65*100/'в абс. значениях'!BV65-100</f>
        <v>31.8473738668782</v>
      </c>
      <c r="BW66" s="14">
        <f>'в абс. значениях'!CI65*100/'в абс. значениях'!BW65-100</f>
        <v>34.248479649883848</v>
      </c>
      <c r="BX66" s="14">
        <f>'в абс. значениях'!CJ65*100/'в абс. значениях'!BX65-100</f>
        <v>32.366955142032936</v>
      </c>
      <c r="BY66" s="14">
        <f>'в абс. значениях'!CK65*100/'в абс. значениях'!BY65-100</f>
        <v>27.452469874365775</v>
      </c>
      <c r="BZ66" s="14">
        <f>'в абс. значениях'!CL65*100/'в абс. значениях'!BZ65-100</f>
        <v>39.112672501219407</v>
      </c>
      <c r="CA66" s="14">
        <f>'в абс. значениях'!CM65*100/'в абс. значениях'!CA65-100</f>
        <v>25.597132859748569</v>
      </c>
      <c r="CB66" s="14">
        <f>'в абс. значениях'!CN65*100/'в абс. значениях'!CB65-100</f>
        <v>18.080365470954263</v>
      </c>
      <c r="CC66" s="14">
        <f>'в абс. значениях'!CO65*100/'в абс. значениях'!CC65-100</f>
        <v>11.774275221254825</v>
      </c>
      <c r="CD66" s="14">
        <f>'в абс. значениях'!CP65*100/'в абс. значениях'!CD65-100</f>
        <v>26.982623978140467</v>
      </c>
      <c r="CE66" s="14">
        <f>'в абс. значениях'!CQ65*100/'в абс. значениях'!CE65-100</f>
        <v>26.364369196342949</v>
      </c>
      <c r="CF66" s="14">
        <f>'в абс. значениях'!CR65*100/'в абс. значениях'!CF65-100</f>
        <v>20.215825193023491</v>
      </c>
      <c r="CG66" s="14">
        <f>'в абс. значениях'!CS65*100/'в абс. значениях'!CG65-100</f>
        <v>10.440837789024641</v>
      </c>
      <c r="CH66" s="14">
        <f>'в абс. значениях'!CT65*100/'в абс. значениях'!CH65-100</f>
        <v>6.6027677136802794</v>
      </c>
      <c r="CI66" s="14">
        <f>'в абс. значениях'!CU65*100/'в абс. значениях'!CI65-100</f>
        <v>-3.0103392341594883</v>
      </c>
      <c r="CJ66" s="14">
        <f>'в абс. значениях'!CV65*100/'в абс. значениях'!CJ65-100</f>
        <v>-3.2997639325484585</v>
      </c>
      <c r="CK66" s="14">
        <f>'в абс. значениях'!CW65*100/'в абс. значениях'!CK65-100</f>
        <v>-13.472538208823181</v>
      </c>
      <c r="CL66" s="14">
        <f>'в абс. значениях'!CX65*100/'в абс. значениях'!CL65-100</f>
        <v>-33.4088602134985</v>
      </c>
      <c r="CM66" s="14">
        <f>'в абс. значениях'!CY65*100/'в абс. значениях'!CM65-100</f>
        <v>-28.240108650349953</v>
      </c>
      <c r="CN66" s="14">
        <f>'в абс. значениях'!CZ65*100/'в абс. значениях'!CN65-100</f>
        <v>-32.303738629461762</v>
      </c>
      <c r="CO66" s="14">
        <f>'в абс. значениях'!DA65*100/'в абс. значениях'!CO65-100</f>
        <v>-30.920147929531041</v>
      </c>
      <c r="CP66" s="14">
        <f>'в абс. значениях'!DB65*100/'в абс. значениях'!CP65-100</f>
        <v>-38.218103225651653</v>
      </c>
      <c r="CQ66" s="14">
        <f>'в абс. значениях'!DC65*100/'в абс. значениях'!CQ65-100</f>
        <v>-34.724981721705163</v>
      </c>
      <c r="CR66" s="14">
        <f>'в абс. значениях'!DD65*100/'в абс. значениях'!CR65-100</f>
        <v>-32.804343257925723</v>
      </c>
      <c r="CS66" s="14">
        <f>'в абс. значениях'!DE65*100/'в абс. значениях'!CS65-100</f>
        <v>-23.369541526931158</v>
      </c>
      <c r="CT66" s="14">
        <f>'в абс. значениях'!DF65*100/'в абс. значениях'!CT65-100</f>
        <v>-14.734619556524692</v>
      </c>
    </row>
    <row r="67" spans="1:98" ht="31.5" x14ac:dyDescent="0.25">
      <c r="A67" s="6" t="s">
        <v>64</v>
      </c>
      <c r="B67" s="14">
        <f>'в абс. значениях'!N66*100/'в абс. значениях'!B66-100</f>
        <v>-24.757934957231555</v>
      </c>
      <c r="C67" s="14">
        <f>'в абс. значениях'!O66*100/'в абс. значениях'!C66-100</f>
        <v>-24.960939604547164</v>
      </c>
      <c r="D67" s="14">
        <f>'в абс. значениях'!P66*100/'в абс. значениях'!D66-100</f>
        <v>7.6907066292017845</v>
      </c>
      <c r="E67" s="14">
        <f>'в абс. значениях'!Q66*100/'в абс. значениях'!E66-100</f>
        <v>77.957741294264878</v>
      </c>
      <c r="F67" s="14">
        <f>'в абс. значениях'!R66*100/'в абс. значениях'!F66-100</f>
        <v>169.28848318119293</v>
      </c>
      <c r="G67" s="14">
        <f>'в абс. значениях'!S66*100/'в абс. значениях'!G66-100</f>
        <v>73.77909437156157</v>
      </c>
      <c r="H67" s="14">
        <f>'в абс. значениях'!T66*100/'в абс. значениях'!H66-100</f>
        <v>242.3028927963698</v>
      </c>
      <c r="I67" s="14">
        <f>'в абс. значениях'!U66*100/'в абс. значениях'!I66-100</f>
        <v>144.79680213191205</v>
      </c>
      <c r="J67" s="14">
        <f>'в абс. значениях'!V66*100/'в абс. значениях'!J66-100</f>
        <v>322.94900221729489</v>
      </c>
      <c r="K67" s="14">
        <f>'в абс. значениях'!W66*100/'в абс. значениях'!K66-100</f>
        <v>306.98045962885584</v>
      </c>
      <c r="L67" s="14">
        <f>'в абс. значениях'!X66*100/'в абс. значениях'!L66-100</f>
        <v>111.25473590372187</v>
      </c>
      <c r="M67" s="14">
        <f>'в абс. значениях'!Y66*100/'в абс. значениях'!M66-100</f>
        <v>96.899800171281754</v>
      </c>
      <c r="N67" s="14">
        <f>'в абс. значениях'!Z66*100/'в абс. значениях'!N66-100</f>
        <v>126.11806797853311</v>
      </c>
      <c r="O67" s="14">
        <f>'в абс. значениях'!AA66*100/'в абс. значениях'!O66-100</f>
        <v>240.09190120620332</v>
      </c>
      <c r="P67" s="14">
        <f>'в абс. значениях'!AB66*100/'в абс. значениях'!P66-100</f>
        <v>148.74371859296483</v>
      </c>
      <c r="Q67" s="14">
        <f>'в абс. значениях'!AC66*100/'в абс. значениях'!Q66-100</f>
        <v>142.673341055767</v>
      </c>
      <c r="R67" s="14">
        <f>'в абс. значениях'!AD66*100/'в абс. значениях'!R66-100</f>
        <v>-33.889017877873229</v>
      </c>
      <c r="S67" s="14">
        <f>'в абс. значениях'!AE66*100/'в абс. значениях'!S66-100</f>
        <v>340.97506331579973</v>
      </c>
      <c r="T67" s="14">
        <f>'в абс. значениях'!AF66*100/'в абс. значениях'!T66-100</f>
        <v>219.04951282561143</v>
      </c>
      <c r="U67" s="14">
        <f>'в абс. значениях'!AG66*100/'в абс. значениях'!U66-100</f>
        <v>512.71500108861312</v>
      </c>
      <c r="V67" s="14">
        <f>'в абс. значениях'!AH66*100/'в абс. значениях'!V66-100</f>
        <v>277.89973787680208</v>
      </c>
      <c r="W67" s="14">
        <f>'в абс. значениях'!AI66*100/'в абс. значениях'!W66-100</f>
        <v>227.82038893586184</v>
      </c>
      <c r="X67" s="14">
        <f>'в абс. значениях'!AJ66*100/'в абс. значениях'!X66-100</f>
        <v>295.89619158139044</v>
      </c>
      <c r="Y67" s="14">
        <f>'в абс. значениях'!AK66*100/'в абс. значениях'!Y66-100</f>
        <v>173.69153594107922</v>
      </c>
      <c r="Z67" s="14">
        <f>'в абс. значениях'!AL66*100/'в абс. значениях'!Z66-100</f>
        <v>143.77807268272764</v>
      </c>
      <c r="AA67" s="14">
        <f>'в абс. значениях'!AM66*100/'в абс. значениях'!AA66-100</f>
        <v>97.51097787535889</v>
      </c>
      <c r="AB67" s="14">
        <f>'в абс. значениях'!AN66*100/'в абс. значениях'!AB66-100</f>
        <v>82.156177156177165</v>
      </c>
      <c r="AC67" s="14">
        <f>'в абс. значениях'!AO66*100/'в абс. значениях'!AC66-100</f>
        <v>54.634412451627213</v>
      </c>
      <c r="AD67" s="14">
        <f>'в абс. значениях'!AP66*100/'в абс. значениях'!AD66-100</f>
        <v>533.02662077684909</v>
      </c>
      <c r="AE67" s="14">
        <f>'в абс. значениях'!AQ66*100/'в абс. значениях'!AE66-100</f>
        <v>-3.7353243282048965</v>
      </c>
      <c r="AF67" s="14">
        <f>'в абс. значениях'!AR66*100/'в абс. значениях'!AF66-100</f>
        <v>-3.6106783006128609</v>
      </c>
      <c r="AG67" s="14">
        <f>'в абс. значениях'!AS66*100/'в абс. значениях'!AG66-100</f>
        <v>-21.129450643166791</v>
      </c>
      <c r="AH67" s="14">
        <f>'в абс. значениях'!AT66*100/'в абс. значениях'!AH66-100</f>
        <v>-10.077600034681581</v>
      </c>
      <c r="AI67" s="14">
        <f>'в абс. значениях'!AU66*100/'в абс. значениях'!AI66-100</f>
        <v>-14.102670388076746</v>
      </c>
      <c r="AJ67" s="14">
        <f>'в абс. значениях'!AV66*100/'в абс. значениях'!AJ66-100</f>
        <v>-20.880965704692628</v>
      </c>
      <c r="AK67" s="14">
        <f>'в абс. значениях'!AW66*100/'в абс. значениях'!AK66-100</f>
        <v>-8.8040852650760684</v>
      </c>
      <c r="AL67" s="14">
        <f>'в абс. значениях'!AX66*100/'в абс. значениях'!AL66-100</f>
        <v>-38.70207910219635</v>
      </c>
      <c r="AM67" s="14">
        <f>'в абс. значениях'!AY66*100/'в абс. значениях'!AM66-100</f>
        <v>-48.979766345650248</v>
      </c>
      <c r="AN67" s="14">
        <f>'в абс. значениях'!AZ66*100/'в абс. значениях'!AN66-100</f>
        <v>-48.704331691087084</v>
      </c>
      <c r="AO67" s="14">
        <f>'в абс. значениях'!BA66*100/'в абс. значениях'!AO66-100</f>
        <v>-37.81516310758817</v>
      </c>
      <c r="AP67" s="14">
        <f>'в абс. значениях'!BB66*100/'в абс. значениях'!AP66-100</f>
        <v>-52.266876747592207</v>
      </c>
      <c r="AQ67" s="14">
        <f>'в абс. значениях'!BC66*100/'в абс. значениях'!AQ66-100</f>
        <v>-32.543971362682001</v>
      </c>
      <c r="AR67" s="14">
        <f>'в абс. значениях'!BD66*100/'в абс. значениях'!AR66-100</f>
        <v>-31.859818522749322</v>
      </c>
      <c r="AS67" s="14">
        <f>'в абс. значениях'!BE66*100/'в абс. значениях'!AS66-100</f>
        <v>-10.194519221022048</v>
      </c>
      <c r="AT67" s="14">
        <f>'в абс. значениях'!BF66*100/'в абс. значениях'!AT66-100</f>
        <v>-44.993829065103363</v>
      </c>
      <c r="AU67" s="14">
        <f>'в абс. значениях'!BG66*100/'в абс. значениях'!AU66-100</f>
        <v>-18.793364146228996</v>
      </c>
      <c r="AV67" s="14">
        <f>'в абс. значениях'!BH66*100/'в абс. значениях'!AV66-100</f>
        <v>16.481986685078525</v>
      </c>
      <c r="AW67" s="14">
        <f>'в абс. значениях'!BI66*100/'в абс. значениях'!AW66-100</f>
        <v>34.967122842073479</v>
      </c>
      <c r="AX67" s="14">
        <f>'в абс. значениях'!BJ66*100/'в абс. значениях'!AX66-100</f>
        <v>41.365941967106721</v>
      </c>
      <c r="AY67" s="14">
        <f>'в абс. значениях'!BK66*100/'в абс. значениях'!AY66-100</f>
        <v>121.32067961368446</v>
      </c>
      <c r="AZ67" s="14">
        <f>'в абс. значениях'!BL66*100/'в абс. значениях'!AZ66-100</f>
        <v>77.323188225021823</v>
      </c>
      <c r="BA67" s="14">
        <f>'в абс. значениях'!BM66*100/'в абс. значениях'!BA66-100</f>
        <v>118.40584334999824</v>
      </c>
      <c r="BB67" s="14">
        <f>'в абс. значениях'!BN66*100/'в абс. значениях'!BB66-100</f>
        <v>152.69532067226109</v>
      </c>
      <c r="BC67" s="14">
        <f>'в абс. значениях'!BO66*100/'в абс. значениях'!BC66-100</f>
        <v>144.85491716841855</v>
      </c>
      <c r="BD67" s="14">
        <f>'в абс. значениях'!BP66*100/'в абс. значениях'!BD66-100</f>
        <v>90.196109441720694</v>
      </c>
      <c r="BE67" s="14">
        <f>'в абс. значениях'!BQ66*100/'в абс. значениях'!BE66-100</f>
        <v>86.740580946169672</v>
      </c>
      <c r="BF67" s="14">
        <f>'в абс. значениях'!BR66*100/'в абс. значениях'!BF66-100</f>
        <v>181.20530079932689</v>
      </c>
      <c r="BG67" s="14">
        <f>'в абс. значениях'!BS66*100/'в абс. значениях'!BG66-100</f>
        <v>101.43543829067954</v>
      </c>
      <c r="BH67" s="14">
        <f>'в абс. значениях'!BT66*100/'в абс. значениях'!BH66-100</f>
        <v>38.137324826030806</v>
      </c>
      <c r="BI67" s="14">
        <f>'в абс. значениях'!BU66*100/'в абс. значениях'!BI66-100</f>
        <v>22.798832815445394</v>
      </c>
      <c r="BJ67" s="14">
        <f>'в абс. значениях'!BV66*100/'в абс. значениях'!BJ66-100</f>
        <v>28.982530746369633</v>
      </c>
      <c r="BK67" s="14">
        <f>'в абс. значениях'!BW66*100/'в абс. значениях'!BK66-100</f>
        <v>-14.929526802533061</v>
      </c>
      <c r="BL67" s="14">
        <f>'в абс. значениях'!BX66*100/'в абс. значениях'!BL66-100</f>
        <v>-17.051209904333149</v>
      </c>
      <c r="BM67" s="14">
        <f>'в абс. значениях'!BY66*100/'в абс. значениях'!BM66-100</f>
        <v>6.7787392243128721</v>
      </c>
      <c r="BN67" s="14">
        <f>'в абс. значениях'!BZ66*100/'в абс. значениях'!BN66-100</f>
        <v>30.214245632755933</v>
      </c>
      <c r="BO67" s="14">
        <f>'в абс. значениях'!CA66*100/'в абс. значениях'!BO66-100</f>
        <v>-16.084328980272304</v>
      </c>
      <c r="BP67" s="14">
        <f>'в абс. значениях'!CB66*100/'в абс. значениях'!BP66-100</f>
        <v>-7.7232020355726263</v>
      </c>
      <c r="BQ67" s="14">
        <f>'в абс. значениях'!CC66*100/'в абс. значениях'!BQ66-100</f>
        <v>-64.716707412083935</v>
      </c>
      <c r="BR67" s="14">
        <f>'в абс. значениях'!CD66*100/'в абс. значениях'!BR66-100</f>
        <v>-32.214409494957053</v>
      </c>
      <c r="BS67" s="14">
        <f>'в абс. значениях'!CE66*100/'в абс. значениях'!BS66-100</f>
        <v>-49.881669605805726</v>
      </c>
      <c r="BT67" s="14">
        <f>'в абс. значениях'!CF66*100/'в абс. значениях'!BT66-100</f>
        <v>-57.395533166344549</v>
      </c>
      <c r="BU67" s="14">
        <f>'в абс. значениях'!CG66*100/'в абс. значениях'!BU66-100</f>
        <v>-22.436634329613639</v>
      </c>
      <c r="BV67" s="14">
        <f>'в абс. значениях'!CH66*100/'в абс. значениях'!BV66-100</f>
        <v>-84.508823198831067</v>
      </c>
      <c r="BW67" s="14">
        <f>'в абс. значениях'!CI66*100/'в абс. значениях'!BW66-100</f>
        <v>-69.191396557287675</v>
      </c>
      <c r="BX67" s="14">
        <f>'в абс. значениях'!CJ66*100/'в абс. значениях'!BX66-100</f>
        <v>0.35900045228403599</v>
      </c>
      <c r="BY67" s="14">
        <f>'в абс. значениях'!CK66*100/'в абс. значениях'!BY66-100</f>
        <v>-62.526891938120038</v>
      </c>
      <c r="BZ67" s="14">
        <f>'в абс. значениях'!CL66*100/'в абс. значениях'!BZ66-100</f>
        <v>-71.718520402396294</v>
      </c>
      <c r="CA67" s="14">
        <f>'в абс. значениях'!CM66*100/'в абс. значениях'!CA66-100</f>
        <v>-25.962501552088071</v>
      </c>
      <c r="CB67" s="14">
        <f>'в абс. значениях'!CN66*100/'в абс. значениях'!CB66-100</f>
        <v>-49.033548701035386</v>
      </c>
      <c r="CC67" s="14">
        <f>'в абс. значениях'!CO66*100/'в абс. значениях'!CC66-100</f>
        <v>66.522632961510652</v>
      </c>
      <c r="CD67" s="14">
        <f>'в абс. значениях'!CP66*100/'в абс. значениях'!CD66-100</f>
        <v>-16.875569002142669</v>
      </c>
      <c r="CE67" s="14">
        <f>'в абс. значениях'!CQ66*100/'в абс. значениях'!CE66-100</f>
        <v>3.7292347939829966</v>
      </c>
      <c r="CF67" s="14">
        <f>'в абс. значениях'!CR66*100/'в абс. значениях'!CF66-100</f>
        <v>-22.442763093249482</v>
      </c>
      <c r="CG67" s="14">
        <f>'в абс. значениях'!CS66*100/'в абс. значениях'!CG66-100</f>
        <v>-65.595770638470924</v>
      </c>
      <c r="CH67" s="14">
        <f>'в абс. значениях'!CT66*100/'в абс. значениях'!CH66-100</f>
        <v>178.81975935667214</v>
      </c>
      <c r="CI67" s="14">
        <f>'в абс. значениях'!CU66*100/'в абс. значениях'!CI66-100</f>
        <v>27.282577289800642</v>
      </c>
      <c r="CJ67" s="14">
        <f>'в абс. значениях'!CV66*100/'в абс. значениях'!CJ66-100</f>
        <v>-53.72926231586063</v>
      </c>
      <c r="CK67" s="14">
        <f>'в абс. значениях'!CW66*100/'в абс. значениях'!CK66-100</f>
        <v>-63.139530165943114</v>
      </c>
      <c r="CL67" s="14">
        <f>'в абс. значениях'!CX66*100/'в абс. значениях'!CL66-100</f>
        <v>-50.303499612819422</v>
      </c>
      <c r="CM67" s="14">
        <f>'в абс. значениях'!CY66*100/'в абс. значениях'!CM66-100</f>
        <v>-60.572891626882523</v>
      </c>
      <c r="CN67" s="14">
        <f>'в абс. значениях'!CZ66*100/'в абс. значениях'!CN66-100</f>
        <v>-60.009901165154972</v>
      </c>
      <c r="CO67" s="14">
        <f>'в абс. значениях'!DA66*100/'в абс. значениях'!CO66-100</f>
        <v>-72.37914518581178</v>
      </c>
      <c r="CP67" s="14">
        <f>'в абс. значениях'!DB66*100/'в абс. значениях'!CP66-100</f>
        <v>-67.259270731923181</v>
      </c>
      <c r="CQ67" s="14">
        <f>'в абс. значениях'!DC66*100/'в абс. значениях'!CQ66-100</f>
        <v>-68.86546197399781</v>
      </c>
      <c r="CR67" s="14">
        <f>'в абс. значениях'!DD66*100/'в абс. значениях'!CR66-100</f>
        <v>-33.759871616200002</v>
      </c>
      <c r="CS67" s="14">
        <f>'в абс. значениях'!DE66*100/'в абс. значениях'!CS66-100</f>
        <v>-4.5285001313370117</v>
      </c>
      <c r="CT67" s="14">
        <f>'в абс. значениях'!DF66*100/'в абс. значениях'!CT66-100</f>
        <v>-43.895563169536366</v>
      </c>
    </row>
    <row r="68" spans="1:98" ht="47.25" x14ac:dyDescent="0.25">
      <c r="A68" s="6" t="s">
        <v>65</v>
      </c>
      <c r="B68" s="14">
        <f>'в абс. значениях'!N67*100/'в абс. значениях'!B67-100</f>
        <v>2.8536485935589013</v>
      </c>
      <c r="C68" s="14">
        <f>'в абс. значениях'!O67*100/'в абс. значениях'!C67-100</f>
        <v>0.46974689756713417</v>
      </c>
      <c r="D68" s="14">
        <f>'в абс. значениях'!P67*100/'в абс. значениях'!D67-100</f>
        <v>-2.5009446438692606</v>
      </c>
      <c r="E68" s="14">
        <f>'в абс. значениях'!Q67*100/'в абс. значениях'!E67-100</f>
        <v>-3.9166132744832822</v>
      </c>
      <c r="F68" s="14">
        <f>'в абс. значениях'!R67*100/'в абс. значениях'!F67-100</f>
        <v>-6.2318212760690699</v>
      </c>
      <c r="G68" s="14">
        <f>'в абс. значениях'!S67*100/'в абс. значениях'!G67-100</f>
        <v>-5.8759424195290109</v>
      </c>
      <c r="H68" s="14">
        <f>'в абс. значениях'!T67*100/'в абс. значениях'!H67-100</f>
        <v>1.005893909626721</v>
      </c>
      <c r="I68" s="14">
        <f>'в абс. значениях'!U67*100/'в абс. значениях'!I67-100</f>
        <v>11.782763500251065</v>
      </c>
      <c r="J68" s="14">
        <f>'в абс. значениях'!V67*100/'в абс. значениях'!J67-100</f>
        <v>9.2673155136480432</v>
      </c>
      <c r="K68" s="14">
        <f>'в абс. значениях'!W67*100/'в абс. значениях'!K67-100</f>
        <v>-8.5146194580945149</v>
      </c>
      <c r="L68" s="14">
        <f>'в абс. значениях'!X67*100/'в абс. значениях'!L67-100</f>
        <v>14.0702838184976</v>
      </c>
      <c r="M68" s="14">
        <f>'в абс. значениях'!Y67*100/'в абс. значениях'!M67-100</f>
        <v>33.665470971170464</v>
      </c>
      <c r="N68" s="14">
        <f>'в абс. значениях'!Z67*100/'в абс. значениях'!N67-100</f>
        <v>24.846704436828233</v>
      </c>
      <c r="O68" s="14">
        <f>'в абс. значениях'!AA67*100/'в абс. значениях'!O67-100</f>
        <v>7.9157943707838996</v>
      </c>
      <c r="P68" s="14">
        <f>'в абс. значениях'!AB67*100/'в абс. значениях'!P67-100</f>
        <v>12.33135521375803</v>
      </c>
      <c r="Q68" s="14">
        <f>'в абс. значениях'!AC67*100/'в абс. значениях'!Q67-100</f>
        <v>9.3540460107926577</v>
      </c>
      <c r="R68" s="14">
        <f>'в абс. значениях'!AD67*100/'в абс. значениях'!R67-100</f>
        <v>20.839933122140096</v>
      </c>
      <c r="S68" s="14">
        <f>'в абс. значениях'!AE67*100/'в абс. значениях'!S67-100</f>
        <v>6.2196071827042516</v>
      </c>
      <c r="T68" s="14">
        <f>'в абс. значениях'!AF67*100/'в абс. значениях'!T67-100</f>
        <v>-2.2426670816151812</v>
      </c>
      <c r="U68" s="14">
        <f>'в абс. значениях'!AG67*100/'в абс. значениях'!U67-100</f>
        <v>7.7986381223648067</v>
      </c>
      <c r="V68" s="14">
        <f>'в абс. значениях'!AH67*100/'в абс. значениях'!V67-100</f>
        <v>0.13333086424324847</v>
      </c>
      <c r="W68" s="14">
        <f>'в абс. значениях'!AI67*100/'в абс. значениях'!W67-100</f>
        <v>17.30855151460996</v>
      </c>
      <c r="X68" s="14">
        <f>'в абс. значениях'!AJ67*100/'в абс. значениях'!X67-100</f>
        <v>9.6953009609598695</v>
      </c>
      <c r="Y68" s="14">
        <f>'в абс. значениях'!AK67*100/'в абс. значениях'!Y67-100</f>
        <v>-1.647450551635032</v>
      </c>
      <c r="Z68" s="14">
        <f>'в абс. значениях'!AL67*100/'в абс. значениях'!Z67-100</f>
        <v>2.2867333980727551</v>
      </c>
      <c r="AA68" s="14">
        <f>'в абс. значениях'!AM67*100/'в абс. значениях'!AA67-100</f>
        <v>3.1114607807212309</v>
      </c>
      <c r="AB68" s="14">
        <f>'в абс. значениях'!AN67*100/'в абс. значениях'!AB67-100</f>
        <v>-2.4495428670001758</v>
      </c>
      <c r="AC68" s="14">
        <f>'в абс. значениях'!AO67*100/'в абс. значениях'!AC67-100</f>
        <v>13.236821898008046</v>
      </c>
      <c r="AD68" s="14">
        <f>'в абс. значениях'!AP67*100/'в абс. значениях'!AD67-100</f>
        <v>25.742321906461072</v>
      </c>
      <c r="AE68" s="14">
        <f>'в абс. значениях'!AQ67*100/'в абс. значениях'!AE67-100</f>
        <v>38.911955606203236</v>
      </c>
      <c r="AF68" s="14">
        <f>'в абс. значениях'!AR67*100/'в абс. значениях'!AF67-100</f>
        <v>32.467816709445088</v>
      </c>
      <c r="AG68" s="14">
        <f>'в абс. значениях'!AS67*100/'в абс. значениях'!AG67-100</f>
        <v>14.270967497537697</v>
      </c>
      <c r="AH68" s="14">
        <f>'в абс. значениях'!AT67*100/'в абс. значениях'!AH67-100</f>
        <v>-4.031586928781465</v>
      </c>
      <c r="AI68" s="14">
        <f>'в абс. значениях'!AU67*100/'в абс. значениях'!AI67-100</f>
        <v>-21.734714604915695</v>
      </c>
      <c r="AJ68" s="14">
        <f>'в абс. значениях'!AV67*100/'в абс. значениях'!AJ67-100</f>
        <v>-28.939625652448555</v>
      </c>
      <c r="AK68" s="14">
        <f>'в абс. значениях'!AW67*100/'в абс. значениях'!AK67-100</f>
        <v>-20.285827375087379</v>
      </c>
      <c r="AL68" s="14">
        <f>'в абс. значениях'!AX67*100/'в абс. значениях'!AL67-100</f>
        <v>-22.984161760007296</v>
      </c>
      <c r="AM68" s="14">
        <f>'в абс. значениях'!AY67*100/'в абс. значениях'!AM67-100</f>
        <v>-17.117682104669029</v>
      </c>
      <c r="AN68" s="14">
        <f>'в абс. значениях'!AZ67*100/'в абс. значениях'!AN67-100</f>
        <v>-5.8134394341290943</v>
      </c>
      <c r="AO68" s="14">
        <f>'в абс. значениях'!BA67*100/'в абс. значениях'!AO67-100</f>
        <v>-19.829872953190133</v>
      </c>
      <c r="AP68" s="14">
        <f>'в абс. значениях'!BB67*100/'в абс. значениях'!AP67-100</f>
        <v>-30.074997466301809</v>
      </c>
      <c r="AQ68" s="14">
        <f>'в абс. значениях'!BC67*100/'в абс. значениях'!AQ67-100</f>
        <v>-29.113373233558988</v>
      </c>
      <c r="AR68" s="14">
        <f>'в абс. значениях'!BD67*100/'в абс. значениях'!AR67-100</f>
        <v>-17.592411793862752</v>
      </c>
      <c r="AS68" s="14">
        <f>'в абс. значениях'!BE67*100/'в абс. значениях'!AS67-100</f>
        <v>-6.4619056696032686</v>
      </c>
      <c r="AT68" s="14">
        <f>'в абс. значениях'!BF67*100/'в абс. значениях'!AT67-100</f>
        <v>2.6670263812074779</v>
      </c>
      <c r="AU68" s="14">
        <f>'в абс. значениях'!BG67*100/'в абс. значениях'!AU67-100</f>
        <v>28.052815987542175</v>
      </c>
      <c r="AV68" s="14">
        <f>'в абс. значениях'!BH67*100/'в абс. значениях'!AV67-100</f>
        <v>34.738060984595961</v>
      </c>
      <c r="AW68" s="14">
        <f>'в абс. значениях'!BI67*100/'в абс. значениях'!AW67-100</f>
        <v>14.765199936611907</v>
      </c>
      <c r="AX68" s="14">
        <f>'в абс. значениях'!BJ67*100/'в абс. значениях'!AX67-100</f>
        <v>40.728009766851955</v>
      </c>
      <c r="AY68" s="14">
        <f>'в абс. значениях'!BK67*100/'в абс. значениях'!AY67-100</f>
        <v>80.474424939467326</v>
      </c>
      <c r="AZ68" s="14">
        <f>'в абс. значениях'!BL67*100/'в абс. значениях'!AZ67-100</f>
        <v>44.92020652429008</v>
      </c>
      <c r="BA68" s="14">
        <f>'в абс. значениях'!BM67*100/'в абс. значениях'!BA67-100</f>
        <v>102.31985371860733</v>
      </c>
      <c r="BB68" s="14">
        <f>'в абс. значениях'!BN67*100/'в абс. значениях'!BB67-100</f>
        <v>62.108020249914603</v>
      </c>
      <c r="BC68" s="14">
        <f>'в абс. значениях'!BO67*100/'в абс. значениях'!BC67-100</f>
        <v>69.171086131768817</v>
      </c>
      <c r="BD68" s="14">
        <f>'в абс. значениях'!BP67*100/'в абс. значениях'!BD67-100</f>
        <v>70.812638409171683</v>
      </c>
      <c r="BE68" s="14">
        <f>'в абс. значениях'!BQ67*100/'в абс. значениях'!BE67-100</f>
        <v>42.927771477176066</v>
      </c>
      <c r="BF68" s="14">
        <f>'в абс. значениях'!BR67*100/'в абс. значениях'!BF67-100</f>
        <v>28.603337274996704</v>
      </c>
      <c r="BG68" s="14">
        <f>'в абс. значениях'!BS67*100/'в абс. значениях'!BG67-100</f>
        <v>24.504066276506805</v>
      </c>
      <c r="BH68" s="14">
        <f>'в абс. значениях'!BT67*100/'в абс. значениях'!BH67-100</f>
        <v>24.006701563408768</v>
      </c>
      <c r="BI68" s="14">
        <f>'в абс. значениях'!BU67*100/'в абс. значениях'!BI67-100</f>
        <v>40.886119063619049</v>
      </c>
      <c r="BJ68" s="14">
        <f>'в абс. значениях'!BV67*100/'в абс. значениях'!BJ67-100</f>
        <v>8.6660265480762746</v>
      </c>
      <c r="BK68" s="14">
        <f>'в абс. значениях'!BW67*100/'в абс. значениях'!BK67-100</f>
        <v>-38.355379466001438</v>
      </c>
      <c r="BL68" s="14">
        <f>'в абс. значениях'!BX67*100/'в абс. значениях'!BL67-100</f>
        <v>-37.32844268467462</v>
      </c>
      <c r="BM68" s="14">
        <f>'в абс. значениях'!BY67*100/'в абс. значениях'!BM67-100</f>
        <v>-57.777080989357579</v>
      </c>
      <c r="BN68" s="14">
        <f>'в абс. значениях'!BZ67*100/'в абс. значениях'!BN67-100</f>
        <v>-55.221125906057416</v>
      </c>
      <c r="BO68" s="14">
        <f>'в абс. значениях'!CA67*100/'в абс. значениях'!BO67-100</f>
        <v>-55.612794232244937</v>
      </c>
      <c r="BP68" s="14">
        <f>'в абс. значениях'!CB67*100/'в абс. значениях'!BP67-100</f>
        <v>-51.793993522949776</v>
      </c>
      <c r="BQ68" s="14">
        <f>'в абс. значениях'!CC67*100/'в абс. значениях'!BQ67-100</f>
        <v>-49.469977807257898</v>
      </c>
      <c r="BR68" s="14">
        <f>'в абс. значениях'!CD67*100/'в абс. значениях'!BR67-100</f>
        <v>-0.2021425652402371</v>
      </c>
      <c r="BS68" s="14">
        <f>'в абс. значениях'!CE67*100/'в абс. значениях'!BS67-100</f>
        <v>-27.169688460207965</v>
      </c>
      <c r="BT68" s="14">
        <f>'в абс. значениях'!CF67*100/'в абс. значениях'!BT67-100</f>
        <v>-27.526390950074202</v>
      </c>
      <c r="BU68" s="14">
        <f>'в абс. значениях'!CG67*100/'в абс. значениях'!BU67-100</f>
        <v>-23.477908602642344</v>
      </c>
      <c r="BV68" s="14">
        <f>'в абс. значениях'!CH67*100/'в абс. значениях'!BV67-100</f>
        <v>-8.9321562274738966</v>
      </c>
      <c r="BW68" s="14">
        <f>'в абс. значениях'!CI67*100/'в абс. значениях'!BW67-100</f>
        <v>21.571316836509141</v>
      </c>
      <c r="BX68" s="14">
        <f>'в абс. значениях'!CJ67*100/'в абс. значениях'!BX67-100</f>
        <v>25.060723514211887</v>
      </c>
      <c r="BY68" s="14">
        <f>'в абс. значениях'!CK67*100/'в абс. значениях'!BY67-100</f>
        <v>43.727066224008382</v>
      </c>
      <c r="BZ68" s="14">
        <f>'в абс. значениях'!CL67*100/'в абс. значениях'!BZ67-100</f>
        <v>35.643281943038062</v>
      </c>
      <c r="CA68" s="14">
        <f>'в абс. значениях'!CM67*100/'в абс. значениях'!CA67-100</f>
        <v>18.960572516014906</v>
      </c>
      <c r="CB68" s="14">
        <f>'в абс. значениях'!CN67*100/'в абс. значениях'!CB67-100</f>
        <v>6.3650349185970612</v>
      </c>
      <c r="CC68" s="14">
        <f>'в абс. значениях'!CO67*100/'в абс. значениях'!CC67-100</f>
        <v>16.141181666503087</v>
      </c>
      <c r="CD68" s="14">
        <f>'в абс. значениях'!CP67*100/'в абс. значениях'!CD67-100</f>
        <v>-14.495265255383714</v>
      </c>
      <c r="CE68" s="14">
        <f>'в абс. значениях'!CQ67*100/'в абс. значениях'!CE67-100</f>
        <v>-8.9929498104737746</v>
      </c>
      <c r="CF68" s="14">
        <f>'в абс. значениях'!CR67*100/'в абс. значениях'!CF67-100</f>
        <v>-4.6604848836086177</v>
      </c>
      <c r="CG68" s="14">
        <f>'в абс. значениях'!CS67*100/'в абс. значениях'!CG67-100</f>
        <v>-12.157385111942205</v>
      </c>
      <c r="CH68" s="14">
        <f>'в абс. значениях'!CT67*100/'в абс. значениях'!CH67-100</f>
        <v>-2.7244176248797771</v>
      </c>
      <c r="CI68" s="14">
        <f>'в абс. значениях'!CU67*100/'в абс. значениях'!CI67-100</f>
        <v>4.5268487351863484</v>
      </c>
      <c r="CJ68" s="14">
        <f>'в абс. значениях'!CV67*100/'в абс. значениях'!CJ67-100</f>
        <v>9.9662179613004582</v>
      </c>
      <c r="CK68" s="14">
        <f>'в абс. значениях'!CW67*100/'в абс. значениях'!CK67-100</f>
        <v>8.2305027050027348</v>
      </c>
      <c r="CL68" s="14">
        <f>'в абс. значениях'!CX67*100/'в абс. значениях'!CL67-100</f>
        <v>22.611950498901265</v>
      </c>
      <c r="CM68" s="14">
        <f>'в абс. значениях'!CY67*100/'в абс. значениях'!CM67-100</f>
        <v>34.994254556924943</v>
      </c>
      <c r="CN68" s="14">
        <f>'в абс. значениях'!CZ67*100/'в абс. значениях'!CN67-100</f>
        <v>16.969116790144014</v>
      </c>
      <c r="CO68" s="14">
        <f>'в абс. значениях'!DA67*100/'в абс. значениях'!CO67-100</f>
        <v>26.914829564060042</v>
      </c>
      <c r="CP68" s="14">
        <f>'в абс. значениях'!DB67*100/'в абс. значениях'!CP67-100</f>
        <v>8.0277426196421828</v>
      </c>
      <c r="CQ68" s="14">
        <f>'в абс. значениях'!DC67*100/'в абс. значениях'!CQ67-100</f>
        <v>15.516235660120557</v>
      </c>
      <c r="CR68" s="14">
        <f>'в абс. значениях'!DD67*100/'в абс. значениях'!CR67-100</f>
        <v>18.523884301707113</v>
      </c>
      <c r="CS68" s="14">
        <f>'в абс. значениях'!DE67*100/'в абс. значениях'!CS67-100</f>
        <v>15.115284420078538</v>
      </c>
      <c r="CT68" s="14">
        <f>'в абс. значениях'!DF67*100/'в абс. значениях'!CT67-100</f>
        <v>11.83547404892731</v>
      </c>
    </row>
    <row r="69" spans="1:98" x14ac:dyDescent="0.25">
      <c r="A69" s="5" t="s">
        <v>66</v>
      </c>
      <c r="B69" s="13">
        <f>'в абс. значениях'!N68*100/'в абс. значениях'!B68-100</f>
        <v>24.898415977961434</v>
      </c>
      <c r="C69" s="13">
        <f>'в абс. значениях'!O68*100/'в абс. значениях'!C68-100</f>
        <v>41.533266633316657</v>
      </c>
      <c r="D69" s="13">
        <f>'в абс. значениях'!P68*100/'в абс. значениях'!D68-100</f>
        <v>54.38397848701436</v>
      </c>
      <c r="E69" s="13">
        <f>'в абс. значениях'!Q68*100/'в абс. значениях'!E68-100</f>
        <v>32.83408489012956</v>
      </c>
      <c r="F69" s="13">
        <f>'в абс. значениях'!R68*100/'в абс. значениях'!F68-100</f>
        <v>49.380168841663647</v>
      </c>
      <c r="G69" s="13">
        <f>'в абс. значениях'!S68*100/'в абс. значениях'!G68-100</f>
        <v>44.611155118587192</v>
      </c>
      <c r="H69" s="13">
        <f>'в абс. значениях'!T68*100/'в абс. значениях'!H68-100</f>
        <v>55.831838874327502</v>
      </c>
      <c r="I69" s="13">
        <f>'в абс. значениях'!U68*100/'в абс. значениях'!I68-100</f>
        <v>64.886405584079995</v>
      </c>
      <c r="J69" s="13">
        <f>'в абс. значениях'!V68*100/'в абс. значениях'!J68-100</f>
        <v>26.098010191975234</v>
      </c>
      <c r="K69" s="13">
        <f>'в абс. значениях'!W68*100/'в абс. значениях'!K68-100</f>
        <v>31.742603217459788</v>
      </c>
      <c r="L69" s="13">
        <f>'в абс. значениях'!X68*100/'в абс. значениях'!L68-100</f>
        <v>37.386622023437695</v>
      </c>
      <c r="M69" s="13">
        <f>'в абс. значениях'!Y68*100/'в абс. значениях'!M68-100</f>
        <v>43.848088206847649</v>
      </c>
      <c r="N69" s="13">
        <f>'в абс. значениях'!Z68*100/'в абс. значениях'!N68-100</f>
        <v>72.156435670861981</v>
      </c>
      <c r="O69" s="13">
        <f>'в абс. значениях'!AA68*100/'в абс. значениях'!O68-100</f>
        <v>70.223262937763252</v>
      </c>
      <c r="P69" s="13">
        <f>'в абс. значениях'!AB68*100/'в абс. значениях'!P68-100</f>
        <v>74.870125901479042</v>
      </c>
      <c r="Q69" s="13">
        <f>'в абс. значениях'!AC68*100/'в абс. значениях'!Q68-100</f>
        <v>48.578125631457709</v>
      </c>
      <c r="R69" s="13">
        <f>'в абс. значениях'!AD68*100/'в абс. значениях'!R68-100</f>
        <v>39.32160081030375</v>
      </c>
      <c r="S69" s="13">
        <f>'в абс. значениях'!AE68*100/'в абс. значениях'!S68-100</f>
        <v>10.233607217657479</v>
      </c>
      <c r="T69" s="13">
        <f>'в абс. значениях'!AF68*100/'в абс. значениях'!T68-100</f>
        <v>5.9057209250857596</v>
      </c>
      <c r="U69" s="13">
        <f>'в абс. значениях'!AG68*100/'в абс. значениях'!U68-100</f>
        <v>0.24422757939940709</v>
      </c>
      <c r="V69" s="13">
        <f>'в абс. значениях'!AH68*100/'в абс. значениях'!V68-100</f>
        <v>-14.005627340991779</v>
      </c>
      <c r="W69" s="13">
        <f>'в абс. значениях'!AI68*100/'в абс. значениях'!W68-100</f>
        <v>-20.02032346762762</v>
      </c>
      <c r="X69" s="13">
        <f>'в абс. значениях'!AJ68*100/'в абс. значениях'!X68-100</f>
        <v>-11.85628415797467</v>
      </c>
      <c r="Y69" s="13">
        <f>'в абс. значениях'!AK68*100/'в абс. значениях'!Y68-100</f>
        <v>-15.238419679596944</v>
      </c>
      <c r="Z69" s="13">
        <f>'в абс. значениях'!AL68*100/'в абс. значениях'!Z68-100</f>
        <v>-7.9705967137503535</v>
      </c>
      <c r="AA69" s="13">
        <f>'в абс. значениях'!AM68*100/'в абс. значениях'!AA68-100</f>
        <v>-12.236016784184798</v>
      </c>
      <c r="AB69" s="13">
        <f>'в абс. значениях'!AN68*100/'в абс. значениях'!AB68-100</f>
        <v>-25.538886316175763</v>
      </c>
      <c r="AC69" s="13">
        <f>'в абс. значениях'!AO68*100/'в абс. значениях'!AC68-100</f>
        <v>-16.393457486354649</v>
      </c>
      <c r="AD69" s="13">
        <f>'в абс. значениях'!AP68*100/'в абс. значениях'!AD68-100</f>
        <v>-9.3932784772479465</v>
      </c>
      <c r="AE69" s="13">
        <f>'в абс. значениях'!AQ68*100/'в абс. значениях'!AE68-100</f>
        <v>-3.9626630810752914</v>
      </c>
      <c r="AF69" s="13">
        <f>'в абс. значениях'!AR68*100/'в абс. значениях'!AF68-100</f>
        <v>1.9413418036298253</v>
      </c>
      <c r="AG69" s="13">
        <f>'в абс. значениях'!AS68*100/'в абс. значениях'!AG68-100</f>
        <v>-1.9104853363651983</v>
      </c>
      <c r="AH69" s="13">
        <f>'в абс. значениях'!AT68*100/'в абс. значениях'!AH68-100</f>
        <v>14.19744081360453</v>
      </c>
      <c r="AI69" s="13">
        <f>'в абс. значениях'!AU68*100/'в абс. значениях'!AI68-100</f>
        <v>32.193762611972971</v>
      </c>
      <c r="AJ69" s="13">
        <f>'в абс. значениях'!AV68*100/'в абс. значениях'!AJ68-100</f>
        <v>21.02673090612717</v>
      </c>
      <c r="AK69" s="13">
        <f>'в абс. значениях'!AW68*100/'в абс. значениях'!AK68-100</f>
        <v>21.072671313287287</v>
      </c>
      <c r="AL69" s="13">
        <f>'в абс. значениях'!AX68*100/'в абс. значениях'!AL68-100</f>
        <v>11.17462803445575</v>
      </c>
      <c r="AM69" s="13">
        <f>'в абс. значениях'!AY68*100/'в абс. значениях'!AM68-100</f>
        <v>-17.474024565761709</v>
      </c>
      <c r="AN69" s="13">
        <f>'в абс. значениях'!AZ68*100/'в абс. значениях'!AN68-100</f>
        <v>40.116169913165919</v>
      </c>
      <c r="AO69" s="13">
        <f>'в абс. значениях'!BA68*100/'в абс. значениях'!AO68-100</f>
        <v>29.204125231800276</v>
      </c>
      <c r="AP69" s="13">
        <f>'в абс. значениях'!BB68*100/'в абс. значениях'!AP68-100</f>
        <v>8.9784269744880305</v>
      </c>
      <c r="AQ69" s="13">
        <f>'в абс. значениях'!BC68*100/'в абс. значениях'!AQ68-100</f>
        <v>24.046831564636889</v>
      </c>
      <c r="AR69" s="13">
        <f>'в абс. значениях'!BD68*100/'в абс. значениях'!AR68-100</f>
        <v>28.253984523138428</v>
      </c>
      <c r="AS69" s="13">
        <f>'в абс. значениях'!BE68*100/'в абс. значениях'!AS68-100</f>
        <v>40.529044676953646</v>
      </c>
      <c r="AT69" s="13">
        <f>'в абс. значениях'!BF68*100/'в абс. значениях'!AT68-100</f>
        <v>49.087076729353157</v>
      </c>
      <c r="AU69" s="13">
        <f>'в абс. значениях'!BG68*100/'в абс. значениях'!AU68-100</f>
        <v>32.504401763936215</v>
      </c>
      <c r="AV69" s="13">
        <f>'в абс. значениях'!BH68*100/'в абс. значениях'!AV68-100</f>
        <v>58.963430227602089</v>
      </c>
      <c r="AW69" s="13">
        <f>'в абс. значениях'!BI68*100/'в абс. значениях'!AW68-100</f>
        <v>48.491784088824431</v>
      </c>
      <c r="AX69" s="13">
        <f>'в абс. значениях'!BJ68*100/'в абс. значениях'!AX68-100</f>
        <v>22.172916030773322</v>
      </c>
      <c r="AY69" s="13">
        <f>'в абс. значениях'!BK68*100/'в абс. значениях'!AY68-100</f>
        <v>59.332744039371221</v>
      </c>
      <c r="AZ69" s="13">
        <f>'в абс. значениях'!BL68*100/'в абс. значениях'!AZ68-100</f>
        <v>7.3999011783228781</v>
      </c>
      <c r="BA69" s="13">
        <f>'в абс. значениях'!BM68*100/'в абс. значениях'!BA68-100</f>
        <v>-4.9344065534693584</v>
      </c>
      <c r="BB69" s="13">
        <f>'в абс. значениях'!BN68*100/'в абс. значениях'!BB68-100</f>
        <v>23.261184227039607</v>
      </c>
      <c r="BC69" s="13">
        <f>'в абс. значениях'!BO68*100/'в абс. значениях'!BC68-100</f>
        <v>-13.359996074197667</v>
      </c>
      <c r="BD69" s="13">
        <f>'в абс. значениях'!BP68*100/'в абс. значениях'!BD68-100</f>
        <v>-20.046191591212406</v>
      </c>
      <c r="BE69" s="13">
        <f>'в абс. значениях'!BQ68*100/'в абс. значениях'!BE68-100</f>
        <v>-20.208558867065818</v>
      </c>
      <c r="BF69" s="13">
        <f>'в абс. значениях'!BR68*100/'в абс. значениях'!BF68-100</f>
        <v>-8.0629662951606349</v>
      </c>
      <c r="BG69" s="13">
        <f>'в абс. значениях'!BS68*100/'в абс. значениях'!BG68-100</f>
        <v>-4.8452081263447866</v>
      </c>
      <c r="BH69" s="13">
        <f>'в абс. значениях'!BT68*100/'в абс. значениях'!BH68-100</f>
        <v>-19.307700557700556</v>
      </c>
      <c r="BI69" s="13">
        <f>'в абс. значениях'!BU68*100/'в абс. значениях'!BI68-100</f>
        <v>-12.860109540365798</v>
      </c>
      <c r="BJ69" s="13">
        <f>'в абс. значениях'!BV68*100/'в абс. значениях'!BJ68-100</f>
        <v>22.639394249987191</v>
      </c>
      <c r="BK69" s="13">
        <f>'в абс. значениях'!BW68*100/'в абс. значениях'!BK68-100</f>
        <v>43.290575543343806</v>
      </c>
      <c r="BL69" s="13">
        <f>'в абс. значениях'!BX68*100/'в абс. значениях'!BL68-100</f>
        <v>47.856803100364147</v>
      </c>
      <c r="BM69" s="13">
        <f>'в абс. значениях'!BY68*100/'в абс. значениях'!BM68-100</f>
        <v>80.228492724961143</v>
      </c>
      <c r="BN69" s="13">
        <f>'в абс. значениях'!BZ68*100/'в абс. значениях'!BN68-100</f>
        <v>22.650231124807391</v>
      </c>
      <c r="BO69" s="13">
        <f>'в абс. значениях'!CA68*100/'в абс. значениях'!BO68-100</f>
        <v>44.232675370281214</v>
      </c>
      <c r="BP69" s="13">
        <f>'в абс. значениях'!CB68*100/'в абс. значениях'!BP68-100</f>
        <v>50.732155886733239</v>
      </c>
      <c r="BQ69" s="13">
        <f>'в абс. значениях'!CC68*100/'в абс. значениях'!BQ68-100</f>
        <v>46.301731457894931</v>
      </c>
      <c r="BR69" s="13">
        <f>'в абс. значениях'!CD68*100/'в абс. значениях'!BR68-100</f>
        <v>0.69633525280431741</v>
      </c>
      <c r="BS69" s="13">
        <f>'в абс. значениях'!CE68*100/'в абс. значениях'!BS68-100</f>
        <v>9.1775030427262863</v>
      </c>
      <c r="BT69" s="13">
        <f>'в абс. значениях'!CF68*100/'в абс. значениях'!BT68-100</f>
        <v>-4.3302874231599873</v>
      </c>
      <c r="BU69" s="13">
        <f>'в абс. значениях'!CG68*100/'в абс. значениях'!BU68-100</f>
        <v>10.173977032601286</v>
      </c>
      <c r="BV69" s="13">
        <f>'в абс. значениях'!CH68*100/'в абс. значениях'!BV68-100</f>
        <v>5.8330068688134986</v>
      </c>
      <c r="BW69" s="13">
        <f>'в абс. значениях'!CI68*100/'в абс. значениях'!BW68-100</f>
        <v>12.04723461918789</v>
      </c>
      <c r="BX69" s="13">
        <f>'в абс. значениях'!CJ68*100/'в абс. значениях'!BX68-100</f>
        <v>-3.7892371951733992</v>
      </c>
      <c r="BY69" s="13">
        <f>'в абс. значениях'!CK68*100/'в абс. значениях'!BY68-100</f>
        <v>-15.730353591268482</v>
      </c>
      <c r="BZ69" s="13">
        <f>'в абс. значениях'!CL68*100/'в абс. значениях'!BZ68-100</f>
        <v>-8.355101498682842</v>
      </c>
      <c r="CA69" s="13">
        <f>'в абс. значениях'!CM68*100/'в абс. значениях'!CA68-100</f>
        <v>-3.6114928987499155</v>
      </c>
      <c r="CB69" s="13">
        <f>'в абс. значениях'!CN68*100/'в абс. значениях'!CB68-100</f>
        <v>10.338653740310207</v>
      </c>
      <c r="CC69" s="13">
        <f>'в абс. значениях'!CO68*100/'в абс. значениях'!CC68-100</f>
        <v>6.4290445699145238</v>
      </c>
      <c r="CD69" s="13">
        <f>'в абс. значениях'!CP68*100/'в абс. значениях'!CD68-100</f>
        <v>27.223805210860704</v>
      </c>
      <c r="CE69" s="13">
        <f>'в абс. значениях'!CQ68*100/'в абс. значениях'!CE68-100</f>
        <v>31.531298955039119</v>
      </c>
      <c r="CF69" s="13">
        <f>'в абс. значениях'!CR68*100/'в абс. значениях'!CF68-100</f>
        <v>69.551052730291275</v>
      </c>
      <c r="CG69" s="13">
        <f>'в абс. значениях'!CS68*100/'в абс. значениях'!CG68-100</f>
        <v>30.521529722475833</v>
      </c>
      <c r="CH69" s="13">
        <f>'в абс. значениях'!CT68*100/'в абс. значениях'!CH68-100</f>
        <v>19.827552168677073</v>
      </c>
      <c r="CI69" s="13">
        <f>'в абс. значениях'!CU68*100/'в абс. значениях'!CI68-100</f>
        <v>12.345148652624005</v>
      </c>
      <c r="CJ69" s="13">
        <f>'в абс. значениях'!CV68*100/'в абс. значениях'!CJ68-100</f>
        <v>38.937461286733054</v>
      </c>
      <c r="CK69" s="13">
        <f>'в абс. значениях'!CW68*100/'в абс. значениях'!CK68-100</f>
        <v>36.119007342041471</v>
      </c>
      <c r="CL69" s="13">
        <f>'в абс. значениях'!CX68*100/'в абс. значениях'!CL68-100</f>
        <v>34.905643286331099</v>
      </c>
      <c r="CM69" s="13">
        <f>'в абс. значениях'!CY68*100/'в абс. значениях'!CM68-100</f>
        <v>60.695855288174272</v>
      </c>
      <c r="CN69" s="13">
        <f>'в абс. значениях'!CZ68*100/'в абс. значениях'!CN68-100</f>
        <v>50.957967234395483</v>
      </c>
      <c r="CO69" s="13">
        <f>'в абс. значениях'!DA68*100/'в абс. значениях'!CO68-100</f>
        <v>56.827854373881195</v>
      </c>
      <c r="CP69" s="13">
        <f>'в абс. значениях'!DB68*100/'в абс. значениях'!CP68-100</f>
        <v>34.364477239659124</v>
      </c>
      <c r="CQ69" s="13">
        <f>'в абс. значениях'!DC68*100/'в абс. значениях'!CQ68-100</f>
        <v>0.17664534432459789</v>
      </c>
      <c r="CR69" s="13">
        <f>'в абс. значениях'!DD68*100/'в абс. значениях'!CR68-100</f>
        <v>-5.4731158125891142</v>
      </c>
      <c r="CS69" s="13">
        <f>'в абс. значениях'!DE68*100/'в абс. значениях'!CS68-100</f>
        <v>-3.127670162721472</v>
      </c>
      <c r="CT69" s="13">
        <f>'в абс. значениях'!DF68*100/'в абс. значениях'!CT68-100</f>
        <v>0.40447309347776184</v>
      </c>
    </row>
    <row r="70" spans="1:98" x14ac:dyDescent="0.25">
      <c r="A70" s="5" t="s">
        <v>67</v>
      </c>
      <c r="B70" s="13">
        <f>'в абс. значениях'!N69*100/'в абс. значениях'!B69-100</f>
        <v>45.278450363196129</v>
      </c>
      <c r="C70" s="13">
        <f>'в абс. значениях'!O69*100/'в абс. значениях'!C69-100</f>
        <v>1.9323671497584485</v>
      </c>
      <c r="D70" s="13">
        <f>'в абс. значениях'!P69*100/'в абс. значениях'!D69-100</f>
        <v>13.235294117647058</v>
      </c>
      <c r="E70" s="13">
        <f>'в абс. значениях'!Q69*100/'в абс. значениях'!E69-100</f>
        <v>28.04532577903683</v>
      </c>
      <c r="F70" s="13">
        <f>'в абс. значениях'!R69*100/'в абс. значениях'!F69-100</f>
        <v>34.180790960451986</v>
      </c>
      <c r="G70" s="13">
        <f>'в абс. значениях'!S69*100/'в абс. значениях'!G69-100</f>
        <v>94.214876033057863</v>
      </c>
      <c r="H70" s="13">
        <f>'в абс. значениях'!T69*100/'в абс. значениях'!H69-100</f>
        <v>65.343915343915342</v>
      </c>
      <c r="I70" s="13">
        <f>'в абс. значениях'!U69*100/'в абс. значениях'!I69-100</f>
        <v>78.658536585365852</v>
      </c>
      <c r="J70" s="13">
        <f>'в абс. значениях'!V69*100/'в абс. значениях'!J69-100</f>
        <v>64.797507788161994</v>
      </c>
      <c r="K70" s="13">
        <f>'в абс. значениях'!W69*100/'в абс. значениях'!K69-100</f>
        <v>80.188679245283026</v>
      </c>
      <c r="L70" s="13">
        <f>'в абс. значениях'!X69*100/'в абс. значениях'!L69-100</f>
        <v>2.3529411764705941</v>
      </c>
      <c r="M70" s="13">
        <f>'в абс. значениях'!Y69*100/'в абс. значениях'!M69-100</f>
        <v>24.184782608695656</v>
      </c>
      <c r="N70" s="13">
        <f>'в абс. значениях'!Z69*100/'в абс. значениях'!N69-100</f>
        <v>-2.1666666666666714</v>
      </c>
      <c r="O70" s="13">
        <f>'в абс. значениях'!AA69*100/'в абс. значениях'!O69-100</f>
        <v>15.876777251184834</v>
      </c>
      <c r="P70" s="13">
        <f>'в абс. значениях'!AB69*100/'в абс. значениях'!P69-100</f>
        <v>137.01298701298703</v>
      </c>
      <c r="Q70" s="13">
        <f>'в абс. значениях'!AC69*100/'в абс. значениях'!Q69-100</f>
        <v>127.43362831858408</v>
      </c>
      <c r="R70" s="13">
        <f>'в абс. значениях'!AD69*100/'в абс. значениях'!R69-100</f>
        <v>109.68421052631578</v>
      </c>
      <c r="S70" s="13">
        <f>'в абс. значениях'!AE69*100/'в абс. значениях'!S69-100</f>
        <v>28.085106382978722</v>
      </c>
      <c r="T70" s="13">
        <f>'в абс. значениях'!AF69*100/'в абс. значениях'!T69-100</f>
        <v>-10.079999999999998</v>
      </c>
      <c r="U70" s="13">
        <f>'в абс. значениях'!AG69*100/'в абс. значениях'!U69-100</f>
        <v>6.9965870307167251</v>
      </c>
      <c r="V70" s="13">
        <f>'в абс. значениях'!AH69*100/'в абс. значениях'!V69-100</f>
        <v>31.001890359168243</v>
      </c>
      <c r="W70" s="13">
        <f>'в абс. значениях'!AI69*100/'в абс. значениях'!W69-100</f>
        <v>-9.424083769633512</v>
      </c>
      <c r="X70" s="13">
        <f>'в абс. значениях'!AJ69*100/'в абс. значениях'!X69-100</f>
        <v>3.908045977011497</v>
      </c>
      <c r="Y70" s="13">
        <f>'в абс. значениях'!AK69*100/'в абс. значениях'!Y69-100</f>
        <v>3.5010940919037239</v>
      </c>
      <c r="Z70" s="13">
        <f>'в абс. значениях'!AL69*100/'в абс. значениях'!Z69-100</f>
        <v>-11.413969335604776</v>
      </c>
      <c r="AA70" s="13">
        <f>'в абс. значениях'!AM69*100/'в абс. значениях'!AA69-100</f>
        <v>7.7709611451942777</v>
      </c>
      <c r="AB70" s="13">
        <f>'в абс. значениях'!AN69*100/'в абс. значениях'!AB69-100</f>
        <v>-53.972602739726028</v>
      </c>
      <c r="AC70" s="13">
        <f>'в абс. значениях'!AO69*100/'в абс. значениях'!AC69-100</f>
        <v>-55.933852140077818</v>
      </c>
      <c r="AD70" s="13">
        <f>'в абс. значениях'!AP69*100/'в абс. значениях'!AD69-100</f>
        <v>-55.923694779116467</v>
      </c>
      <c r="AE70" s="13">
        <f>'в абс. значениях'!AQ69*100/'в абс. значениях'!AE69-100</f>
        <v>-53.931339977851607</v>
      </c>
      <c r="AF70" s="13">
        <f>'в абс. значениях'!AR69*100/'в абс. значениях'!AF69-100</f>
        <v>-41.459074733096088</v>
      </c>
      <c r="AG70" s="13">
        <f>'в абс. значениях'!AS69*100/'в абс. значениях'!AG69-100</f>
        <v>-37.16108452950558</v>
      </c>
      <c r="AH70" s="13">
        <f>'в абс. значениях'!AT69*100/'в абс. значениях'!AH69-100</f>
        <v>-0.86580086580086402</v>
      </c>
      <c r="AI70" s="13">
        <f>'в абс. значениях'!AU69*100/'в абс. значениях'!AI69-100</f>
        <v>-3.8535645472061617</v>
      </c>
      <c r="AJ70" s="13">
        <f>'в абс. значениях'!AV69*100/'в абс. значениях'!AJ69-100</f>
        <v>14.823008849557525</v>
      </c>
      <c r="AK70" s="13">
        <f>'в абс. значениях'!AW69*100/'в абс. значениях'!AK69-100</f>
        <v>40.591966173361527</v>
      </c>
      <c r="AL70" s="13">
        <f>'в абс. значениях'!AX69*100/'в абс. значениях'!AL69-100</f>
        <v>45.576923076923066</v>
      </c>
      <c r="AM70" s="13">
        <f>'в абс. значениях'!AY69*100/'в абс. значениях'!AM69-100</f>
        <v>52.561669829222012</v>
      </c>
      <c r="AN70" s="13">
        <f>'в абс. значениях'!AZ69*100/'в абс. значениях'!AN69-100</f>
        <v>89.484126984126988</v>
      </c>
      <c r="AO70" s="13">
        <f>'в абс. значениях'!BA69*100/'в абс. значениях'!AO69-100</f>
        <v>610.8167770419426</v>
      </c>
      <c r="AP70" s="13">
        <f>'в абс. значениях'!BB69*100/'в абс. значениях'!AP69-100</f>
        <v>1.366742596810937</v>
      </c>
      <c r="AQ70" s="13">
        <f>'в абс. значениях'!BC69*100/'в абс. значениях'!AQ69-100</f>
        <v>-0.2403846153846132</v>
      </c>
      <c r="AR70" s="13">
        <f>'в абс. значениях'!BD69*100/'в абс. значениях'!AR69-100</f>
        <v>845.59270516717322</v>
      </c>
      <c r="AS70" s="13">
        <f>'в абс. значениях'!BE69*100/'в абс. значениях'!AS69-100</f>
        <v>15.989847715736047</v>
      </c>
      <c r="AT70" s="13">
        <f>'в абс. значениях'!BF69*100/'в абс. значениях'!AT69-100</f>
        <v>-44.104803493449779</v>
      </c>
      <c r="AU70" s="13">
        <f>'в абс. значениях'!BG69*100/'в абс. значениях'!AU69-100</f>
        <v>-15.831663326653313</v>
      </c>
      <c r="AV70" s="13">
        <f>'в абс. значениях'!BH69*100/'в абс. значениях'!AV69-100</f>
        <v>-4.6242774566474054</v>
      </c>
      <c r="AW70" s="13">
        <f>'в абс. значениях'!BI69*100/'в абс. значениях'!AW69-100</f>
        <v>-15.037593984962399</v>
      </c>
      <c r="AX70" s="13">
        <f>'в абс. значениях'!BJ69*100/'в абс. значениях'!AX69-100</f>
        <v>-15.852047556142665</v>
      </c>
      <c r="AY70" s="13">
        <f>'в абс. значениях'!BK69*100/'в абс. значениях'!AY69-100</f>
        <v>-32.338308457711449</v>
      </c>
      <c r="AZ70" s="13">
        <f>'в абс. значениях'!BL69*100/'в абс. значениях'!AZ69-100</f>
        <v>-43.141361256544499</v>
      </c>
      <c r="BA70" s="13">
        <f>'в абс. значениях'!BM69*100/'в абс. значениях'!BA69-100</f>
        <v>-78.385093167701868</v>
      </c>
      <c r="BB70" s="13">
        <f>'в абс. значениях'!BN69*100/'в абс. значениях'!BB69-100</f>
        <v>478.65168539325839</v>
      </c>
      <c r="BC70" s="13">
        <f>'в абс. значениях'!BO69*100/'в абс. значениях'!BC69-100</f>
        <v>32.289156626506013</v>
      </c>
      <c r="BD70" s="13">
        <f>'в абс. значениях'!BP69*100/'в абс. значениях'!BD69-100</f>
        <v>-81.517197042751519</v>
      </c>
      <c r="BE70" s="13">
        <f>'в абс. значениях'!BQ69*100/'в абс. значениях'!BE69-100</f>
        <v>64.551422319474824</v>
      </c>
      <c r="BF70" s="13">
        <f>'в абс. значениях'!BR69*100/'в абс. значениях'!BF69-100</f>
        <v>144.79166666666666</v>
      </c>
      <c r="BG70" s="13">
        <f>'в абс. значениях'!BS69*100/'в абс. значениях'!BG69-100</f>
        <v>114.52380952380952</v>
      </c>
      <c r="BH70" s="13">
        <f>'в абс. значениях'!BT69*100/'в абс. значениях'!BH69-100</f>
        <v>100</v>
      </c>
      <c r="BI70" s="13">
        <f>'в абс. значениях'!BU69*100/'в абс. значениях'!BI69-100</f>
        <v>672.74336283185846</v>
      </c>
      <c r="BJ70" s="13">
        <f>'в абс. значениях'!BV69*100/'в абс. значениях'!BJ69-100</f>
        <v>526.53061224489795</v>
      </c>
      <c r="BK70" s="13">
        <f>'в абс. значениях'!BW69*100/'в абс. значениях'!BK69-100</f>
        <v>333.45588235294116</v>
      </c>
      <c r="BL70" s="13">
        <f>'в абс. значениях'!BX69*100/'в абс. значениях'!BL69-100</f>
        <v>569.24493554327807</v>
      </c>
      <c r="BM70" s="13">
        <f>'в абс. значениях'!BY69*100/'в абс. значениях'!BM69-100</f>
        <v>338.07471264367814</v>
      </c>
      <c r="BN70" s="13">
        <f>'в абс. значениях'!BZ69*100/'в абс. значениях'!BN69-100</f>
        <v>44.077669902912618</v>
      </c>
      <c r="BO70" s="13">
        <f>'в абс. значениях'!CA69*100/'в абс. значениях'!BO69-100</f>
        <v>467.57741347905278</v>
      </c>
      <c r="BP70" s="13">
        <f>'в абс. значениях'!CB69*100/'в абс. значениях'!BP69-100</f>
        <v>725.21739130434787</v>
      </c>
      <c r="BQ70" s="13">
        <f>'в абс. значениях'!CC69*100/'в абс. значениях'!BQ69-100</f>
        <v>416.48936170212767</v>
      </c>
      <c r="BR70" s="13">
        <f>'в абс. значениях'!CD69*100/'в абс. значениях'!BR69-100</f>
        <v>544.14893617021278</v>
      </c>
      <c r="BS70" s="13">
        <f>'в абс. значениях'!CE69*100/'в абс. значениях'!BS69-100</f>
        <v>498.11320754716985</v>
      </c>
      <c r="BT70" s="13">
        <f>'в абс. значениях'!CF69*100/'в абс. значениях'!BT69-100</f>
        <v>424.44444444444446</v>
      </c>
      <c r="BU70" s="13">
        <f>'в абс. значениях'!CG69*100/'в абс. значениях'!BU69-100</f>
        <v>16.055886394869447</v>
      </c>
      <c r="BV70" s="13">
        <f>'в абс. значениях'!CH69*100/'в абс. значениях'!BV69-100</f>
        <v>20.471059884740669</v>
      </c>
      <c r="BW70" s="13">
        <f>'в абс. значениях'!CI69*100/'в абс. значениях'!BW69-100</f>
        <v>179.9830364715861</v>
      </c>
      <c r="BX70" s="13">
        <f>'в абс. значениях'!CJ69*100/'в абс. значениях'!BX69-100</f>
        <v>86.51623555310951</v>
      </c>
      <c r="BY70" s="13">
        <f>'в абс. значениях'!CK69*100/'в абс. значениях'!BY69-100</f>
        <v>196.55624795014757</v>
      </c>
      <c r="BZ70" s="13">
        <f>'в абс. значениях'!CL69*100/'в абс. значениях'!BZ69-100</f>
        <v>125.14824797843667</v>
      </c>
      <c r="CA70" s="13">
        <f>'в абс. значениях'!CM69*100/'в абс. значениях'!CA69-100</f>
        <v>158.53658536585368</v>
      </c>
      <c r="CB70" s="13">
        <f>'в абс. значениях'!CN69*100/'в абс. значениях'!CB69-100</f>
        <v>78.398314014752373</v>
      </c>
      <c r="CC70" s="13">
        <f>'в абс. значениях'!CO69*100/'в абс. значениях'!CC69-100</f>
        <v>181.30792996910401</v>
      </c>
      <c r="CD70" s="13">
        <f>'в абс. значениях'!CP69*100/'в абс. значениях'!CD69-100</f>
        <v>82.642444260941375</v>
      </c>
      <c r="CE70" s="13">
        <f>'в абс. значениях'!CQ69*100/'в абс. значениях'!CE69-100</f>
        <v>100.44535164223419</v>
      </c>
      <c r="CF70" s="13">
        <f>'в абс. значениях'!CR69*100/'в абс. значениях'!CF69-100</f>
        <v>104.79583975346688</v>
      </c>
      <c r="CG70" s="13">
        <f>'в абс. значениях'!CS69*100/'в абс. значениях'!CG69-100</f>
        <v>38.780343398460616</v>
      </c>
      <c r="CH70" s="13">
        <f>'в абс. значениях'!CT69*100/'в абс. значениях'!CH69-100</f>
        <v>41.78452579034942</v>
      </c>
      <c r="CI70" s="13">
        <f>'в абс. значениях'!CU69*100/'в абс. значениях'!CI69-100</f>
        <v>-24.280521054225986</v>
      </c>
      <c r="CJ70" s="13">
        <f>'в абс. значениях'!CV69*100/'в абс. значениях'!CJ69-100</f>
        <v>-26.881085866037182</v>
      </c>
      <c r="CK70" s="13">
        <f>'в абс. значениях'!CW69*100/'в абс. значениях'!CK69-100</f>
        <v>-14.510064145100642</v>
      </c>
      <c r="CL70" s="13">
        <f>'в абс. значениях'!CX69*100/'в абс. значениях'!CL69-100</f>
        <v>-10.918232970190346</v>
      </c>
      <c r="CM70" s="13">
        <f>'в абс. значениях'!CY69*100/'в абс. значениях'!CM69-100</f>
        <v>-7.4106256206554093</v>
      </c>
      <c r="CN70" s="13">
        <f>'в абс. значениях'!CZ69*100/'в абс. значениях'!CN69-100</f>
        <v>4.5481393975191935</v>
      </c>
      <c r="CO70" s="13">
        <f>'в абс. значениях'!DA69*100/'в абс. значениях'!CO69-100</f>
        <v>-8.3470620538165861</v>
      </c>
      <c r="CP70" s="13">
        <f>'в абс. значениях'!DB69*100/'в абс. значениях'!CP69-100</f>
        <v>1.455827832534581</v>
      </c>
      <c r="CQ70" s="13">
        <f>'в абс. значениях'!DC69*100/'в абс. значениях'!CQ69-100</f>
        <v>19.690798000370307</v>
      </c>
      <c r="CR70" s="13">
        <f>'в абс. значениях'!DD69*100/'в абс. значениях'!CR69-100</f>
        <v>33.537101476535327</v>
      </c>
      <c r="CS70" s="13">
        <f>'в абс. значениях'!DE69*100/'в абс. значениях'!CS69-100</f>
        <v>58.902161547212728</v>
      </c>
      <c r="CT70" s="13">
        <f>'в абс. значениях'!DF69*100/'в абс. значениях'!CT69-100</f>
        <v>105.9850374064838</v>
      </c>
    </row>
    <row r="71" spans="1:98" x14ac:dyDescent="0.25">
      <c r="A71" s="5" t="s">
        <v>68</v>
      </c>
      <c r="B71" s="13">
        <f>'в абс. значениях'!N70*100/'в абс. значениях'!B70-100</f>
        <v>5.5393586005830855</v>
      </c>
      <c r="C71" s="13">
        <f>'в абс. значениях'!O70*100/'в абс. значениях'!C70-100</f>
        <v>-21.981424148606806</v>
      </c>
      <c r="D71" s="13">
        <f>'в абс. значениях'!P70*100/'в абс. значениях'!D70-100</f>
        <v>-18.27242524916943</v>
      </c>
      <c r="E71" s="13">
        <f>'в абс. значениях'!Q70*100/'в абс. значениях'!E70-100</f>
        <v>-1.8099547511312153</v>
      </c>
      <c r="F71" s="13">
        <f>'в абс. значениях'!R70*100/'в абс. значениях'!F70-100</f>
        <v>16.02209944751381</v>
      </c>
      <c r="G71" s="13">
        <f>'в абс. значениях'!S70*100/'в абс. значениях'!G70-100</f>
        <v>-27.083333333333329</v>
      </c>
      <c r="H71" s="13">
        <f>'в абс. значениях'!T70*100/'в абс. значениях'!H70-100</f>
        <v>21.084337349397586</v>
      </c>
      <c r="I71" s="13">
        <f>'в абс. значениях'!U70*100/'в абс. значениях'!I70-100</f>
        <v>144.38202247191012</v>
      </c>
      <c r="J71" s="13">
        <f>'в абс. значениях'!V70*100/'в абс. значениях'!J70-100</f>
        <v>140.41450777202073</v>
      </c>
      <c r="K71" s="13">
        <f>'в абс. значениях'!W70*100/'в абс. значениях'!K70-100</f>
        <v>173.2851985559567</v>
      </c>
      <c r="L71" s="13">
        <f>'в абс. значениях'!X70*100/'в абс. значениях'!L70-100</f>
        <v>67.168674698795172</v>
      </c>
      <c r="M71" s="13">
        <f>'в абс. значениях'!Y70*100/'в абс. значениях'!M70-100</f>
        <v>9.1715976331360878</v>
      </c>
      <c r="N71" s="13">
        <f>'в абс. значениях'!Z70*100/'в абс. значениях'!N70-100</f>
        <v>69.613259668508277</v>
      </c>
      <c r="O71" s="13">
        <f>'в абс. значениях'!AA70*100/'в абс. значениях'!O70-100</f>
        <v>111.50793650793651</v>
      </c>
      <c r="P71" s="13">
        <f>'в абс. значениях'!AB70*100/'в абс. значениях'!P70-100</f>
        <v>63.821138211382106</v>
      </c>
      <c r="Q71" s="13">
        <f>'в абс. значениях'!AC70*100/'в абс. значениях'!Q70-100</f>
        <v>17.972350230414747</v>
      </c>
      <c r="R71" s="13">
        <f>'в абс. значениях'!AD70*100/'в абс. значениях'!R70-100</f>
        <v>10</v>
      </c>
      <c r="S71" s="13">
        <f>'в абс. значениях'!AE70*100/'в абс. значениях'!S70-100</f>
        <v>-4.2857142857142918</v>
      </c>
      <c r="T71" s="13">
        <f>'в абс. значениях'!AF70*100/'в абс. значениях'!T70-100</f>
        <v>-38.805970149253731</v>
      </c>
      <c r="U71" s="13">
        <f>'в абс. значениях'!AG70*100/'в абс. значениях'!U70-100</f>
        <v>-57.931034482758619</v>
      </c>
      <c r="V71" s="13">
        <f>'в абс. значениях'!AH70*100/'в абс. значениях'!V70-100</f>
        <v>-51.077586206896555</v>
      </c>
      <c r="W71" s="13">
        <f>'в абс. значениях'!AI70*100/'в абс. значениях'!W70-100</f>
        <v>-75.693527080581248</v>
      </c>
      <c r="X71" s="13">
        <f>'в абс. значениях'!AJ70*100/'в абс. значениях'!X70-100</f>
        <v>-69.369369369369366</v>
      </c>
      <c r="Y71" s="13">
        <f>'в абс. значениях'!AK70*100/'в абс. значениях'!Y70-100</f>
        <v>-46.612466124661246</v>
      </c>
      <c r="Z71" s="13">
        <f>'в абс. значениях'!AL70*100/'в абс. значениях'!Z70-100</f>
        <v>15.472312703583057</v>
      </c>
      <c r="AA71" s="13">
        <f>'в абс. значениях'!AM70*100/'в абс. значениях'!AA70-100</f>
        <v>-24.015009380863034</v>
      </c>
      <c r="AB71" s="13">
        <f>'в абс. значениях'!AN70*100/'в абс. значениях'!AB70-100</f>
        <v>18.114143920595538</v>
      </c>
      <c r="AC71" s="13">
        <f>'в абс. значениях'!AO70*100/'в абс. значениях'!AC70-100</f>
        <v>54.6875</v>
      </c>
      <c r="AD71" s="13">
        <f>'в абс. значениях'!AP70*100/'в абс. значениях'!AD70-100</f>
        <v>16.450216450216445</v>
      </c>
      <c r="AE71" s="13">
        <f>'в абс. значениях'!AQ70*100/'в абс. значениях'!AE70-100</f>
        <v>131.34328358208955</v>
      </c>
      <c r="AF71" s="13">
        <f>'в абс. значениях'!AR70*100/'в абс. значениях'!AF70-100</f>
        <v>222.76422764227641</v>
      </c>
      <c r="AG71" s="13">
        <f>'в абс. значениях'!AS70*100/'в абс. значениях'!AG70-100</f>
        <v>128.41530054644809</v>
      </c>
      <c r="AH71" s="13">
        <f>'в абс. значениях'!AT70*100/'в абс. значениях'!AH70-100</f>
        <v>225.99118942731275</v>
      </c>
      <c r="AI71" s="13">
        <f>'в абс. значениях'!AU70*100/'в абс. значениях'!AI70-100</f>
        <v>467.93478260869563</v>
      </c>
      <c r="AJ71" s="13">
        <f>'в абс. значениях'!AV70*100/'в абс. значениях'!AJ70-100</f>
        <v>416.47058823529414</v>
      </c>
      <c r="AK71" s="13">
        <f>'в абс. значениях'!AW70*100/'в абс. значениях'!AK70-100</f>
        <v>181.7258883248731</v>
      </c>
      <c r="AL71" s="13">
        <f>'в абс. значениях'!AX70*100/'в абс. значениях'!AL70-100</f>
        <v>20.451339915373765</v>
      </c>
      <c r="AM71" s="13">
        <f>'в абс. значениях'!AY70*100/'в абс. значениях'!AM70-100</f>
        <v>47.407407407407419</v>
      </c>
      <c r="AN71" s="13">
        <f>'в абс. значениях'!AZ70*100/'в абс. значениях'!AN70-100</f>
        <v>3.5714285714285694</v>
      </c>
      <c r="AO71" s="13">
        <f>'в абс. значениях'!BA70*100/'в абс. значениях'!AO70-100</f>
        <v>-22.222222222222229</v>
      </c>
      <c r="AP71" s="13">
        <f>'в абс. значениях'!BB70*100/'в абс. значениях'!AP70-100</f>
        <v>-34.20074349442379</v>
      </c>
      <c r="AQ71" s="13">
        <f>'в абс. значениях'!BC70*100/'в абс. значениях'!AQ70-100</f>
        <v>-59.677419354838712</v>
      </c>
      <c r="AR71" s="13">
        <f>'в абс. значениях'!BD70*100/'в абс. значениях'!AR70-100</f>
        <v>-44.836272040302269</v>
      </c>
      <c r="AS71" s="13">
        <f>'в абс. значениях'!BE70*100/'в абс. значениях'!AS70-100</f>
        <v>-43.540669856459331</v>
      </c>
      <c r="AT71" s="13">
        <f>'в абс. значениях'!BF70*100/'в абс. значениях'!AT70-100</f>
        <v>-26.486486486486484</v>
      </c>
      <c r="AU71" s="13">
        <f>'в абс. значениях'!BG70*100/'в абс. значениях'!AU70-100</f>
        <v>-53.684210526315788</v>
      </c>
      <c r="AV71" s="13">
        <f>'в абс. значениях'!BH70*100/'в абс. значениях'!AV70-100</f>
        <v>-54.100227790432804</v>
      </c>
      <c r="AW71" s="13">
        <f>'в абс. значениях'!BI70*100/'в абс. значениях'!AW70-100</f>
        <v>-30.630630630630634</v>
      </c>
      <c r="AX71" s="13">
        <f>'в абс. значениях'!BJ70*100/'в абс. значениях'!AX70-100</f>
        <v>-56.557377049180324</v>
      </c>
      <c r="AY71" s="13">
        <f>'в абс. значениях'!BK70*100/'в абс. значениях'!AY70-100</f>
        <v>-50.251256281407038</v>
      </c>
      <c r="AZ71" s="13">
        <f>'в абс. значениях'!BL70*100/'в абс. значениях'!AZ70-100</f>
        <v>-35.091277890466529</v>
      </c>
      <c r="BA71" s="13">
        <f>'в абс. значениях'!BM70*100/'в абс. значениях'!BA70-100</f>
        <v>15.259740259740255</v>
      </c>
      <c r="BB71" s="13">
        <f>'в абс. значениях'!BN70*100/'в абс. значениях'!BB70-100</f>
        <v>242.93785310734461</v>
      </c>
      <c r="BC71" s="13">
        <f>'в абс. значениях'!BO70*100/'в абс. значениях'!BC70-100</f>
        <v>182.39999999999998</v>
      </c>
      <c r="BD71" s="13">
        <f>'в абс. значениях'!BP70*100/'в абс. значениях'!BD70-100</f>
        <v>70.319634703196357</v>
      </c>
      <c r="BE71" s="13">
        <f>'в абс. значениях'!BQ70*100/'в абс. значениях'!BE70-100</f>
        <v>80.932203389830505</v>
      </c>
      <c r="BF71" s="13">
        <f>'в абс. значениях'!BR70*100/'в абс. значениях'!BF70-100</f>
        <v>-54.044117647058826</v>
      </c>
      <c r="BG71" s="13">
        <f>'в абс. значениях'!BS70*100/'в абс. значениях'!BG70-100</f>
        <v>10.537190082644628</v>
      </c>
      <c r="BH71" s="13">
        <f>'в абс. значениях'!BT70*100/'в абс. значениях'!BH70-100</f>
        <v>-3.9702233250620367</v>
      </c>
      <c r="BI71" s="13">
        <f>'в абс. значениях'!BU70*100/'в абс. значениях'!BI70-100</f>
        <v>-51.948051948051948</v>
      </c>
      <c r="BJ71" s="13">
        <f>'в абс. значениях'!BV70*100/'в абс. значениях'!BJ70-100</f>
        <v>94.0700808625337</v>
      </c>
      <c r="BK71" s="13">
        <f>'в абс. значениях'!BW70*100/'в абс. значениях'!BK70-100</f>
        <v>188.55218855218857</v>
      </c>
      <c r="BL71" s="13">
        <f>'в абс. значениях'!BX70*100/'в абс. значениях'!BL70-100</f>
        <v>149.375</v>
      </c>
      <c r="BM71" s="13">
        <f>'в абс. значениях'!BY70*100/'в абс. значениях'!BM70-100</f>
        <v>39.154929577464799</v>
      </c>
      <c r="BN71" s="13">
        <f>'в абс. значениях'!BZ70*100/'в абс. значениях'!BN70-100</f>
        <v>25.041186161449758</v>
      </c>
      <c r="BO71" s="13">
        <f>'в абс. значениях'!CA70*100/'в абс. значениях'!BO70-100</f>
        <v>36.260623229461743</v>
      </c>
      <c r="BP71" s="13">
        <f>'в абс. значениях'!CB70*100/'в абс. значениях'!BP70-100</f>
        <v>38.605898123324408</v>
      </c>
      <c r="BQ71" s="13">
        <f>'в абс. значениях'!CC70*100/'в абс. значениях'!BQ70-100</f>
        <v>105.15222482435598</v>
      </c>
      <c r="BR71" s="13">
        <f>'в абс. значениях'!CD70*100/'в абс. значениях'!BR70-100</f>
        <v>309.2</v>
      </c>
      <c r="BS71" s="13">
        <f>'в абс. значениях'!CE70*100/'в абс. значениях'!BS70-100</f>
        <v>117.75700934579439</v>
      </c>
      <c r="BT71" s="13">
        <f>'в абс. значениях'!CF70*100/'в абс. значениях'!BT70-100</f>
        <v>132.29974160206717</v>
      </c>
      <c r="BU71" s="13">
        <f>'в абс. значениях'!CG70*100/'в абс. значениях'!BU70-100</f>
        <v>164.32432432432432</v>
      </c>
      <c r="BV71" s="13">
        <f>'в абс. значениях'!CH70*100/'в абс. значениях'!BV70-100</f>
        <v>-3.8888888888888857</v>
      </c>
      <c r="BW71" s="13">
        <f>'в абс. значениях'!CI70*100/'в абс. значениях'!BW70-100</f>
        <v>-32.205367561260204</v>
      </c>
      <c r="BX71" s="13">
        <f>'в абс. значениях'!CJ70*100/'в абс. значениях'!BX70-100</f>
        <v>-2.3809523809523796</v>
      </c>
      <c r="BY71" s="13">
        <f>'в абс. значениях'!CK70*100/'в абс. значениях'!BY70-100</f>
        <v>41.497975708502025</v>
      </c>
      <c r="BZ71" s="13">
        <f>'в абс. значениях'!CL70*100/'в абс. значениях'!BZ70-100</f>
        <v>-27.536231884057969</v>
      </c>
      <c r="CA71" s="13">
        <f>'в абс. значениях'!CM70*100/'в абс. значениях'!CA70-100</f>
        <v>-59.667359667359669</v>
      </c>
      <c r="CB71" s="13">
        <f>'в абс. значениях'!CN70*100/'в абс. значениях'!CB70-100</f>
        <v>-18.955512572533848</v>
      </c>
      <c r="CC71" s="13">
        <f>'в абс. значениях'!CO70*100/'в абс. значениях'!CC70-100</f>
        <v>-54.566210045662103</v>
      </c>
      <c r="CD71" s="13">
        <f>'в абс. значениях'!CP70*100/'в абс. значениях'!CD70-100</f>
        <v>28.73900293255133</v>
      </c>
      <c r="CE71" s="13">
        <f>'в абс. значениях'!CQ70*100/'в абс. значениях'!CE70-100</f>
        <v>17.081545064377679</v>
      </c>
      <c r="CF71" s="13">
        <f>'в абс. значениях'!CR70*100/'в абс. значениях'!CF70-100</f>
        <v>78.197997775305907</v>
      </c>
      <c r="CG71" s="13">
        <f>'в абс. значениях'!CS70*100/'в абс. значениях'!CG70-100</f>
        <v>69.325153374233139</v>
      </c>
      <c r="CH71" s="13">
        <f>'в абс. значениях'!CT70*100/'в абс. значениях'!CH70-100</f>
        <v>59.826589595375737</v>
      </c>
      <c r="CI71" s="13">
        <f>'в абс. значениях'!CU70*100/'в абс. значениях'!CI70-100</f>
        <v>47.848537005163507</v>
      </c>
      <c r="CJ71" s="13">
        <f>'в абс. значениях'!CV70*100/'в абс. значениях'!CJ70-100</f>
        <v>31.193838254172022</v>
      </c>
      <c r="CK71" s="13">
        <f>'в абс. значениях'!CW70*100/'в абс. значениях'!CK70-100</f>
        <v>-7.4391988555078683</v>
      </c>
      <c r="CL71" s="13">
        <f>'в абс. значениях'!CX70*100/'в абс. значениях'!CL70-100</f>
        <v>21.63636363636364</v>
      </c>
      <c r="CM71" s="13">
        <f>'в абс. значениях'!CY70*100/'в абс. значениях'!CM70-100</f>
        <v>194.32989690721649</v>
      </c>
      <c r="CN71" s="13">
        <f>'в абс. значениях'!CZ70*100/'в абс. значениях'!CN70-100</f>
        <v>-4.5346062052505971</v>
      </c>
      <c r="CO71" s="13">
        <f>'в абс. значениях'!DA70*100/'в абс. значениях'!CO70-100</f>
        <v>48.743718592964825</v>
      </c>
      <c r="CP71" s="13">
        <f>'в абс. значениях'!DB70*100/'в абс. значениях'!CP70-100</f>
        <v>-31.814730447987856</v>
      </c>
      <c r="CQ71" s="13">
        <f>'в абс. значениях'!DC70*100/'в абс. значениях'!CQ70-100</f>
        <v>-16.78885630498533</v>
      </c>
      <c r="CR71" s="13">
        <f>'в абс. значениях'!DD70*100/'в абс. значениях'!CR70-100</f>
        <v>11.173533083645438</v>
      </c>
      <c r="CS71" s="13">
        <f>'в абс. значениях'!DE70*100/'в абс. значениях'!CS70-100</f>
        <v>88.164251207729478</v>
      </c>
      <c r="CT71" s="13">
        <f>'в абс. значениях'!DF70*100/'в абс. значениях'!CT70-100</f>
        <v>43.037974683544292</v>
      </c>
    </row>
    <row r="72" spans="1:98" x14ac:dyDescent="0.25">
      <c r="A72" s="5" t="s">
        <v>69</v>
      </c>
      <c r="B72" s="13">
        <f>'в абс. значениях'!N71*100/'в абс. значениях'!B71-100</f>
        <v>-11.320754716981128</v>
      </c>
      <c r="C72" s="13">
        <f>'в абс. значениях'!O71*100/'в абс. значениях'!C71-100</f>
        <v>-6.4881565396498502</v>
      </c>
      <c r="D72" s="13">
        <f>'в абс. значениях'!P71*100/'в абс. значениях'!D71-100</f>
        <v>-45.495093666369314</v>
      </c>
      <c r="E72" s="13">
        <f>'в абс. значениях'!Q71*100/'в абс. значениях'!E71-100</f>
        <v>-43.753631609529343</v>
      </c>
      <c r="F72" s="13">
        <f>'в абс. значениях'!R71*100/'в абс. значениях'!F71-100</f>
        <v>-33.819742489270382</v>
      </c>
      <c r="G72" s="13">
        <f>'в абс. значениях'!S71*100/'в абс. значениях'!G71-100</f>
        <v>-33.878292461398729</v>
      </c>
      <c r="H72" s="13">
        <f>'в абс. значениях'!T71*100/'в абс. значениях'!H71-100</f>
        <v>-40.566037735849058</v>
      </c>
      <c r="I72" s="13">
        <f>'в абс. значениях'!U71*100/'в абс. значениях'!I71-100</f>
        <v>-33.528836754643208</v>
      </c>
      <c r="J72" s="13">
        <f>'в абс. значениях'!V71*100/'в абс. значениях'!J71-100</f>
        <v>-13.829787234042556</v>
      </c>
      <c r="K72" s="13">
        <f>'в абс. значениях'!W71*100/'в абс. значениях'!K71-100</f>
        <v>30.264550264550252</v>
      </c>
      <c r="L72" s="13">
        <f>'в абс. значениях'!X71*100/'в абс. значениях'!L71-100</f>
        <v>39.237899073120502</v>
      </c>
      <c r="M72" s="13">
        <f>'в абс. значениях'!Y71*100/'в абс. значениях'!M71-100</f>
        <v>81.481481481481495</v>
      </c>
      <c r="N72" s="13">
        <f>'в абс. значениях'!Z71*100/'в абс. значениях'!N71-100</f>
        <v>77.27272727272728</v>
      </c>
      <c r="O72" s="13">
        <f>'в абс. значениях'!AA71*100/'в абс. значениях'!O71-100</f>
        <v>81.607929515418505</v>
      </c>
      <c r="P72" s="13">
        <f>'в абс. значениях'!AB71*100/'в абс. значениях'!P71-100</f>
        <v>183.63338788870703</v>
      </c>
      <c r="Q72" s="13">
        <f>'в абс. значениях'!AC71*100/'в абс. значениях'!Q71-100</f>
        <v>113.32644628099175</v>
      </c>
      <c r="R72" s="13">
        <f>'в абс. значениях'!AD71*100/'в абс. значениях'!R71-100</f>
        <v>121.7898832684825</v>
      </c>
      <c r="S72" s="13">
        <f>'в абс. значениях'!AE71*100/'в абс. значениях'!S71-100</f>
        <v>119.78021978021977</v>
      </c>
      <c r="T72" s="13">
        <f>'в абс. значениях'!AF71*100/'в абс. значениях'!T71-100</f>
        <v>131.02453102453103</v>
      </c>
      <c r="U72" s="13">
        <f>'в абс. значениях'!AG71*100/'в абс. значениях'!U71-100</f>
        <v>134.55882352941177</v>
      </c>
      <c r="V72" s="13">
        <f>'в абс. значениях'!AH71*100/'в абс. значениях'!V71-100</f>
        <v>124.80359147025814</v>
      </c>
      <c r="W72" s="13">
        <f>'в абс. значениях'!AI71*100/'в абс. значениях'!W71-100</f>
        <v>56.70186839967505</v>
      </c>
      <c r="X72" s="13">
        <f>'в абс. значениях'!AJ71*100/'в абс. значениях'!X71-100</f>
        <v>25.295857988165679</v>
      </c>
      <c r="Y72" s="13">
        <f>'в абс. значениях'!AK71*100/'в абс. значениях'!Y71-100</f>
        <v>24.744897959183675</v>
      </c>
      <c r="Z72" s="13">
        <f>'в абс. значениях'!AL71*100/'в абс. значениях'!Z71-100</f>
        <v>26.786688488816154</v>
      </c>
      <c r="AA72" s="13">
        <f>'в абс. значениях'!AM71*100/'в абс. значениях'!AA71-100</f>
        <v>-15.10006064281383</v>
      </c>
      <c r="AB72" s="13">
        <f>'в абс. значениях'!AN71*100/'в абс. значениях'!AB71-100</f>
        <v>-16.733987305251006</v>
      </c>
      <c r="AC72" s="13">
        <f>'в абс. значениях'!AO71*100/'в абс. значениях'!AC71-100</f>
        <v>-4.2130750605326881</v>
      </c>
      <c r="AD72" s="13">
        <f>'в абс. значениях'!AP71*100/'в абс. значениях'!AD71-100</f>
        <v>12.748538011695913</v>
      </c>
      <c r="AE72" s="13">
        <f>'в абс. значениях'!AQ71*100/'в абс. значениях'!AE71-100</f>
        <v>-9.3125</v>
      </c>
      <c r="AF72" s="13">
        <f>'в абс. значениях'!AR71*100/'в абс. значениях'!AF71-100</f>
        <v>-2.9356652092442204</v>
      </c>
      <c r="AG72" s="13">
        <f>'в абс. значениях'!AS71*100/'в абс. значениях'!AG71-100</f>
        <v>2.3824451410658298</v>
      </c>
      <c r="AH72" s="13">
        <f>'в абс. значениях'!AT71*100/'в абс. значениях'!AH71-100</f>
        <v>-22.116824762855714</v>
      </c>
      <c r="AI72" s="13">
        <f>'в абс. значениях'!AU71*100/'в абс. значениях'!AI71-100</f>
        <v>-23.483670295489887</v>
      </c>
      <c r="AJ72" s="13">
        <f>'в абс. значениях'!AV71*100/'в абс. значениях'!AJ71-100</f>
        <v>4.7815820543093253</v>
      </c>
      <c r="AK72" s="13">
        <f>'в абс. значениях'!AW71*100/'в абс. значениях'!AK71-100</f>
        <v>-2.7607361963190158</v>
      </c>
      <c r="AL72" s="13">
        <f>'в абс. значениях'!AX71*100/'в абс. значениях'!AL71-100</f>
        <v>-5.4647160068846858</v>
      </c>
      <c r="AM72" s="13">
        <f>'в абс. значениях'!AY71*100/'в абс. значениях'!AM71-100</f>
        <v>39.357142857142861</v>
      </c>
      <c r="AN72" s="13">
        <f>'в абс. значениях'!AZ71*100/'в абс. значениях'!AN71-100</f>
        <v>30.838530838530829</v>
      </c>
      <c r="AO72" s="13">
        <f>'в абс. значениях'!BA71*100/'в абс. значениях'!AO71-100</f>
        <v>15.166835187057629</v>
      </c>
      <c r="AP72" s="13">
        <f>'в абс. значениях'!BB71*100/'в абс. значениях'!AP71-100</f>
        <v>26.037344398340252</v>
      </c>
      <c r="AQ72" s="13">
        <f>'в абс. значениях'!BC71*100/'в абс. значениях'!AQ71-100</f>
        <v>55.478980013783598</v>
      </c>
      <c r="AR72" s="13">
        <f>'в абс. значениях'!BD71*100/'в абс. значениях'!AR71-100</f>
        <v>52.638352638352643</v>
      </c>
      <c r="AS72" s="13">
        <f>'в абс. значениях'!BE71*100/'в абс. значениях'!AS71-100</f>
        <v>37.415799142682175</v>
      </c>
      <c r="AT72" s="13">
        <f>'в абс. значениях'!BF71*100/'в абс. значениях'!AT71-100</f>
        <v>68.141025641025635</v>
      </c>
      <c r="AU72" s="13">
        <f>'в абс. значениях'!BG71*100/'в абс. значениях'!AU71-100</f>
        <v>72.425474254742539</v>
      </c>
      <c r="AV72" s="13">
        <f>'в абс. значениях'!BH71*100/'в абс. значениях'!AV71-100</f>
        <v>42.929577464788736</v>
      </c>
      <c r="AW72" s="13">
        <f>'в абс. значениях'!BI71*100/'в абс. значениях'!AW71-100</f>
        <v>28.496319663512082</v>
      </c>
      <c r="AX72" s="13">
        <f>'в абс. значениях'!BJ71*100/'в абс. значениях'!AX71-100</f>
        <v>22.894856622667277</v>
      </c>
      <c r="AY72" s="13">
        <f>'в абс. значениях'!BK71*100/'в абс. значениях'!AY71-100</f>
        <v>24.34648898001025</v>
      </c>
      <c r="AZ72" s="13">
        <f>'в абс. значениях'!BL71*100/'в абс. значениях'!AZ71-100</f>
        <v>19.067796610169495</v>
      </c>
      <c r="BA72" s="13">
        <f>'в абс. значениях'!BM71*100/'в абс. значениях'!BA71-100</f>
        <v>96.40035118525023</v>
      </c>
      <c r="BB72" s="13">
        <f>'в абс. значениях'!BN71*100/'в абс. значениях'!BB71-100</f>
        <v>34.115226337448547</v>
      </c>
      <c r="BC72" s="13">
        <f>'в абс. значениях'!BO71*100/'в абс. значениях'!BC71-100</f>
        <v>29.255319148936167</v>
      </c>
      <c r="BD72" s="13">
        <f>'в абс. значениях'!BP71*100/'в абс. значениях'!BD71-100</f>
        <v>13.617200674536249</v>
      </c>
      <c r="BE72" s="13">
        <f>'в абс. значениях'!BQ71*100/'в абс. значениях'!BE71-100</f>
        <v>36.14081996434939</v>
      </c>
      <c r="BF72" s="13">
        <f>'в абс. значениях'!BR71*100/'в абс. значениях'!BF71-100</f>
        <v>22.798322531452541</v>
      </c>
      <c r="BG72" s="13">
        <f>'в абс. значениях'!BS71*100/'в абс. значениях'!BG71-100</f>
        <v>32.377210216110029</v>
      </c>
      <c r="BH72" s="13">
        <f>'в абс. значениях'!BT71*100/'в абс. значениях'!BH71-100</f>
        <v>14.741821048482464</v>
      </c>
      <c r="BI72" s="13">
        <f>'в абс. значениях'!BU71*100/'в абс. значениях'!BI71-100</f>
        <v>27.373158756137485</v>
      </c>
      <c r="BJ72" s="13">
        <f>'в абс. значениях'!BV71*100/'в абс. значениях'!BJ71-100</f>
        <v>53.592592592592581</v>
      </c>
      <c r="BK72" s="13">
        <f>'в абс. значениях'!BW71*100/'в абс. значениях'!BK71-100</f>
        <v>50.370981038746919</v>
      </c>
      <c r="BL72" s="13">
        <f>'в абс. значениях'!BX71*100/'в абс. значениях'!BL71-100</f>
        <v>42.660142348754448</v>
      </c>
      <c r="BM72" s="13">
        <f>'в абс. значениях'!BY71*100/'в абс. значениях'!BM71-100</f>
        <v>23.357174787662046</v>
      </c>
      <c r="BN72" s="13">
        <f>'в абс. значениях'!BZ71*100/'в абс. значениях'!BN71-100</f>
        <v>16.477447069653266</v>
      </c>
      <c r="BO72" s="13">
        <f>'в абс. значениях'!CA71*100/'в абс. значениях'!BO71-100</f>
        <v>32.338820301783272</v>
      </c>
      <c r="BP72" s="13">
        <f>'в абс. значениях'!CB71*100/'в абс. значениях'!BP71-100</f>
        <v>41.632653061224488</v>
      </c>
      <c r="BQ72" s="13">
        <f>'в абс. значениях'!CC71*100/'в абс. значениях'!BQ71-100</f>
        <v>25.270049099836328</v>
      </c>
      <c r="BR72" s="13">
        <f>'в абс. значениях'!CD71*100/'в абс. значениях'!BR71-100</f>
        <v>41.570940701645441</v>
      </c>
      <c r="BS72" s="13">
        <f>'в абс. значениях'!CE71*100/'в абс. значениях'!BS71-100</f>
        <v>30.572870287919272</v>
      </c>
      <c r="BT72" s="13">
        <f>'в абс. значениях'!CF71*100/'в абс. значениях'!BT71-100</f>
        <v>38.4060460322913</v>
      </c>
      <c r="BU72" s="13">
        <f>'в абс. значениях'!CG71*100/'в абс. значениях'!BU71-100</f>
        <v>41.985223257308064</v>
      </c>
      <c r="BV72" s="13">
        <f>'в абс. значениях'!CH71*100/'в абс. значениях'!BV71-100</f>
        <v>43.043163732818897</v>
      </c>
      <c r="BW72" s="13">
        <f>'в абс. значениях'!CI71*100/'в абс. значениях'!BW71-100</f>
        <v>20.614035087719301</v>
      </c>
      <c r="BX72" s="13">
        <f>'в абс. значениях'!CJ71*100/'в абс. значениях'!BX71-100</f>
        <v>47.458684128468974</v>
      </c>
      <c r="BY72" s="13">
        <f>'в абс. значениях'!CK71*100/'в абс. значениях'!BY71-100</f>
        <v>-2.1743069396629835</v>
      </c>
      <c r="BZ72" s="13">
        <f>'в абс. значениях'!CL71*100/'в абс. значениях'!BZ71-100</f>
        <v>64.726027397260282</v>
      </c>
      <c r="CA72" s="13">
        <f>'в абс. значениях'!CM71*100/'в абс. значениях'!CA71-100</f>
        <v>88.779476548328574</v>
      </c>
      <c r="CB72" s="13">
        <f>'в абс. значениях'!CN71*100/'в абс. значениях'!CB71-100</f>
        <v>109.06471050563269</v>
      </c>
      <c r="CC72" s="13">
        <f>'в абс. значениях'!CO71*100/'в абс. значениях'!CC71-100</f>
        <v>113.14345440292658</v>
      </c>
      <c r="CD72" s="13">
        <f>'в абс. значениях'!CP71*100/'в абс. значениях'!CD71-100</f>
        <v>109.51754385964912</v>
      </c>
      <c r="CE72" s="13">
        <f>'в абс. значениях'!CQ71*100/'в абс. значениях'!CE71-100</f>
        <v>109.43396226415095</v>
      </c>
      <c r="CF72" s="13">
        <f>'в абс. значениях'!CR71*100/'в абс. значениях'!CF71-100</f>
        <v>102.40754529659966</v>
      </c>
      <c r="CG72" s="13">
        <f>'в абс. значениях'!CS71*100/'в абс. значениях'!CG71-100</f>
        <v>70</v>
      </c>
      <c r="CH72" s="13">
        <f>'в абс. значениях'!CT71*100/'в абс. значениях'!CH71-100</f>
        <v>30.76534052596088</v>
      </c>
      <c r="CI72" s="13">
        <f>'в абс. значениях'!CU71*100/'в абс. значениях'!CI71-100</f>
        <v>70.954545454545467</v>
      </c>
      <c r="CJ72" s="13">
        <f>'в абс. значениях'!CV71*100/'в абс. значениях'!CJ71-100</f>
        <v>63.480651300486358</v>
      </c>
      <c r="CK72" s="13">
        <f>'в абс. значениях'!CW71*100/'в абс. значениях'!CK71-100</f>
        <v>19.799962956102988</v>
      </c>
      <c r="CL72" s="13">
        <f>'в абс. значениях'!CX71*100/'в абс. значениях'!CL71-100</f>
        <v>49.096433711818321</v>
      </c>
      <c r="CM72" s="13">
        <f>'в абс. значениях'!CY71*100/'в абс. значениях'!CM71-100</f>
        <v>21.798215511324642</v>
      </c>
      <c r="CN72" s="13">
        <f>'в абс. значениях'!CZ71*100/'в абс. значениях'!CN71-100</f>
        <v>-1.2531328320804391E-2</v>
      </c>
      <c r="CO72" s="13">
        <f>'в абс. значениях'!DA71*100/'в абс. значениях'!CO71-100</f>
        <v>-10.653426504842471</v>
      </c>
      <c r="CP72" s="13">
        <f>'в абс. значениях'!DB71*100/'в абс. значениях'!CP71-100</f>
        <v>-26.167050450073262</v>
      </c>
      <c r="CQ72" s="13">
        <f>'в абс. значениях'!DC71*100/'в абс. значениях'!CQ71-100</f>
        <v>-20.373385433626396</v>
      </c>
      <c r="CR72" s="13">
        <f>'в абс. значениях'!DD71*100/'в абс. значениях'!CR71-100</f>
        <v>-7.5291232372777444</v>
      </c>
      <c r="CS72" s="13">
        <f>'в абс. значениях'!DE71*100/'в абс. значениях'!CS71-100</f>
        <v>2.1692840031940364</v>
      </c>
      <c r="CT72" s="13">
        <f>'в абс. значениях'!DF71*100/'в абс. значениях'!CT71-100</f>
        <v>-20.781229856903437</v>
      </c>
    </row>
    <row r="73" spans="1:98" x14ac:dyDescent="0.25">
      <c r="A73" s="5" t="s">
        <v>70</v>
      </c>
      <c r="B73" s="13">
        <f>'в абс. значениях'!N72*100/'в абс. значениях'!B72-100</f>
        <v>19.783737024221452</v>
      </c>
      <c r="C73" s="13">
        <f>'в абс. значениях'!O72*100/'в абс. значениях'!C72-100</f>
        <v>31.04099691777418</v>
      </c>
      <c r="D73" s="13">
        <f>'в абс. значениях'!P72*100/'в абс. значениях'!D72-100</f>
        <v>25.322225715183905</v>
      </c>
      <c r="E73" s="13">
        <f>'в абс. значениях'!Q72*100/'в абс. значениях'!E72-100</f>
        <v>39.315763627434933</v>
      </c>
      <c r="F73" s="13">
        <f>'в абс. значениях'!R72*100/'в абс. значениях'!F72-100</f>
        <v>40.245307311784245</v>
      </c>
      <c r="G73" s="13">
        <f>'в абс. значениях'!S72*100/'в абс. значениях'!G72-100</f>
        <v>30.426974641607586</v>
      </c>
      <c r="H73" s="13">
        <f>'в абс. значениях'!T72*100/'в абс. значениях'!H72-100</f>
        <v>19.803101585642096</v>
      </c>
      <c r="I73" s="13">
        <f>'в абс. значениях'!U72*100/'в абс. значениях'!I72-100</f>
        <v>20.305088715816595</v>
      </c>
      <c r="J73" s="13">
        <f>'в абс. значениях'!V72*100/'в абс. значениях'!J72-100</f>
        <v>21.613175675675677</v>
      </c>
      <c r="K73" s="13">
        <f>'в абс. значениях'!W72*100/'в абс. значениях'!K72-100</f>
        <v>9.5414569389899953</v>
      </c>
      <c r="L73" s="13">
        <f>'в абс. значениях'!X72*100/'в абс. значениях'!L72-100</f>
        <v>7.7612988626847113</v>
      </c>
      <c r="M73" s="13">
        <f>'в абс. значениях'!Y72*100/'в абс. значениях'!M72-100</f>
        <v>12.057591623036643</v>
      </c>
      <c r="N73" s="13">
        <f>'в абс. значениях'!Z72*100/'в абс. значениях'!N72-100</f>
        <v>12.014636142606093</v>
      </c>
      <c r="O73" s="13">
        <f>'в абс. значениях'!AA72*100/'в абс. значениях'!O72-100</f>
        <v>-3.7431396848681118</v>
      </c>
      <c r="P73" s="13">
        <f>'в абс. значениях'!AB72*100/'в абс. значениях'!P72-100</f>
        <v>-12.56239809356579</v>
      </c>
      <c r="Q73" s="13">
        <f>'в абс. значениях'!AC72*100/'в абс. значениях'!Q72-100</f>
        <v>-13.310147107204969</v>
      </c>
      <c r="R73" s="13">
        <f>'в абс. значениях'!AD72*100/'в абс. значениях'!R72-100</f>
        <v>-1.1886354851178993</v>
      </c>
      <c r="S73" s="13">
        <f>'в абс. значениях'!AE72*100/'в абс. значениях'!S72-100</f>
        <v>-3.012534422182128</v>
      </c>
      <c r="T73" s="13">
        <f>'в абс. значениях'!AF72*100/'в абс. значениях'!T72-100</f>
        <v>1.3938380239012957</v>
      </c>
      <c r="U73" s="13">
        <f>'в абс. значениях'!AG72*100/'в абс. значениях'!U72-100</f>
        <v>-0.99783397016233266</v>
      </c>
      <c r="V73" s="13">
        <f>'в абс. значениях'!AH72*100/'в абс. значениях'!V72-100</f>
        <v>1.1829525198509145</v>
      </c>
      <c r="W73" s="13">
        <f>'в абс. значениях'!AI72*100/'в абс. значениях'!W72-100</f>
        <v>4.3072106645122261</v>
      </c>
      <c r="X73" s="13">
        <f>'в абс. значениях'!AJ72*100/'в абс. значениях'!X72-100</f>
        <v>8.5434946101779872</v>
      </c>
      <c r="Y73" s="13">
        <f>'в абс. значениях'!AK72*100/'в абс. значениях'!Y72-100</f>
        <v>10.832593561650242</v>
      </c>
      <c r="Z73" s="13">
        <f>'в абс. значениях'!AL72*100/'в абс. значениях'!Z72-100</f>
        <v>11.086993896673263</v>
      </c>
      <c r="AA73" s="13">
        <f>'в абс. значениях'!AM72*100/'в абс. значениях'!AA72-100</f>
        <v>27.92769121626948</v>
      </c>
      <c r="AB73" s="13">
        <f>'в абс. значениях'!AN72*100/'в абс. значениях'!AB72-100</f>
        <v>34.087844622314037</v>
      </c>
      <c r="AC73" s="13">
        <f>'в абс. значениях'!AO72*100/'в абс. значениях'!AC72-100</f>
        <v>42.94930875576037</v>
      </c>
      <c r="AD73" s="13">
        <f>'в абс. значениях'!AP72*100/'в абс. значениях'!AD72-100</f>
        <v>28.706601466992652</v>
      </c>
      <c r="AE73" s="13">
        <f>'в абс. значениях'!AQ72*100/'в абс. значениях'!AE72-100</f>
        <v>20.501774568596261</v>
      </c>
      <c r="AF73" s="13">
        <f>'в абс. значениях'!AR72*100/'в абс. значениях'!AF72-100</f>
        <v>23.285837238213631</v>
      </c>
      <c r="AG73" s="13">
        <f>'в абс. значениях'!AS72*100/'в абс. значениях'!AG72-100</f>
        <v>36.684775928611828</v>
      </c>
      <c r="AH73" s="13">
        <f>'в абс. значениях'!AT72*100/'в абс. значениях'!AH72-100</f>
        <v>0.70010066806992199</v>
      </c>
      <c r="AI73" s="13">
        <f>'в абс. значениях'!AU72*100/'в абс. значениях'!AI72-100</f>
        <v>-1.6870794403833997</v>
      </c>
      <c r="AJ73" s="13">
        <f>'в абс. значениях'!AV72*100/'в абс. значениях'!AJ72-100</f>
        <v>-4.485195621044852</v>
      </c>
      <c r="AK73" s="13">
        <f>'в абс. значениях'!AW72*100/'в абс. значениях'!AK72-100</f>
        <v>-12.570874523111939</v>
      </c>
      <c r="AL73" s="13">
        <f>'в абс. значениях'!AX72*100/'в абс. значениях'!AL72-100</f>
        <v>-4.5868719893211534</v>
      </c>
      <c r="AM73" s="13">
        <f>'в абс. значениях'!AY72*100/'в абс. значениях'!AM72-100</f>
        <v>-9.258954978639494</v>
      </c>
      <c r="AN73" s="13">
        <f>'в абс. значениях'!AZ72*100/'в абс. значениях'!AN72-100</f>
        <v>6.4935064935064872</v>
      </c>
      <c r="AO73" s="13">
        <f>'в абс. значениях'!BA72*100/'в абс. значениях'!AO72-100</f>
        <v>-4.158607350096716</v>
      </c>
      <c r="AP73" s="13">
        <f>'в абс. значениях'!BB72*100/'в абс. значениях'!AP72-100</f>
        <v>-0.20516327577364279</v>
      </c>
      <c r="AQ73" s="13">
        <f>'в абс. значениях'!BC72*100/'в абс. значениях'!AQ72-100</f>
        <v>7.0057484105543324</v>
      </c>
      <c r="AR73" s="13">
        <f>'в абс. значениях'!BD72*100/'в абс. значениях'!AR72-100</f>
        <v>-2.8661185231151052</v>
      </c>
      <c r="AS73" s="13">
        <f>'в абс. значениях'!BE72*100/'в абс. значениях'!AS72-100</f>
        <v>-12.229775907341462</v>
      </c>
      <c r="AT73" s="13">
        <f>'в абс. значениях'!BF72*100/'в абс. значениях'!AT72-100</f>
        <v>31.056027627573059</v>
      </c>
      <c r="AU73" s="13">
        <f>'в абс. значениях'!BG72*100/'в абс. значениях'!AU72-100</f>
        <v>30.497082502400474</v>
      </c>
      <c r="AV73" s="13">
        <f>'в абс. значениях'!BH72*100/'в абс. значениях'!AV72-100</f>
        <v>28.731018473740221</v>
      </c>
      <c r="AW73" s="13">
        <f>'в абс. значениях'!BI72*100/'в абс. значениях'!AW72-100</f>
        <v>43.588321801393477</v>
      </c>
      <c r="AX73" s="13">
        <f>'в абс. значениях'!BJ72*100/'в абс. значениях'!AX72-100</f>
        <v>48.945660989456599</v>
      </c>
      <c r="AY73" s="13">
        <f>'в абс. значениях'!BK72*100/'в абс. значениях'!AY72-100</f>
        <v>53.69397917609777</v>
      </c>
      <c r="AZ73" s="13">
        <f>'в абс. значениях'!BL72*100/'в абс. значениях'!AZ72-100</f>
        <v>42.182665648732268</v>
      </c>
      <c r="BA73" s="13">
        <f>'в абс. значениях'!BM72*100/'в абс. значениях'!BA72-100</f>
        <v>51.451296966819029</v>
      </c>
      <c r="BB73" s="13">
        <f>'в абс. значениях'!BN72*100/'в абс. значениях'!BB72-100</f>
        <v>39.938705194829907</v>
      </c>
      <c r="BC73" s="13">
        <f>'в абс. значениях'!BO72*100/'в абс. значениях'!BC72-100</f>
        <v>39.757023538344725</v>
      </c>
      <c r="BD73" s="13">
        <f>'в абс. значениях'!BP72*100/'в абс. значениях'!BD72-100</f>
        <v>57.446596126971457</v>
      </c>
      <c r="BE73" s="13">
        <f>'в абс. значениях'!BQ72*100/'в абс. значениях'!BE72-100</f>
        <v>52.98758247612804</v>
      </c>
      <c r="BF73" s="13">
        <f>'в абс. значениях'!BR72*100/'в абс. значениях'!BF72-100</f>
        <v>20.104710226583222</v>
      </c>
      <c r="BG73" s="13">
        <f>'в абс. значениях'!BS72*100/'в абс. значениях'!BG72-100</f>
        <v>42.730737302845057</v>
      </c>
      <c r="BH73" s="13">
        <f>'в абс. значениях'!BT72*100/'в абс. значениях'!BH72-100</f>
        <v>23.171418911303959</v>
      </c>
      <c r="BI73" s="13">
        <f>'в абс. значениях'!BU72*100/'в абс. значениях'!BI72-100</f>
        <v>32.171460232710416</v>
      </c>
      <c r="BJ73" s="13">
        <f>'в абс. значениях'!BV72*100/'в абс. значениях'!BJ72-100</f>
        <v>24.127416280969229</v>
      </c>
      <c r="BK73" s="13">
        <f>'в абс. значениях'!BW72*100/'в абс. значениях'!BK72-100</f>
        <v>15.934729463049692</v>
      </c>
      <c r="BL73" s="13">
        <f>'в абс. значениях'!BX72*100/'в абс. значениях'!BL72-100</f>
        <v>6.6553624417125832</v>
      </c>
      <c r="BM73" s="13">
        <f>'в абс. значениях'!BY72*100/'в абс. значениях'!BM72-100</f>
        <v>9.5251159448690288</v>
      </c>
      <c r="BN73" s="13">
        <f>'в абс. значениях'!BZ72*100/'в абс. значениях'!BN72-100</f>
        <v>11.695731425306747</v>
      </c>
      <c r="BO73" s="13">
        <f>'в абс. значениях'!CA72*100/'в абс. значениях'!BO72-100</f>
        <v>15.159458872106924</v>
      </c>
      <c r="BP73" s="13">
        <f>'в абс. значениях'!CB72*100/'в абс. значениях'!BP72-100</f>
        <v>2.9911874722627232</v>
      </c>
      <c r="BQ73" s="13">
        <f>'в абс. значениях'!CC72*100/'в абс. значениях'!BQ72-100</f>
        <v>8.2787532982413836</v>
      </c>
      <c r="BR73" s="13">
        <f>'в абс. значениях'!CD72*100/'в абс. значениях'!BR72-100</f>
        <v>6.498267898383375</v>
      </c>
      <c r="BS73" s="13">
        <f>'в абс. значениях'!CE72*100/'в абс. значениях'!BS72-100</f>
        <v>4.0646107887327645</v>
      </c>
      <c r="BT73" s="13">
        <f>'в абс. значениях'!CF72*100/'в абс. значениях'!BT72-100</f>
        <v>16.363192728825453</v>
      </c>
      <c r="BU73" s="13">
        <f>'в абс. значениях'!CG72*100/'в абс. значениях'!BU72-100</f>
        <v>18.647103658536579</v>
      </c>
      <c r="BV73" s="13">
        <f>'в абс. значениях'!CH72*100/'в абс. значениях'!BV72-100</f>
        <v>-10.084005965958937</v>
      </c>
      <c r="BW73" s="13">
        <f>'в абс. значениях'!CI72*100/'в абс. значениях'!BW72-100</f>
        <v>1.6551916872030716</v>
      </c>
      <c r="BX73" s="13">
        <f>'в абс. значениях'!CJ72*100/'в абс. значениях'!BX72-100</f>
        <v>-5.8081611022787456</v>
      </c>
      <c r="BY73" s="13">
        <f>'в абс. значениях'!CK72*100/'в абс. значениях'!BY72-100</f>
        <v>-0.11928050002386215</v>
      </c>
      <c r="BZ73" s="13">
        <f>'в абс. значениях'!CL72*100/'в абс. значениях'!BZ72-100</f>
        <v>1.552757209664847</v>
      </c>
      <c r="CA73" s="13">
        <f>'в абс. значениях'!CM72*100/'в абс. значениях'!CA72-100</f>
        <v>-0.45055139470424876</v>
      </c>
      <c r="CB73" s="13">
        <f>'в абс. значениях'!CN72*100/'в абс. значениях'!CB72-100</f>
        <v>12.391657638136508</v>
      </c>
      <c r="CC73" s="13">
        <f>'в абс. значениях'!CO72*100/'в абс. значениях'!CC72-100</f>
        <v>2.496227208629179</v>
      </c>
      <c r="CD73" s="13">
        <f>'в абс. значениях'!CP72*100/'в абс. значениях'!CD72-100</f>
        <v>27.414545553115943</v>
      </c>
      <c r="CE73" s="13">
        <f>'в абс. значениях'!CQ72*100/'в абс. значениях'!CE72-100</f>
        <v>12.329793720150391</v>
      </c>
      <c r="CF73" s="13">
        <f>'в абс. значениях'!CR72*100/'в абс. значениях'!CF72-100</f>
        <v>14.535279932899982</v>
      </c>
      <c r="CG73" s="13">
        <f>'в абс. значениях'!CS72*100/'в абс. значениях'!CG72-100</f>
        <v>-3.0589192603775217</v>
      </c>
      <c r="CH73" s="13">
        <f>'в абс. значениях'!CT72*100/'в абс. значениях'!CH72-100</f>
        <v>17.858493212504115</v>
      </c>
      <c r="CI73" s="13">
        <f>'в абс. значениях'!CU72*100/'в абс. значениях'!CI72-100</f>
        <v>11.841299593876911</v>
      </c>
      <c r="CJ73" s="13">
        <f>'в абс. значениях'!CV72*100/'в абс. значениях'!CJ72-100</f>
        <v>29.590975582311245</v>
      </c>
      <c r="CK73" s="13">
        <f>'в абс. значениях'!CW72*100/'в абс. значениях'!CK72-100</f>
        <v>10.893761345180096</v>
      </c>
      <c r="CL73" s="13">
        <f>'в абс. значениях'!CX72*100/'в абс. значениях'!CL72-100</f>
        <v>7.460395505294585</v>
      </c>
      <c r="CM73" s="13">
        <f>'в абс. значениях'!CY72*100/'в абс. значениях'!CM72-100</f>
        <v>15.292110470006989</v>
      </c>
      <c r="CN73" s="13">
        <f>'в абс. значениях'!CZ72*100/'в абс. значениях'!CN72-100</f>
        <v>11.977346668273285</v>
      </c>
      <c r="CO73" s="13">
        <f>'в абс. значениях'!DA72*100/'в абс. значениях'!CO72-100</f>
        <v>30.160511706492883</v>
      </c>
      <c r="CP73" s="13">
        <f>'в абс. значениях'!DB72*100/'в абс. значениях'!CP72-100</f>
        <v>14.798583114382666</v>
      </c>
      <c r="CQ73" s="13">
        <f>'в абс. значениях'!DC72*100/'в абс. значениях'!CQ72-100</f>
        <v>15.383049697517947</v>
      </c>
      <c r="CR73" s="13">
        <f>'в абс. значениях'!DD72*100/'в абс. значениях'!CR72-100</f>
        <v>11.413696435722869</v>
      </c>
      <c r="CS73" s="13">
        <f>'в абс. значениях'!DE72*100/'в абс. значениях'!CS72-100</f>
        <v>5.7708025004970125</v>
      </c>
      <c r="CT73" s="13">
        <f>'в абс. значениях'!DF72*100/'в абс. значениях'!CT72-100</f>
        <v>11.466299634692803</v>
      </c>
    </row>
    <row r="74" spans="1:98" x14ac:dyDescent="0.25">
      <c r="A74" s="5" t="s">
        <v>71</v>
      </c>
      <c r="B74" s="13">
        <f>'в абс. значениях'!N73*100/'в абс. значениях'!B73-100</f>
        <v>52.118426128327116</v>
      </c>
      <c r="C74" s="13">
        <f>'в абс. значениях'!O73*100/'в абс. значениях'!C73-100</f>
        <v>13.011224608692274</v>
      </c>
      <c r="D74" s="13">
        <f>'в абс. значениях'!P73*100/'в абс. значениях'!D73-100</f>
        <v>-3.227869404240991</v>
      </c>
      <c r="E74" s="13">
        <f>'в абс. значениях'!Q73*100/'в абс. значениях'!E73-100</f>
        <v>-36.26361238247695</v>
      </c>
      <c r="F74" s="13">
        <f>'в абс. значениях'!R73*100/'в абс. значениях'!F73-100</f>
        <v>-42.774405005773026</v>
      </c>
      <c r="G74" s="13">
        <f>'в абс. значениях'!S73*100/'в абс. значениях'!G73-100</f>
        <v>-48.080801056950143</v>
      </c>
      <c r="H74" s="13">
        <f>'в абс. значениях'!T73*100/'в абс. значениях'!H73-100</f>
        <v>-50.409423933342907</v>
      </c>
      <c r="I74" s="13">
        <f>'в абс. значениях'!U73*100/'в абс. значениях'!I73-100</f>
        <v>-33.391502785421835</v>
      </c>
      <c r="J74" s="13">
        <f>'в абс. значениях'!V73*100/'в абс. значениях'!J73-100</f>
        <v>-12.373638067038328</v>
      </c>
      <c r="K74" s="13">
        <f>'в абс. значениях'!W73*100/'в абс. значениях'!K73-100</f>
        <v>5.2895491755486574</v>
      </c>
      <c r="L74" s="13">
        <f>'в абс. значениях'!X73*100/'в абс. значениях'!L73-100</f>
        <v>97.564216120460571</v>
      </c>
      <c r="M74" s="13">
        <f>'в абс. значениях'!Y73*100/'в абс. значениях'!M73-100</f>
        <v>38.089403973509945</v>
      </c>
      <c r="N74" s="13">
        <f>'в абс. значениях'!Z73*100/'в абс. значениях'!N73-100</f>
        <v>-9.7546543817755378</v>
      </c>
      <c r="O74" s="13">
        <f>'в абс. значениях'!AA73*100/'в абс. значениях'!O73-100</f>
        <v>30.089012612984163</v>
      </c>
      <c r="P74" s="13">
        <f>'в абс. значениях'!AB73*100/'в абс. значениях'!P73-100</f>
        <v>29.717227226879061</v>
      </c>
      <c r="Q74" s="13">
        <f>'в абс. значениях'!AC73*100/'в абс. значениях'!Q73-100</f>
        <v>29.339559234497159</v>
      </c>
      <c r="R74" s="13">
        <f>'в абс. значениях'!AD73*100/'в абс. значениях'!R73-100</f>
        <v>28.220898825213965</v>
      </c>
      <c r="S74" s="13">
        <f>'в абс. значениях'!AE73*100/'в абс. значениях'!S73-100</f>
        <v>35.609053773521737</v>
      </c>
      <c r="T74" s="13">
        <f>'в абс. значениях'!AF73*100/'в абс. значениях'!T73-100</f>
        <v>45.503411870735164</v>
      </c>
      <c r="U74" s="13">
        <f>'в абс. значениях'!AG73*100/'в абс. значениях'!U73-100</f>
        <v>34.186483944645971</v>
      </c>
      <c r="V74" s="13">
        <f>'в абс. значениях'!AH73*100/'в абс. значениях'!V73-100</f>
        <v>82.127771911298851</v>
      </c>
      <c r="W74" s="13">
        <f>'в абс. значениях'!AI73*100/'в абс. значениях'!W73-100</f>
        <v>32.273784472256068</v>
      </c>
      <c r="X74" s="13">
        <f>'в абс. значениях'!AJ73*100/'в абс. значениях'!X73-100</f>
        <v>23.750280206231793</v>
      </c>
      <c r="Y74" s="13">
        <f>'в абс. значениях'!AK73*100/'в абс. значениях'!Y73-100</f>
        <v>17.47835887106443</v>
      </c>
      <c r="Z74" s="13">
        <f>'в абс. значениях'!AL73*100/'в абс. значениях'!Z73-100</f>
        <v>41.678960309097306</v>
      </c>
      <c r="AA74" s="13">
        <f>'в абс. значениях'!AM73*100/'в абс. значениях'!AA73-100</f>
        <v>42.800908802705266</v>
      </c>
      <c r="AB74" s="13">
        <f>'в абс. значениях'!AN73*100/'в абс. значениях'!AB73-100</f>
        <v>58.407293202842197</v>
      </c>
      <c r="AC74" s="13">
        <f>'в абс. значениях'!AO73*100/'в абс. значениях'!AC73-100</f>
        <v>76.853649864617239</v>
      </c>
      <c r="AD74" s="13">
        <f>'в абс. значениях'!AP73*100/'в абс. значениях'!AD73-100</f>
        <v>86.92418974137712</v>
      </c>
      <c r="AE74" s="13">
        <f>'в абс. значениях'!AQ73*100/'в абс. значениях'!AE73-100</f>
        <v>89.387916347744493</v>
      </c>
      <c r="AF74" s="13">
        <f>'в абс. значениях'!AR73*100/'в абс. значениях'!AF73-100</f>
        <v>81.347196106625375</v>
      </c>
      <c r="AG74" s="13">
        <f>'в абс. значениях'!AS73*100/'в абс. значениях'!AG73-100</f>
        <v>181.38172715894871</v>
      </c>
      <c r="AH74" s="13">
        <f>'в абс. значениях'!AT73*100/'в абс. значениях'!AH73-100</f>
        <v>80.114509349181048</v>
      </c>
      <c r="AI74" s="13">
        <f>'в абс. значениях'!AU73*100/'в абс. значениях'!AI73-100</f>
        <v>113.96131625219795</v>
      </c>
      <c r="AJ74" s="13">
        <f>'в абс. значениях'!AV73*100/'в абс. значениях'!AJ73-100</f>
        <v>145.49044470609547</v>
      </c>
      <c r="AK74" s="13">
        <f>'в абс. значениях'!AW73*100/'в абс. значениях'!AK73-100</f>
        <v>169.24395819725669</v>
      </c>
      <c r="AL74" s="13">
        <f>'в абс. значениях'!AX73*100/'в абс. значениях'!AL73-100</f>
        <v>102.71387015734496</v>
      </c>
      <c r="AM74" s="13">
        <f>'в абс. значениях'!AY73*100/'в абс. значениях'!AM73-100</f>
        <v>95.546963165781733</v>
      </c>
      <c r="AN74" s="13">
        <f>'в абс. значениях'!AZ73*100/'в абс. значениях'!AN73-100</f>
        <v>59.521310809438376</v>
      </c>
      <c r="AO74" s="13">
        <f>'в абс. значениях'!BA73*100/'в абс. значениях'!AO73-100</f>
        <v>27.436091737160353</v>
      </c>
      <c r="AP74" s="13">
        <f>'в абс. значениях'!BB73*100/'в абс. значениях'!AP73-100</f>
        <v>33.539714867617107</v>
      </c>
      <c r="AQ74" s="13">
        <f>'в абс. значениях'!BC73*100/'в абс. значениях'!AQ73-100</f>
        <v>15.510273258239465</v>
      </c>
      <c r="AR74" s="13">
        <f>'в абс. значениях'!BD73*100/'в абс. значениях'!AR73-100</f>
        <v>-8.3193051794383877</v>
      </c>
      <c r="AS74" s="13">
        <f>'в абс. значениях'!BE73*100/'в абс. значениях'!AS73-100</f>
        <v>-48.078496957620182</v>
      </c>
      <c r="AT74" s="13">
        <f>'в абс. значениях'!BF73*100/'в абс. значениях'!AT73-100</f>
        <v>-41.350061563966165</v>
      </c>
      <c r="AU74" s="13">
        <f>'в абс. значениях'!BG73*100/'в абс. значениях'!AU73-100</f>
        <v>-48.285551042131381</v>
      </c>
      <c r="AV74" s="13">
        <f>'в абс. значениях'!BH73*100/'в абс. значениях'!AV73-100</f>
        <v>-30.51806704397039</v>
      </c>
      <c r="AW74" s="13">
        <f>'в абс. значениях'!BI73*100/'в абс. значениях'!AW73-100</f>
        <v>-3.6768050459411086</v>
      </c>
      <c r="AX74" s="13">
        <f>'в абс. значениях'!BJ73*100/'в абс. значениях'!AX73-100</f>
        <v>-21.763554830819402</v>
      </c>
      <c r="AY74" s="13">
        <f>'в абс. значениях'!BK73*100/'в абс. значениях'!AY73-100</f>
        <v>-38.004143842420461</v>
      </c>
      <c r="AZ74" s="13">
        <f>'в абс. значениях'!BL73*100/'в абс. значениях'!AZ73-100</f>
        <v>-10.581269497676189</v>
      </c>
      <c r="BA74" s="13">
        <f>'в абс. значениях'!BM73*100/'в абс. значениях'!BA73-100</f>
        <v>-4.4670161642638675</v>
      </c>
      <c r="BB74" s="13">
        <f>'в абс. значениях'!BN73*100/'в абс. значениях'!BB73-100</f>
        <v>3.5179762485765451</v>
      </c>
      <c r="BC74" s="13">
        <f>'в абс. значениях'!BO73*100/'в абс. значениях'!BC73-100</f>
        <v>16.588977551043442</v>
      </c>
      <c r="BD74" s="13">
        <f>'в абс. значениях'!BP73*100/'в абс. значениях'!BD73-100</f>
        <v>40.119481625375869</v>
      </c>
      <c r="BE74" s="13">
        <f>'в абс. значениях'!BQ73*100/'в абс. значениях'!BE73-100</f>
        <v>59.863619230373843</v>
      </c>
      <c r="BF74" s="13">
        <f>'в абс. значениях'!BR73*100/'в абс. значениях'!BF73-100</f>
        <v>59.162447344228099</v>
      </c>
      <c r="BG74" s="13">
        <f>'в абс. значениях'!BS73*100/'в абс. значениях'!BG73-100</f>
        <v>90.801222871326075</v>
      </c>
      <c r="BH74" s="13">
        <f>'в абс. значениях'!BT73*100/'в абс. значениях'!BH73-100</f>
        <v>33.353510895883772</v>
      </c>
      <c r="BI74" s="13">
        <f>'в абс. значениях'!BU73*100/'в абс. значениях'!BI73-100</f>
        <v>-2.7853421272174899</v>
      </c>
      <c r="BJ74" s="13">
        <f>'в абс. значениях'!BV73*100/'в абс. значениях'!BJ73-100</f>
        <v>27.169461321216801</v>
      </c>
      <c r="BK74" s="13">
        <f>'в абс. значениях'!BW73*100/'в абс. значениях'!BK73-100</f>
        <v>79.834882265867009</v>
      </c>
      <c r="BL74" s="13">
        <f>'в абс. значениях'!BX73*100/'в абс. значениях'!BL73-100</f>
        <v>36.991812032751881</v>
      </c>
      <c r="BM74" s="13">
        <f>'в абс. значениях'!BY73*100/'в абс. значениях'!BM73-100</f>
        <v>78.102968636865967</v>
      </c>
      <c r="BN74" s="13">
        <f>'в абс. значениях'!BZ73*100/'в абс. значениях'!BN73-100</f>
        <v>64.784111892507752</v>
      </c>
      <c r="BO74" s="13">
        <f>'в абс. значениях'!CA73*100/'в абс. значениях'!BO73-100</f>
        <v>41.481524506529581</v>
      </c>
      <c r="BP74" s="13">
        <f>'в абс. значениях'!CB73*100/'в абс. значениях'!BP73-100</f>
        <v>32.715480813970061</v>
      </c>
      <c r="BQ74" s="13">
        <f>'в абс. значениях'!CC73*100/'в абс. значениях'!BQ73-100</f>
        <v>37.915032259447401</v>
      </c>
      <c r="BR74" s="13">
        <f>'в абс. значениях'!CD73*100/'в абс. значениях'!BR73-100</f>
        <v>22.039553088037522</v>
      </c>
      <c r="BS74" s="13">
        <f>'в абс. значениях'!CE73*100/'в абс. значениях'!BS73-100</f>
        <v>5.9387641786309189</v>
      </c>
      <c r="BT74" s="13">
        <f>'в абс. значениях'!CF73*100/'в абс. значениях'!BT73-100</f>
        <v>13.831218991646153</v>
      </c>
      <c r="BU74" s="13">
        <f>'в абс. значениях'!CG73*100/'в абс. значениях'!BU73-100</f>
        <v>40.775913017430526</v>
      </c>
      <c r="BV74" s="13">
        <f>'в абс. значениях'!CH73*100/'в абс. значениях'!BV73-100</f>
        <v>10.307470416625691</v>
      </c>
      <c r="BW74" s="13">
        <f>'в абс. значениях'!CI73*100/'в абс. значениях'!BW73-100</f>
        <v>5.6634194358643697</v>
      </c>
      <c r="BX74" s="13">
        <f>'в абс. значениях'!CJ73*100/'в абс. значениях'!BX73-100</f>
        <v>21.886125620436061</v>
      </c>
      <c r="BY74" s="13">
        <f>'в абс. значениях'!CK73*100/'в абс. значениях'!BY73-100</f>
        <v>11.234023736163408</v>
      </c>
      <c r="BZ74" s="13">
        <f>'в абс. значениях'!CL73*100/'в абс. значениях'!BZ73-100</f>
        <v>8.5450318888955081</v>
      </c>
      <c r="CA74" s="13">
        <f>'в абс. значениях'!CM73*100/'в абс. значениях'!CA73-100</f>
        <v>-2.2559169067184826</v>
      </c>
      <c r="CB74" s="13">
        <f>'в абс. значениях'!CN73*100/'в абс. значениях'!CB73-100</f>
        <v>-10.821813914885098</v>
      </c>
      <c r="CC74" s="13">
        <f>'в абс. значениях'!CO73*100/'в абс. значениях'!CC73-100</f>
        <v>16.345593435030267</v>
      </c>
      <c r="CD74" s="13">
        <f>'в абс. значениях'!CP73*100/'в абс. значениях'!CD73-100</f>
        <v>4.363489944264316</v>
      </c>
      <c r="CE74" s="13">
        <f>'в абс. значениях'!CQ73*100/'в абс. значениях'!CE73-100</f>
        <v>4.5194186751724033</v>
      </c>
      <c r="CF74" s="13">
        <f>'в абс. значениях'!CR73*100/'в абс. значениях'!CF73-100</f>
        <v>-16.829556664031514</v>
      </c>
      <c r="CG74" s="13">
        <f>'в абс. значениях'!CS73*100/'в абс. значениях'!CG73-100</f>
        <v>-25.638209161227252</v>
      </c>
      <c r="CH74" s="13">
        <f>'в абс. значениях'!CT73*100/'в абс. значениях'!CH73-100</f>
        <v>15.745211951918932</v>
      </c>
      <c r="CI74" s="13">
        <f>'в абс. значениях'!CU73*100/'в абс. значениях'!CI73-100</f>
        <v>28.386257408567445</v>
      </c>
      <c r="CJ74" s="13">
        <f>'в абс. значениях'!CV73*100/'в абс. значениях'!CJ73-100</f>
        <v>12.176904107057823</v>
      </c>
      <c r="CK74" s="13">
        <f>'в абс. значениях'!CW73*100/'в абс. значениях'!CK73-100</f>
        <v>7.7186952981232224</v>
      </c>
      <c r="CL74" s="13">
        <f>'в абс. значениях'!CX73*100/'в абс. значениях'!CL73-100</f>
        <v>-2.8851328347226399</v>
      </c>
      <c r="CM74" s="13">
        <f>'в абс. значениях'!CY73*100/'в абс. значениях'!CM73-100</f>
        <v>15.25564920337132</v>
      </c>
      <c r="CN74" s="13">
        <f>'в абс. значениях'!CZ73*100/'в абс. значениях'!CN73-100</f>
        <v>8.868813132326153</v>
      </c>
      <c r="CO74" s="13">
        <f>'в абс. значениях'!DA73*100/'в абс. значениях'!CO73-100</f>
        <v>-6.6398605368795813</v>
      </c>
      <c r="CP74" s="13">
        <f>'в абс. значениях'!DB73*100/'в абс. значениях'!CP73-100</f>
        <v>32.707224952280399</v>
      </c>
      <c r="CQ74" s="13">
        <f>'в абс. значениях'!DC73*100/'в абс. значениях'!CQ73-100</f>
        <v>26.683286411209735</v>
      </c>
      <c r="CR74" s="13">
        <f>'в абс. значениях'!DD73*100/'в абс. значениях'!CR73-100</f>
        <v>76.177418133795413</v>
      </c>
      <c r="CS74" s="13">
        <f>'в абс. значениях'!DE73*100/'в абс. значениях'!CS73-100</f>
        <v>59.883684959475346</v>
      </c>
      <c r="CT74" s="13">
        <f>'в абс. значениях'!DF73*100/'в абс. значениях'!CT73-100</f>
        <v>26.448652118100128</v>
      </c>
    </row>
    <row r="75" spans="1:98" x14ac:dyDescent="0.25">
      <c r="A75" s="5" t="s">
        <v>72</v>
      </c>
      <c r="B75" s="13">
        <f>'в абс. значениях'!N74*100/'в абс. значениях'!B74-100</f>
        <v>23.5246327097109</v>
      </c>
      <c r="C75" s="13">
        <f>'в абс. значениях'!O74*100/'в абс. значениях'!C74-100</f>
        <v>27.816373340390811</v>
      </c>
      <c r="D75" s="13">
        <f>'в абс. значениях'!P74*100/'в абс. значениях'!D74-100</f>
        <v>26.515200974951583</v>
      </c>
      <c r="E75" s="13">
        <f>'в абс. значениях'!Q74*100/'в абс. значениях'!E74-100</f>
        <v>27.775011317338155</v>
      </c>
      <c r="F75" s="13">
        <f>'в абс. значениях'!R74*100/'в абс. значениях'!F74-100</f>
        <v>13.042875669468287</v>
      </c>
      <c r="G75" s="13">
        <f>'в абс. значениях'!S74*100/'в абс. значениях'!G74-100</f>
        <v>21.887071507107905</v>
      </c>
      <c r="H75" s="13">
        <f>'в абс. значениях'!T74*100/'в абс. значениях'!H74-100</f>
        <v>22.887888759544254</v>
      </c>
      <c r="I75" s="13">
        <f>'в абс. значениях'!U74*100/'в абс. значениях'!I74-100</f>
        <v>39.187755564482075</v>
      </c>
      <c r="J75" s="13">
        <f>'в абс. значениях'!V74*100/'в абс. значениях'!J74-100</f>
        <v>54.575807511281994</v>
      </c>
      <c r="K75" s="13">
        <f>'в абс. значениях'!W74*100/'в абс. значениях'!K74-100</f>
        <v>33.988010964846211</v>
      </c>
      <c r="L75" s="13">
        <f>'в абс. значениях'!X74*100/'в абс. значениях'!L74-100</f>
        <v>28.298838111639071</v>
      </c>
      <c r="M75" s="13">
        <f>'в абс. значениях'!Y74*100/'в абс. значениях'!M74-100</f>
        <v>34.169078416317205</v>
      </c>
      <c r="N75" s="13">
        <f>'в абс. значениях'!Z74*100/'в абс. значениях'!N74-100</f>
        <v>24.403946286653877</v>
      </c>
      <c r="O75" s="13">
        <f>'в абс. значениях'!AA74*100/'в абс. значениях'!O74-100</f>
        <v>10.459929772493936</v>
      </c>
      <c r="P75" s="13">
        <f>'в абс. значениях'!AB74*100/'в абс. значениях'!P74-100</f>
        <v>8.038186978584335</v>
      </c>
      <c r="Q75" s="13">
        <f>'в абс. значениях'!AC74*100/'в абс. значениях'!Q74-100</f>
        <v>15.501054011443557</v>
      </c>
      <c r="R75" s="13">
        <f>'в абс. значениях'!AD74*100/'в абс. значениях'!R74-100</f>
        <v>-1.2251725225067389</v>
      </c>
      <c r="S75" s="13">
        <f>'в абс. значениях'!AE74*100/'в абс. значениях'!S74-100</f>
        <v>-10.670807155914972</v>
      </c>
      <c r="T75" s="13">
        <f>'в абс. значениях'!AF74*100/'в абс. значениях'!T74-100</f>
        <v>-9.1543780348631714</v>
      </c>
      <c r="U75" s="13">
        <f>'в абс. значениях'!AG74*100/'в абс. значениях'!U74-100</f>
        <v>-8.5883850343357864</v>
      </c>
      <c r="V75" s="13">
        <f>'в абс. значениях'!AH74*100/'в абс. значениях'!V74-100</f>
        <v>-18.964039604512294</v>
      </c>
      <c r="W75" s="13">
        <f>'в абс. значениях'!AI74*100/'в абс. значениях'!W74-100</f>
        <v>-21.656175059952034</v>
      </c>
      <c r="X75" s="13">
        <f>'в абс. значениях'!AJ74*100/'в абс. значениях'!X74-100</f>
        <v>-7.9632452855201734</v>
      </c>
      <c r="Y75" s="13">
        <f>'в абс. значениях'!AK74*100/'в абс. значениях'!Y74-100</f>
        <v>-9.112452952009221</v>
      </c>
      <c r="Z75" s="13">
        <f>'в абс. значениях'!AL74*100/'в абс. значениях'!Z74-100</f>
        <v>-8.903330029004664</v>
      </c>
      <c r="AA75" s="13">
        <f>'в абс. значениях'!AM74*100/'в абс. значениях'!AA74-100</f>
        <v>-17.1057461748143</v>
      </c>
      <c r="AB75" s="13">
        <f>'в абс. значениях'!AN74*100/'в абс. значениях'!AB74-100</f>
        <v>-19.609763087504774</v>
      </c>
      <c r="AC75" s="13">
        <f>'в абс. значениях'!AO74*100/'в абс. значениях'!AC74-100</f>
        <v>-10.860946450618471</v>
      </c>
      <c r="AD75" s="13">
        <f>'в абс. значениях'!AP74*100/'в абс. значениях'!AD74-100</f>
        <v>1.1986984546365278</v>
      </c>
      <c r="AE75" s="13">
        <f>'в абс. значениях'!AQ74*100/'в абс. значениях'!AE74-100</f>
        <v>3.8936550491510218</v>
      </c>
      <c r="AF75" s="13">
        <f>'в абс. значениях'!AR74*100/'в абс. значениях'!AF74-100</f>
        <v>-10.915972872226874</v>
      </c>
      <c r="AG75" s="13">
        <f>'в абс. значениях'!AS74*100/'в абс. значениях'!AG74-100</f>
        <v>-25.558164008742821</v>
      </c>
      <c r="AH75" s="13">
        <f>'в абс. значениях'!AT74*100/'в абс. значениях'!AH74-100</f>
        <v>-21.290261560420291</v>
      </c>
      <c r="AI75" s="13">
        <f>'в абс. значениях'!AU74*100/'в абс. значениях'!AI74-100</f>
        <v>3.7936905741233176</v>
      </c>
      <c r="AJ75" s="13">
        <f>'в абс. значениях'!AV74*100/'в абс. значениях'!AJ74-100</f>
        <v>5.7489579676092291</v>
      </c>
      <c r="AK75" s="13">
        <f>'в абс. значениях'!AW74*100/'в абс. значениях'!AK74-100</f>
        <v>-10.257755677002194</v>
      </c>
      <c r="AL75" s="13">
        <f>'в абс. значениях'!AX74*100/'в абс. значениях'!AL74-100</f>
        <v>9.8621634692890581</v>
      </c>
      <c r="AM75" s="13">
        <f>'в абс. значениях'!AY74*100/'в абс. значениях'!AM74-100</f>
        <v>17.110767723212604</v>
      </c>
      <c r="AN75" s="13">
        <f>'в абс. значениях'!AZ74*100/'в абс. значениях'!AN74-100</f>
        <v>13.198261093451379</v>
      </c>
      <c r="AO75" s="13">
        <f>'в абс. значениях'!BA74*100/'в абс. значениях'!AO74-100</f>
        <v>2.8097040605643429</v>
      </c>
      <c r="AP75" s="13">
        <f>'в абс. значениях'!BB74*100/'в абс. значениях'!AP74-100</f>
        <v>-4.9771773508204831</v>
      </c>
      <c r="AQ75" s="13">
        <f>'в абс. значениях'!BC74*100/'в абс. значениях'!AQ74-100</f>
        <v>-17.748608685928588</v>
      </c>
      <c r="AR75" s="13">
        <f>'в абс. значениях'!BD74*100/'в абс. значениях'!AR74-100</f>
        <v>-7.7189651517525562</v>
      </c>
      <c r="AS75" s="13">
        <f>'в абс. значениях'!BE74*100/'в абс. значениях'!AS74-100</f>
        <v>20.488701363666024</v>
      </c>
      <c r="AT75" s="13">
        <f>'в абс. значениях'!BF74*100/'в абс. значениях'!AT74-100</f>
        <v>45.830829901355685</v>
      </c>
      <c r="AU75" s="13">
        <f>'в абс. значениях'!BG74*100/'в абс. значениях'!AU74-100</f>
        <v>22.296051904007072</v>
      </c>
      <c r="AV75" s="13">
        <f>'в абс. значениях'!BH74*100/'в абс. значениях'!AV74-100</f>
        <v>8.2286940161917812</v>
      </c>
      <c r="AW75" s="13">
        <f>'в абс. значениях'!BI74*100/'в абс. значениях'!AW74-100</f>
        <v>27.094539893856251</v>
      </c>
      <c r="AX75" s="13">
        <f>'в абс. значениях'!BJ74*100/'в абс. значениях'!AX74-100</f>
        <v>-2.8071462636193587</v>
      </c>
      <c r="AY75" s="13">
        <f>'в абс. значениях'!BK74*100/'в абс. значениях'!AY74-100</f>
        <v>8.363370128407297</v>
      </c>
      <c r="AZ75" s="13">
        <f>'в абс. значениях'!BL74*100/'в абс. значениях'!AZ74-100</f>
        <v>-14.336328087410664</v>
      </c>
      <c r="BA75" s="13">
        <f>'в абс. значениях'!BM74*100/'в абс. значениях'!BA74-100</f>
        <v>-32.775760212876335</v>
      </c>
      <c r="BB75" s="13">
        <f>'в абс. значениях'!BN74*100/'в абс. значениях'!BB74-100</f>
        <v>-28.755301493638214</v>
      </c>
      <c r="BC75" s="13">
        <f>'в абс. значениях'!BO74*100/'в абс. значениях'!BC74-100</f>
        <v>-25.12993735816697</v>
      </c>
      <c r="BD75" s="13">
        <f>'в абс. значениях'!BP74*100/'в абс. значениях'!BD74-100</f>
        <v>-39.358195837161922</v>
      </c>
      <c r="BE75" s="13">
        <f>'в абс. значениях'!BQ74*100/'в абс. значениях'!BE74-100</f>
        <v>-33.215101219325078</v>
      </c>
      <c r="BF75" s="13">
        <f>'в абс. значениях'!BR74*100/'в абс. значениях'!BF74-100</f>
        <v>-52.716581145361246</v>
      </c>
      <c r="BG75" s="13">
        <f>'в абс. значениях'!BS74*100/'в абс. значениях'!BG74-100</f>
        <v>-49.228717191279642</v>
      </c>
      <c r="BH75" s="13">
        <f>'в абс. значениях'!BT74*100/'в абс. значениях'!BH74-100</f>
        <v>-41.27016588926557</v>
      </c>
      <c r="BI75" s="13">
        <f>'в абс. значениях'!BU74*100/'в абс. значениях'!BI74-100</f>
        <v>-47.269111266818129</v>
      </c>
      <c r="BJ75" s="13">
        <f>'в абс. значениях'!BV74*100/'в абс. значениях'!BJ74-100</f>
        <v>-37.667680740399639</v>
      </c>
      <c r="BK75" s="13">
        <f>'в абс. значениях'!BW74*100/'в абс. значениях'!BK74-100</f>
        <v>-43.334546021516552</v>
      </c>
      <c r="BL75" s="13">
        <f>'в абс. значениях'!BX74*100/'в абс. значениях'!BL74-100</f>
        <v>8.5373201392931151</v>
      </c>
      <c r="BM75" s="13">
        <f>'в абс. значениях'!BY74*100/'в абс. значениях'!BM74-100</f>
        <v>20.486201874603239</v>
      </c>
      <c r="BN75" s="13">
        <f>'в абс. значениях'!BZ74*100/'в абс. значениях'!BN74-100</f>
        <v>29.148980225696249</v>
      </c>
      <c r="BO75" s="13">
        <f>'в абс. значениях'!CA74*100/'в абс. значениях'!BO74-100</f>
        <v>25.665917058930347</v>
      </c>
      <c r="BP75" s="13">
        <f>'в абс. значениях'!CB74*100/'в абс. значениях'!BP74-100</f>
        <v>72.579343511701836</v>
      </c>
      <c r="BQ75" s="13">
        <f>'в абс. значениях'!CC74*100/'в абс. значениях'!BQ74-100</f>
        <v>37.646120788680633</v>
      </c>
      <c r="BR75" s="13">
        <f>'в абс. значениях'!CD74*100/'в абс. значениях'!BR74-100</f>
        <v>70.75616672739659</v>
      </c>
      <c r="BS75" s="13">
        <f>'в абс. значениях'!CE74*100/'в абс. значениях'!BS74-100</f>
        <v>63.557158547807774</v>
      </c>
      <c r="BT75" s="13">
        <f>'в абс. значениях'!CF74*100/'в абс. значениях'!BT74-100</f>
        <v>14.949440835732943</v>
      </c>
      <c r="BU75" s="13">
        <f>'в абс. значениях'!CG74*100/'в абс. значениях'!BU74-100</f>
        <v>-3.1112423494040655</v>
      </c>
      <c r="BV75" s="13">
        <f>'в абс. значениях'!CH74*100/'в абс. значениях'!BV74-100</f>
        <v>22.627799106223733</v>
      </c>
      <c r="BW75" s="13">
        <f>'в абс. значениях'!CI74*100/'в абс. значениях'!BW74-100</f>
        <v>19.656451042308149</v>
      </c>
      <c r="BX75" s="13">
        <f>'в абс. значениях'!CJ74*100/'в абс. значениях'!BX74-100</f>
        <v>-32.232812397090782</v>
      </c>
      <c r="BY75" s="13">
        <f>'в абс. значениях'!CK74*100/'в абс. значениях'!BY74-100</f>
        <v>-23.530141019680769</v>
      </c>
      <c r="BZ75" s="13">
        <f>'в абс. значениях'!CL74*100/'в абс. значениях'!BZ74-100</f>
        <v>-16.49965930498216</v>
      </c>
      <c r="CA75" s="13">
        <f>'в абс. значениях'!CM74*100/'в абс. значениях'!CA74-100</f>
        <v>26.388271385381472</v>
      </c>
      <c r="CB75" s="13">
        <f>'в абс. значениях'!CN74*100/'в абс. значениях'!CB74-100</f>
        <v>10.55112850121678</v>
      </c>
      <c r="CC75" s="13">
        <f>'в абс. значениях'!CO74*100/'в абс. значениях'!CC74-100</f>
        <v>15.903155497084057</v>
      </c>
      <c r="CD75" s="13">
        <f>'в абс. значениях'!CP74*100/'в абс. значениях'!CD74-100</f>
        <v>18.344265793306917</v>
      </c>
      <c r="CE75" s="13">
        <f>'в абс. значениях'!CQ74*100/'в абс. значениях'!CE74-100</f>
        <v>20.873905349607512</v>
      </c>
      <c r="CF75" s="13">
        <f>'в абс. значениях'!CR74*100/'в абс. значениях'!CF74-100</f>
        <v>70.103813485266869</v>
      </c>
      <c r="CG75" s="13">
        <f>'в абс. значениях'!CS74*100/'в абс. значениях'!CG74-100</f>
        <v>98.088271964092769</v>
      </c>
      <c r="CH75" s="13">
        <f>'в абс. значениях'!CT74*100/'в абс. значениях'!CH74-100</f>
        <v>61.428077625796249</v>
      </c>
      <c r="CI75" s="13">
        <f>'в абс. значениях'!CU74*100/'в абс. значениях'!CI74-100</f>
        <v>64.401081874226634</v>
      </c>
      <c r="CJ75" s="13">
        <f>'в абс. значениях'!CV74*100/'в абс. значениях'!CJ74-100</f>
        <v>101.29677195418259</v>
      </c>
      <c r="CK75" s="13">
        <f>'в абс. значениях'!CW74*100/'в абс. значениях'!CK74-100</f>
        <v>74.225536686526425</v>
      </c>
      <c r="CL75" s="13">
        <f>'в абс. значениях'!CX74*100/'в абс. значениях'!CL74-100</f>
        <v>45.395415816632664</v>
      </c>
      <c r="CM75" s="13">
        <f>'в абс. значениях'!CY74*100/'в абс. значениях'!CM74-100</f>
        <v>17.829723240904414</v>
      </c>
      <c r="CN75" s="13">
        <f>'в абс. значениях'!CZ74*100/'в абс. значениях'!CN74-100</f>
        <v>17.056137291632496</v>
      </c>
      <c r="CO75" s="13">
        <f>'в абс. значениях'!DA74*100/'в абс. значениях'!CO74-100</f>
        <v>3.5857079930877944</v>
      </c>
      <c r="CP75" s="13">
        <f>'в абс. значениях'!DB74*100/'в абс. значениях'!CP74-100</f>
        <v>-4.470228528869896</v>
      </c>
      <c r="CQ75" s="13">
        <f>'в абс. значениях'!DC74*100/'в абс. значениях'!CQ74-100</f>
        <v>-17.34648678273534</v>
      </c>
      <c r="CR75" s="13">
        <f>'в абс. значениях'!DD74*100/'в абс. значениях'!CR74-100</f>
        <v>-28.887975615603267</v>
      </c>
      <c r="CS75" s="13">
        <f>'в абс. значениях'!DE74*100/'в абс. значениях'!CS74-100</f>
        <v>-29.342200962291599</v>
      </c>
      <c r="CT75" s="13">
        <f>'в абс. значениях'!DF74*100/'в абс. значениях'!CT74-100</f>
        <v>-33.024581839538953</v>
      </c>
    </row>
    <row r="76" spans="1:98" ht="31.5" x14ac:dyDescent="0.25">
      <c r="A76" s="5" t="s">
        <v>73</v>
      </c>
      <c r="B76" s="13">
        <f>'в абс. значениях'!N75*100/'в абс. значениях'!B75-100</f>
        <v>96.368174029650589</v>
      </c>
      <c r="C76" s="13">
        <f>'в абс. значениях'!O75*100/'в абс. значениях'!C75-100</f>
        <v>1.1103021477975972</v>
      </c>
      <c r="D76" s="13">
        <f>'в абс. значениях'!P75*100/'в абс. значениях'!D75-100</f>
        <v>-1.0109973695052759</v>
      </c>
      <c r="E76" s="13">
        <f>'в абс. значениях'!Q75*100/'в абс. значениях'!E75-100</f>
        <v>-9.0880893300248147</v>
      </c>
      <c r="F76" s="13">
        <f>'в абс. значениях'!R75*100/'в абс. значениях'!F75-100</f>
        <v>27.410374133046787</v>
      </c>
      <c r="G76" s="13">
        <f>'в абс. значениях'!S75*100/'в абс. значениях'!G75-100</f>
        <v>29.218853996490594</v>
      </c>
      <c r="H76" s="13">
        <f>'в абс. значениях'!T75*100/'в абс. значениях'!H75-100</f>
        <v>64.90807627785955</v>
      </c>
      <c r="I76" s="13">
        <f>'в абс. значениях'!U75*100/'в абс. значениях'!I75-100</f>
        <v>58.894003597231972</v>
      </c>
      <c r="J76" s="13">
        <f>'в абс. значениях'!V75*100/'в абс. значениях'!J75-100</f>
        <v>64.220456265542225</v>
      </c>
      <c r="K76" s="13">
        <f>'в абс. значениях'!W75*100/'в абс. значениях'!K75-100</f>
        <v>69.087974172719925</v>
      </c>
      <c r="L76" s="13">
        <f>'в абс. значениях'!X75*100/'в абс. значениях'!L75-100</f>
        <v>76.966618287372995</v>
      </c>
      <c r="M76" s="13">
        <f>'в абс. значениях'!Y75*100/'в абс. значениях'!M75-100</f>
        <v>54.57020533710201</v>
      </c>
      <c r="N76" s="13">
        <f>'в абс. значениях'!Z75*100/'в абс. значениях'!N75-100</f>
        <v>42.542253921884793</v>
      </c>
      <c r="O76" s="13">
        <f>'в абс. значениях'!AA75*100/'в абс. значениях'!O75-100</f>
        <v>135.76957695769576</v>
      </c>
      <c r="P76" s="13">
        <f>'в абс. значениях'!AB75*100/'в абс. значениях'!P75-100</f>
        <v>157.32855221873598</v>
      </c>
      <c r="Q76" s="13">
        <f>'в абс. значениях'!AC75*100/'в абс. значениях'!Q75-100</f>
        <v>126.51540998521551</v>
      </c>
      <c r="R76" s="13">
        <f>'в абс. значениях'!AD75*100/'в абс. значениях'!R75-100</f>
        <v>120.8617649313808</v>
      </c>
      <c r="S76" s="13">
        <f>'в абс. значениях'!AE75*100/'в абс. значениях'!S75-100</f>
        <v>109.60854092526691</v>
      </c>
      <c r="T76" s="13">
        <f>'в абс. значениях'!AF75*100/'в абс. значениях'!T75-100</f>
        <v>71.344045839561545</v>
      </c>
      <c r="U76" s="13">
        <f>'в абс. значениях'!AG75*100/'в абс. значениях'!U75-100</f>
        <v>67.249913664095772</v>
      </c>
      <c r="V76" s="13">
        <f>'в абс. значениях'!AH75*100/'в абс. значениях'!V75-100</f>
        <v>38.671714262200652</v>
      </c>
      <c r="W76" s="13">
        <f>'в абс. значениях'!AI75*100/'в абс. значениях'!W75-100</f>
        <v>10.98430606783829</v>
      </c>
      <c r="X76" s="13">
        <f>'в абс. значениях'!AJ75*100/'в абс. значениях'!X75-100</f>
        <v>10.484157576751684</v>
      </c>
      <c r="Y76" s="13">
        <f>'в абс. значениях'!AK75*100/'в абс. значениях'!Y75-100</f>
        <v>-1.8541675070253945</v>
      </c>
      <c r="Z76" s="13">
        <f>'в абс. значениях'!AL75*100/'в абс. значениях'!Z75-100</f>
        <v>-18.88507399127009</v>
      </c>
      <c r="AA76" s="13">
        <f>'в абс. значениях'!AM75*100/'в абс. значениях'!AA75-100</f>
        <v>-16.232725051538523</v>
      </c>
      <c r="AB76" s="13">
        <f>'в абс. значениях'!AN75*100/'в абс. значениях'!AB75-100</f>
        <v>-21.421106327916988</v>
      </c>
      <c r="AC76" s="13">
        <f>'в абс. значениях'!AO75*100/'в абс. значениях'!AC75-100</f>
        <v>-25.944521149742684</v>
      </c>
      <c r="AD76" s="13">
        <f>'в абс. значениях'!AP75*100/'в абс. значениях'!AD75-100</f>
        <v>-34.365489869360459</v>
      </c>
      <c r="AE76" s="13">
        <f>'в абс. значениях'!AQ75*100/'в абс. значениях'!AE75-100</f>
        <v>-32.558529175230092</v>
      </c>
      <c r="AF76" s="13">
        <f>'в абс. значениях'!AR75*100/'в абс. значениях'!AF75-100</f>
        <v>-42.768347206571917</v>
      </c>
      <c r="AG76" s="13">
        <f>'в абс. значениях'!AS75*100/'в абс. значениях'!AG75-100</f>
        <v>-46.138756968820978</v>
      </c>
      <c r="AH76" s="13">
        <f>'в абс. значениях'!AT75*100/'в абс. значениях'!AH75-100</f>
        <v>-51.818397626112763</v>
      </c>
      <c r="AI76" s="13">
        <f>'в абс. значениях'!AU75*100/'в абс. значениях'!AI75-100</f>
        <v>-10.357231294556172</v>
      </c>
      <c r="AJ76" s="13">
        <f>'в абс. значениях'!AV75*100/'в абс. значениях'!AJ75-100</f>
        <v>-28.676943633394373</v>
      </c>
      <c r="AK76" s="13">
        <f>'в абс. значениях'!AW75*100/'в абс. значениях'!AK75-100</f>
        <v>-20.93733731539578</v>
      </c>
      <c r="AL76" s="13">
        <f>'в абс. значениях'!AX75*100/'в абс. значениях'!AL75-100</f>
        <v>-11.521992354765146</v>
      </c>
      <c r="AM76" s="13">
        <f>'в абс. значениях'!AY75*100/'в абс. значениях'!AM75-100</f>
        <v>1.0877161000212681</v>
      </c>
      <c r="AN76" s="13">
        <f>'в абс. значениях'!AZ75*100/'в абс. значениях'!AN75-100</f>
        <v>-4.5996484950203467</v>
      </c>
      <c r="AO76" s="13">
        <f>'в абс. значениях'!BA75*100/'в абс. значениях'!AO75-100</f>
        <v>10.816949152542378</v>
      </c>
      <c r="AP76" s="13">
        <f>'в абс. значениях'!BB75*100/'в абс. значениях'!AP75-100</f>
        <v>-6.3502697366101302</v>
      </c>
      <c r="AQ76" s="13">
        <f>'в абс. значениях'!BC75*100/'в абс. значениях'!AQ75-100</f>
        <v>-8.5476738601169302</v>
      </c>
      <c r="AR76" s="13">
        <f>'в абс. значениях'!BD75*100/'в абс. значениях'!AR75-100</f>
        <v>3.7535725627183183</v>
      </c>
      <c r="AS76" s="13">
        <f>'в абс. значениях'!BE75*100/'в абс. значениях'!AS75-100</f>
        <v>29.254786701595208</v>
      </c>
      <c r="AT76" s="13">
        <f>'в абс. значениях'!BF75*100/'в абс. значениях'!AT75-100</f>
        <v>74.993225432956422</v>
      </c>
      <c r="AU76" s="13">
        <f>'в абс. значениях'!BG75*100/'в абс. значениях'!AU75-100</f>
        <v>4.5578785147276903</v>
      </c>
      <c r="AV76" s="13">
        <f>'в абс. значениях'!BH75*100/'в абс. значениях'!AV75-100</f>
        <v>46.533331020486031</v>
      </c>
      <c r="AW76" s="13">
        <f>'в абс. значениях'!BI75*100/'в абс. значениях'!AW75-100</f>
        <v>91.99112820779402</v>
      </c>
      <c r="AX76" s="13">
        <f>'в абс. значениях'!BJ75*100/'в абс. значениях'!AX75-100</f>
        <v>117.55979974040423</v>
      </c>
      <c r="AY76" s="13">
        <f>'в абс. значениях'!BK75*100/'в абс. значениях'!AY75-100</f>
        <v>67.856391452015259</v>
      </c>
      <c r="AZ76" s="13">
        <f>'в абс. значениях'!BL75*100/'в абс. значениях'!AZ75-100</f>
        <v>48.141140543052501</v>
      </c>
      <c r="BA76" s="13">
        <f>'в абс. значениях'!BM75*100/'в абс. значениях'!BA75-100</f>
        <v>135.44553546847757</v>
      </c>
      <c r="BB76" s="13">
        <f>'в абс. значениях'!BN75*100/'в абс. значениях'!BB75-100</f>
        <v>108.70481927710844</v>
      </c>
      <c r="BC76" s="13">
        <f>'в абс. значениях'!BO75*100/'в абс. значениях'!BC75-100</f>
        <v>268.74207685899523</v>
      </c>
      <c r="BD76" s="13">
        <f>'в абс. значениях'!BP75*100/'в абс. значениях'!BD75-100</f>
        <v>299.0552562846882</v>
      </c>
      <c r="BE76" s="13">
        <f>'в абс. значениях'!BQ75*100/'в абс. значениях'!BE75-100</f>
        <v>235.34577930102654</v>
      </c>
      <c r="BF76" s="13">
        <f>'в абс. значениях'!BR75*100/'в абс. значениях'!BF75-100</f>
        <v>177.15070035897799</v>
      </c>
      <c r="BG76" s="13">
        <f>'в абс. значениях'!BS75*100/'в абс. значениях'!BG75-100</f>
        <v>70.833043647538148</v>
      </c>
      <c r="BH76" s="13">
        <f>'в абс. значениях'!BT75*100/'в абс. значениях'!BH75-100</f>
        <v>56.293577981651367</v>
      </c>
      <c r="BI76" s="13">
        <f>'в абс. значениях'!BU75*100/'в абс. значениях'!BI75-100</f>
        <v>-4.5297833935018019</v>
      </c>
      <c r="BJ76" s="13">
        <f>'в абс. значениях'!BV75*100/'в абс. значениях'!BJ75-100</f>
        <v>-6.3589874712349825</v>
      </c>
      <c r="BK76" s="13">
        <f>'в абс. значениях'!BW75*100/'в абс. значениях'!BK75-100</f>
        <v>-16.189623528358482</v>
      </c>
      <c r="BL76" s="13">
        <f>'в абс. значениях'!BX75*100/'в абс. значениях'!BL75-100</f>
        <v>18.396110152591362</v>
      </c>
      <c r="BM76" s="13">
        <f>'в абс. значениях'!BY75*100/'в абс. значениях'!BM75-100</f>
        <v>-7.0053722578423958</v>
      </c>
      <c r="BN76" s="13">
        <f>'в абс. значениях'!BZ75*100/'в абс. значениях'!BN75-100</f>
        <v>26.21680617693751</v>
      </c>
      <c r="BO76" s="13">
        <f>'в абс. значениях'!CA75*100/'в абс. значениях'!BO75-100</f>
        <v>-16.878671198161214</v>
      </c>
      <c r="BP76" s="13">
        <f>'в абс. значениях'!CB75*100/'в абс. значениях'!BP75-100</f>
        <v>-23.68422398232849</v>
      </c>
      <c r="BQ76" s="13">
        <f>'в абс. значениях'!CC75*100/'в абс. значениях'!BQ75-100</f>
        <v>6.052044536601187</v>
      </c>
      <c r="BR76" s="13">
        <f>'в абс. значениях'!CD75*100/'в абс. значениях'!BR75-100</f>
        <v>-22.111604376403179</v>
      </c>
      <c r="BS76" s="13">
        <f>'в абс. значениях'!CE75*100/'в абс. значениях'!BS75-100</f>
        <v>23.156815185010331</v>
      </c>
      <c r="BT76" s="13">
        <f>'в абс. значениях'!CF75*100/'в абс. значениях'!BT75-100</f>
        <v>51.135735330874269</v>
      </c>
      <c r="BU76" s="13">
        <f>'в абс. значениях'!CG75*100/'в абс. значениях'!BU75-100</f>
        <v>64.049309422297</v>
      </c>
      <c r="BV76" s="13">
        <f>'в абс. значениях'!CH75*100/'в абс. значениях'!BV75-100</f>
        <v>18.863373654078956</v>
      </c>
      <c r="BW76" s="13">
        <f>'в абс. значениях'!CI75*100/'в абс. значениях'!BW75-100</f>
        <v>36.158825791565192</v>
      </c>
      <c r="BX76" s="13">
        <f>'в абс. значениях'!CJ75*100/'в абс. значениях'!BX75-100</f>
        <v>40.566626923295303</v>
      </c>
      <c r="BY76" s="13">
        <f>'в абс. значениях'!CK75*100/'в абс. значениях'!BY75-100</f>
        <v>17.073801124655091</v>
      </c>
      <c r="BZ76" s="13">
        <f>'в абс. значениях'!CL75*100/'в абс. значениях'!BZ75-100</f>
        <v>-14.922567873707379</v>
      </c>
      <c r="CA76" s="13">
        <f>'в абс. значениях'!CM75*100/'в абс. значениях'!CA75-100</f>
        <v>-25.731927087949416</v>
      </c>
      <c r="CB76" s="13">
        <f>'в абс. значениях'!CN75*100/'в абс. значениях'!CB75-100</f>
        <v>-13.139698492462315</v>
      </c>
      <c r="CC76" s="13">
        <f>'в абс. значениях'!CO75*100/'в абс. значениях'!CC75-100</f>
        <v>-40.441077675075867</v>
      </c>
      <c r="CD76" s="13">
        <f>'в абс. значениях'!CP75*100/'в абс. значениях'!CD75-100</f>
        <v>-27.597135814062682</v>
      </c>
      <c r="CE76" s="13">
        <f>'в абс. значениях'!CQ75*100/'в абс. значениях'!CE75-100</f>
        <v>-42.939566975969548</v>
      </c>
      <c r="CF76" s="13">
        <f>'в абс. значениях'!CR75*100/'в абс. значениях'!CF75-100</f>
        <v>-52.308023834461743</v>
      </c>
      <c r="CG76" s="13">
        <f>'в абс. значениях'!CS75*100/'в абс. значениях'!CG75-100</f>
        <v>-37.878098113903405</v>
      </c>
      <c r="CH76" s="13">
        <f>'в абс. значениях'!CT75*100/'в абс. значениях'!CH75-100</f>
        <v>-33.165382789408397</v>
      </c>
      <c r="CI76" s="13">
        <f>'в абс. значениях'!CU75*100/'в абс. значениях'!CI75-100</f>
        <v>-26.32256141094139</v>
      </c>
      <c r="CJ76" s="13">
        <f>'в абс. значениях'!CV75*100/'в абс. значениях'!CJ75-100</f>
        <v>-36.545089802622719</v>
      </c>
      <c r="CK76" s="13">
        <f>'в абс. значениях'!CW75*100/'в абс. значениях'!CK75-100</f>
        <v>-44.325972421940726</v>
      </c>
      <c r="CL76" s="13">
        <f>'в абс. значениях'!CX75*100/'в абс. значениях'!CL75-100</f>
        <v>-8.4738928835427743</v>
      </c>
      <c r="CM76" s="13">
        <f>'в абс. значениях'!CY75*100/'в абс. значениях'!CM75-100</f>
        <v>-20.427224631051359</v>
      </c>
      <c r="CN76" s="13">
        <f>'в абс. значениях'!CZ75*100/'в абс. значениях'!CN75-100</f>
        <v>-38.528529223458989</v>
      </c>
      <c r="CO76" s="13">
        <f>'в абс. значениях'!DA75*100/'в абс. значениях'!CO75-100</f>
        <v>-35.590319644649128</v>
      </c>
      <c r="CP76" s="13">
        <f>'в абс. значениях'!DB75*100/'в абс. значениях'!CP75-100</f>
        <v>-21.407983859345734</v>
      </c>
      <c r="CQ76" s="13">
        <f>'в абс. значениях'!DC75*100/'в абс. значениях'!CQ75-100</f>
        <v>-3.377462733242993</v>
      </c>
      <c r="CR76" s="13">
        <f>'в абс. значениях'!DD75*100/'в абс. значениях'!CR75-100</f>
        <v>-10.134922136057</v>
      </c>
      <c r="CS76" s="13">
        <f>'в абс. значениях'!DE75*100/'в абс. значениях'!CS75-100</f>
        <v>-22.56637168141593</v>
      </c>
      <c r="CT76" s="13">
        <f>'в абс. значениях'!DF75*100/'в абс. значениях'!CT75-100</f>
        <v>9.9310281615911578</v>
      </c>
    </row>
    <row r="77" spans="1:98" x14ac:dyDescent="0.25">
      <c r="A77" s="5" t="s">
        <v>74</v>
      </c>
      <c r="B77" s="13">
        <f>'в абс. значениях'!N76*100/'в абс. значениях'!B76-100</f>
        <v>10.828721847509797</v>
      </c>
      <c r="C77" s="13">
        <f>'в абс. значениях'!O76*100/'в абс. значениях'!C76-100</f>
        <v>4.8454914345519029</v>
      </c>
      <c r="D77" s="13">
        <f>'в абс. значениях'!P76*100/'в абс. значениях'!D76-100</f>
        <v>14.698721850273884</v>
      </c>
      <c r="E77" s="13">
        <f>'в абс. значениях'!Q76*100/'в абс. значениях'!E76-100</f>
        <v>12.366624823474027</v>
      </c>
      <c r="F77" s="13">
        <f>'в абс. значениях'!R76*100/'в абс. значениях'!F76-100</f>
        <v>7.1154951158781898</v>
      </c>
      <c r="G77" s="13">
        <f>'в абс. значениях'!S76*100/'в абс. значениях'!G76-100</f>
        <v>11.220280662479524</v>
      </c>
      <c r="H77" s="13">
        <f>'в абс. значениях'!T76*100/'в абс. значениях'!H76-100</f>
        <v>1.6194331983805625</v>
      </c>
      <c r="I77" s="13">
        <f>'в абс. значениях'!U76*100/'в абс. значениях'!I76-100</f>
        <v>1.0487555666942967</v>
      </c>
      <c r="J77" s="13">
        <f>'в абс. значениях'!V76*100/'в абс. значениях'!J76-100</f>
        <v>16.915760869565219</v>
      </c>
      <c r="K77" s="13">
        <f>'в абс. значениях'!W76*100/'в абс. значениях'!K76-100</f>
        <v>2.0496176418282062</v>
      </c>
      <c r="L77" s="13">
        <f>'в абс. значениях'!X76*100/'в абс. значениях'!L76-100</f>
        <v>-9.8555424528301927</v>
      </c>
      <c r="M77" s="13">
        <f>'в абс. значениях'!Y76*100/'в абс. значениях'!M76-100</f>
        <v>9.555252478211699</v>
      </c>
      <c r="N77" s="13">
        <f>'в абс. значениях'!Z76*100/'в абс. значениях'!N76-100</f>
        <v>33.915102214262959</v>
      </c>
      <c r="O77" s="13">
        <f>'в абс. значениях'!AA76*100/'в абс. значениях'!O76-100</f>
        <v>40.784911211516231</v>
      </c>
      <c r="P77" s="13">
        <f>'в абс. значениях'!AB76*100/'в абс. значениях'!P76-100</f>
        <v>45.983903776421698</v>
      </c>
      <c r="Q77" s="13">
        <f>'в абс. значениях'!AC76*100/'в абс. значениях'!Q76-100</f>
        <v>44.643823421599251</v>
      </c>
      <c r="R77" s="13">
        <f>'в абс. значениях'!AD76*100/'в абс. значениях'!R76-100</f>
        <v>63.445686186857387</v>
      </c>
      <c r="S77" s="13">
        <f>'в абс. значениях'!AE76*100/'в абс. значениях'!S76-100</f>
        <v>69.02676308334577</v>
      </c>
      <c r="T77" s="13">
        <f>'в абс. значениях'!AF76*100/'в абс. значениях'!T76-100</f>
        <v>67.393207439301079</v>
      </c>
      <c r="U77" s="13">
        <f>'в абс. значениях'!AG76*100/'в абс. значениях'!U76-100</f>
        <v>85.424019841648374</v>
      </c>
      <c r="V77" s="13">
        <f>'в абс. значениях'!AH76*100/'в абс. значениях'!V76-100</f>
        <v>67.101440411021741</v>
      </c>
      <c r="W77" s="13">
        <f>'в абс. значениях'!AI76*100/'в абс. значениях'!W76-100</f>
        <v>42.884735473939486</v>
      </c>
      <c r="X77" s="13">
        <f>'в абс. значениях'!AJ76*100/'в абс. значениях'!X76-100</f>
        <v>63.289400529809996</v>
      </c>
      <c r="Y77" s="13">
        <f>'в абс. значениях'!AK76*100/'в абс. значениях'!Y76-100</f>
        <v>46.308582185853737</v>
      </c>
      <c r="Z77" s="13">
        <f>'в абс. значениях'!AL76*100/'в абс. значениях'!Z76-100</f>
        <v>18.858088351957207</v>
      </c>
      <c r="AA77" s="13">
        <f>'в абс. значениях'!AM76*100/'в абс. значениях'!AA76-100</f>
        <v>26.692042641589239</v>
      </c>
      <c r="AB77" s="13">
        <f>'в абс. значениях'!AN76*100/'в абс. значениях'!AB76-100</f>
        <v>25.189017593175976</v>
      </c>
      <c r="AC77" s="13">
        <f>'в абс. значениях'!AO76*100/'в абс. значениях'!AC76-100</f>
        <v>15.878839075604901</v>
      </c>
      <c r="AD77" s="13">
        <f>'в абс. значениях'!AP76*100/'в абс. значениях'!AD76-100</f>
        <v>8.6546982178607834</v>
      </c>
      <c r="AE77" s="13">
        <f>'в абс. значениях'!AQ76*100/'в абс. значениях'!AE76-100</f>
        <v>15.56680228904105</v>
      </c>
      <c r="AF77" s="13">
        <f>'в абс. значениях'!AR76*100/'в абс. значениях'!AF76-100</f>
        <v>8.978067132717868</v>
      </c>
      <c r="AG77" s="13">
        <f>'в абс. значениях'!AS76*100/'в абс. значениях'!AG76-100</f>
        <v>-4.4840004115649776</v>
      </c>
      <c r="AH77" s="13">
        <f>'в абс. значениях'!AT76*100/'в абс. значениях'!AH76-100</f>
        <v>-18.741592774590274</v>
      </c>
      <c r="AI77" s="13">
        <f>'в абс. значениях'!AU76*100/'в абс. значениях'!AI76-100</f>
        <v>-4.4801756293894641</v>
      </c>
      <c r="AJ77" s="13">
        <f>'в абс. значениях'!AV76*100/'в абс. значениях'!AJ76-100</f>
        <v>-2.8460413787578318</v>
      </c>
      <c r="AK77" s="13">
        <f>'в абс. значениях'!AW76*100/'в абс. значениях'!AK76-100</f>
        <v>-11.189972191092849</v>
      </c>
      <c r="AL77" s="13">
        <f>'в абс. значениях'!AX76*100/'в абс. значениях'!AL76-100</f>
        <v>9.8295161997749716</v>
      </c>
      <c r="AM77" s="13">
        <f>'в абс. значениях'!AY76*100/'в абс. значениях'!AM76-100</f>
        <v>11.814548989189873</v>
      </c>
      <c r="AN77" s="13">
        <f>'в абс. значениях'!AZ76*100/'в абс. значениях'!AN76-100</f>
        <v>8.4203598494013931E-2</v>
      </c>
      <c r="AO77" s="13">
        <f>'в абс. значениях'!BA76*100/'в абс. значениях'!AO76-100</f>
        <v>7.761682096997589</v>
      </c>
      <c r="AP77" s="13">
        <f>'в абс. значениях'!BB76*100/'в абс. значениях'!AP76-100</f>
        <v>12.53448518898891</v>
      </c>
      <c r="AQ77" s="13">
        <f>'в абс. значениях'!BC76*100/'в абс. значениях'!AQ76-100</f>
        <v>-6.6672391256642953</v>
      </c>
      <c r="AR77" s="13">
        <f>'в абс. значениях'!BD76*100/'в абс. значениях'!AR76-100</f>
        <v>-3.7568433114282129</v>
      </c>
      <c r="AS77" s="13">
        <f>'в абс. значениях'!BE76*100/'в абс. значениях'!AS76-100</f>
        <v>23.039469148569452</v>
      </c>
      <c r="AT77" s="13">
        <f>'в абс. значениях'!BF76*100/'в абс. значениях'!AT76-100</f>
        <v>3.6126126126126081</v>
      </c>
      <c r="AU77" s="13">
        <f>'в абс. значениях'!BG76*100/'в абс. значениях'!AU76-100</f>
        <v>38.703567742416027</v>
      </c>
      <c r="AV77" s="13">
        <f>'в абс. значениях'!BH76*100/'в абс. значениях'!AV76-100</f>
        <v>26.464706852477946</v>
      </c>
      <c r="AW77" s="13">
        <f>'в абс. значениях'!BI76*100/'в абс. значениях'!AW76-100</f>
        <v>14.685469925690512</v>
      </c>
      <c r="AX77" s="13">
        <f>'в абс. значениях'!BJ76*100/'в абс. значениях'!AX76-100</f>
        <v>16.566973703629756</v>
      </c>
      <c r="AY77" s="13">
        <f>'в абс. значениях'!BK76*100/'в абс. значениях'!AY76-100</f>
        <v>-11.380200558472808</v>
      </c>
      <c r="AZ77" s="13">
        <f>'в абс. значениях'!BL76*100/'в абс. значениях'!AZ76-100</f>
        <v>-8.850379080922167</v>
      </c>
      <c r="BA77" s="13">
        <f>'в абс. значениях'!BM76*100/'в абс. значениях'!BA76-100</f>
        <v>17.748076848737867</v>
      </c>
      <c r="BB77" s="13">
        <f>'в абс. значениях'!BN76*100/'в абс. значениях'!BB76-100</f>
        <v>5.0193706550233941</v>
      </c>
      <c r="BC77" s="13">
        <f>'в абс. значениях'!BO76*100/'в абс. значениях'!BC76-100</f>
        <v>17.28325649387159</v>
      </c>
      <c r="BD77" s="13">
        <f>'в абс. значениях'!BP76*100/'в абс. значениях'!BD76-100</f>
        <v>16.231645144549262</v>
      </c>
      <c r="BE77" s="13">
        <f>'в абс. значениях'!BQ76*100/'в абс. значениях'!BE76-100</f>
        <v>18.355804587637891</v>
      </c>
      <c r="BF77" s="13">
        <f>'в абс. значениях'!BR76*100/'в абс. значениях'!BF76-100</f>
        <v>36.901139031388567</v>
      </c>
      <c r="BG77" s="13">
        <f>'в абс. значениях'!BS76*100/'в абс. значениях'!BG76-100</f>
        <v>-0.36362241571094955</v>
      </c>
      <c r="BH77" s="13">
        <f>'в абс. значениях'!BT76*100/'в абс. значениях'!BH76-100</f>
        <v>11.561565232983668</v>
      </c>
      <c r="BI77" s="13">
        <f>'в абс. значениях'!BU76*100/'в абс. значениях'!BI76-100</f>
        <v>41.292011777051044</v>
      </c>
      <c r="BJ77" s="13">
        <f>'в абс. значениях'!BV76*100/'в абс. значениях'!BJ76-100</f>
        <v>22.458479183734269</v>
      </c>
      <c r="BK77" s="13">
        <f>'в абс. значениях'!BW76*100/'в абс. значениях'!BK76-100</f>
        <v>46.94417470918134</v>
      </c>
      <c r="BL77" s="13">
        <f>'в абс. значениях'!BX76*100/'в абс. значениях'!BL76-100</f>
        <v>75.039254795450688</v>
      </c>
      <c r="BM77" s="13">
        <f>'в абс. значениях'!BY76*100/'в абс. значениях'!BM76-100</f>
        <v>38.667607783915116</v>
      </c>
      <c r="BN77" s="13">
        <f>'в абс. значениях'!BZ76*100/'в абс. значениях'!BN76-100</f>
        <v>43.203523688627257</v>
      </c>
      <c r="BO77" s="13">
        <f>'в абс. значениях'!CA76*100/'в абс. значениях'!BO76-100</f>
        <v>56.734071297829701</v>
      </c>
      <c r="BP77" s="13">
        <f>'в абс. значениях'!CB76*100/'в абс. значениях'!BP76-100</f>
        <v>67.765404212848665</v>
      </c>
      <c r="BQ77" s="13">
        <f>'в абс. значениях'!CC76*100/'в абс. значениях'!BQ76-100</f>
        <v>37.000133149882373</v>
      </c>
      <c r="BR77" s="13">
        <f>'в абс. значениях'!CD76*100/'в абс. значениях'!BR76-100</f>
        <v>53.061289298189905</v>
      </c>
      <c r="BS77" s="13">
        <f>'в абс. значениях'!CE76*100/'в абс. значениях'!BS76-100</f>
        <v>56.631069979442714</v>
      </c>
      <c r="BT77" s="13">
        <f>'в абс. значениях'!CF76*100/'в абс. значениях'!BT76-100</f>
        <v>45.851719804786825</v>
      </c>
      <c r="BU77" s="13">
        <f>'в абс. значениях'!CG76*100/'в абс. значениях'!BU76-100</f>
        <v>53.355733733271791</v>
      </c>
      <c r="BV77" s="13">
        <f>'в абс. значениях'!CH76*100/'в абс. значениях'!BV76-100</f>
        <v>29.37083776797931</v>
      </c>
      <c r="BW77" s="13">
        <f>'в абс. значениях'!CI76*100/'в абс. значениях'!BW76-100</f>
        <v>76.235173534548437</v>
      </c>
      <c r="BX77" s="13">
        <f>'в абс. значениях'!CJ76*100/'в абс. значениях'!BX76-100</f>
        <v>47.486741218898686</v>
      </c>
      <c r="BY77" s="13">
        <f>'в абс. значениях'!CK76*100/'в абс. значениях'!BY76-100</f>
        <v>25.719426589485892</v>
      </c>
      <c r="BZ77" s="13">
        <f>'в абс. значениях'!CL76*100/'в абс. значениях'!BZ76-100</f>
        <v>56.742301651515874</v>
      </c>
      <c r="CA77" s="13">
        <f>'в абс. значениях'!CM76*100/'в абс. значениях'!CA76-100</f>
        <v>20.942492812296678</v>
      </c>
      <c r="CB77" s="13">
        <f>'в абс. значениях'!CN76*100/'в абс. значениях'!CB76-100</f>
        <v>4.6063926940639277</v>
      </c>
      <c r="CC77" s="13">
        <f>'в абс. значениях'!CO76*100/'в абс. значениях'!CC76-100</f>
        <v>9.4624875138360238</v>
      </c>
      <c r="CD77" s="13">
        <f>'в абс. значениях'!CP76*100/'в абс. значениях'!CD76-100</f>
        <v>17.841656465901778</v>
      </c>
      <c r="CE77" s="13">
        <f>'в абс. значениях'!CQ76*100/'в абс. значениях'!CE76-100</f>
        <v>2.4297806659653816</v>
      </c>
      <c r="CF77" s="13">
        <f>'в абс. значениях'!CR76*100/'в абс. значениях'!CF76-100</f>
        <v>23.682101424592759</v>
      </c>
      <c r="CG77" s="13">
        <f>'в абс. значениях'!CS76*100/'в абс. значениях'!CG76-100</f>
        <v>15.116650837384682</v>
      </c>
      <c r="CH77" s="13">
        <f>'в абс. значениях'!CT76*100/'в абс. значениях'!CH76-100</f>
        <v>26.631502740717764</v>
      </c>
      <c r="CI77" s="13">
        <f>'в абс. значениях'!CU76*100/'в абс. значениях'!CI76-100</f>
        <v>2.0294235809531074</v>
      </c>
      <c r="CJ77" s="13">
        <f>'в абс. значениях'!CV76*100/'в абс. значениях'!CJ76-100</f>
        <v>2.503174687976454</v>
      </c>
      <c r="CK77" s="13">
        <f>'в абс. значениях'!CW76*100/'в абс. значениях'!CK76-100</f>
        <v>16.966875070618812</v>
      </c>
      <c r="CL77" s="13">
        <f>'в абс. значениях'!CX76*100/'в абс. значениях'!CL76-100</f>
        <v>0.85134647865940849</v>
      </c>
      <c r="CM77" s="13">
        <f>'в абс. значениях'!CY76*100/'в абс. значениях'!CM76-100</f>
        <v>22.97314695604193</v>
      </c>
      <c r="CN77" s="13">
        <f>'в абс. значениях'!CZ76*100/'в абс. значениях'!CN76-100</f>
        <v>25.981781174545532</v>
      </c>
      <c r="CO77" s="13">
        <f>'в абс. значениях'!DA76*100/'в абс. значениях'!CO76-100</f>
        <v>26.769101760962855</v>
      </c>
      <c r="CP77" s="13">
        <f>'в абс. значениях'!DB76*100/'в абс. значениях'!CP76-100</f>
        <v>22.537126860744564</v>
      </c>
      <c r="CQ77" s="13">
        <f>'в абс. значениях'!DC76*100/'в абс. значениях'!CQ76-100</f>
        <v>26.667530485610214</v>
      </c>
      <c r="CR77" s="13">
        <f>'в абс. значениях'!DD76*100/'в абс. значениях'!CR76-100</f>
        <v>8.2611759560008693</v>
      </c>
      <c r="CS77" s="13">
        <f>'в абс. значениях'!DE76*100/'в абс. значениях'!CS76-100</f>
        <v>11.403913624166279</v>
      </c>
      <c r="CT77" s="13">
        <f>'в абс. значениях'!DF76*100/'в абс. значениях'!CT76-100</f>
        <v>2.5359359686377019</v>
      </c>
    </row>
    <row r="78" spans="1:98" x14ac:dyDescent="0.25">
      <c r="A78" s="5" t="s">
        <v>75</v>
      </c>
      <c r="B78" s="13">
        <f>'в абс. значениях'!N77*100/'в абс. значениях'!B77-100</f>
        <v>3.6899375134669299</v>
      </c>
      <c r="C78" s="13">
        <f>'в абс. значениях'!O77*100/'в абс. значениях'!C77-100</f>
        <v>-2.6609252511869244</v>
      </c>
      <c r="D78" s="13">
        <f>'в абс. значениях'!P77*100/'в абс. значениях'!D77-100</f>
        <v>3.3278457196613402</v>
      </c>
      <c r="E78" s="13">
        <f>'в абс. значениях'!Q77*100/'в абс. значениях'!E77-100</f>
        <v>-12.748020972550634</v>
      </c>
      <c r="F78" s="13">
        <f>'в абс. значениях'!R77*100/'в абс. значениях'!F77-100</f>
        <v>-10.105572771679178</v>
      </c>
      <c r="G78" s="13">
        <f>'в абс. значениях'!S77*100/'в абс. значениях'!G77-100</f>
        <v>-13.162918964785746</v>
      </c>
      <c r="H78" s="13">
        <f>'в абс. значениях'!T77*100/'в абс. значениях'!H77-100</f>
        <v>-16.330665586060178</v>
      </c>
      <c r="I78" s="13">
        <f>'в абс. значениях'!U77*100/'в абс. значениях'!I77-100</f>
        <v>-14.01008075443066</v>
      </c>
      <c r="J78" s="13">
        <f>'в абс. значениях'!V77*100/'в абс. значениях'!J77-100</f>
        <v>-17.752742071566828</v>
      </c>
      <c r="K78" s="13">
        <f>'в абс. значениях'!W77*100/'в абс. значениях'!K77-100</f>
        <v>-10.492887512466538</v>
      </c>
      <c r="L78" s="13">
        <f>'в абс. значениях'!X77*100/'в абс. значениях'!L77-100</f>
        <v>-14.725343976473056</v>
      </c>
      <c r="M78" s="13">
        <f>'в абс. значениях'!Y77*100/'в абс. значениях'!M77-100</f>
        <v>-14.369717015803019</v>
      </c>
      <c r="N78" s="13">
        <f>'в абс. значениях'!Z77*100/'в абс. значениях'!N77-100</f>
        <v>7.4133721232271768</v>
      </c>
      <c r="O78" s="13">
        <f>'в абс. значениях'!AA77*100/'в абс. значениях'!O77-100</f>
        <v>-5.989110707803988</v>
      </c>
      <c r="P78" s="13">
        <f>'в абс. значениях'!AB77*100/'в абс. значениях'!P77-100</f>
        <v>-10.037555479685906</v>
      </c>
      <c r="Q78" s="13">
        <f>'в абс. значениях'!AC77*100/'в абс. значениях'!Q77-100</f>
        <v>-9.3260280428891207</v>
      </c>
      <c r="R78" s="13">
        <f>'в абс. значениях'!AD77*100/'в абс. значениях'!R77-100</f>
        <v>-12.269938650306742</v>
      </c>
      <c r="S78" s="13">
        <f>'в абс. значениях'!AE77*100/'в абс. значениях'!S77-100</f>
        <v>-6.7057530230853786</v>
      </c>
      <c r="T78" s="13">
        <f>'в абс. значениях'!AF77*100/'в абс. значениях'!T77-100</f>
        <v>-8.6451144206320407</v>
      </c>
      <c r="U78" s="13">
        <f>'в абс. значениях'!AG77*100/'в абс. значениях'!U77-100</f>
        <v>5.5653598890709759</v>
      </c>
      <c r="V78" s="13">
        <f>'в абс. значениях'!AH77*100/'в абс. значениях'!V77-100</f>
        <v>14.898624185372924</v>
      </c>
      <c r="W78" s="13">
        <f>'в абс. значениях'!AI77*100/'в абс. значениях'!W77-100</f>
        <v>8.8904527328172662</v>
      </c>
      <c r="X78" s="13">
        <f>'в абс. значениях'!AJ77*100/'в абс. значениях'!X77-100</f>
        <v>31.875846779159986</v>
      </c>
      <c r="Y78" s="13">
        <f>'в абс. значениях'!AK77*100/'в абс. значениях'!Y77-100</f>
        <v>34.488044144696516</v>
      </c>
      <c r="Z78" s="13">
        <f>'в абс. значениях'!AL77*100/'в абс. значениях'!Z77-100</f>
        <v>7.3418456181079534</v>
      </c>
      <c r="AA78" s="13">
        <f>'в абс. значениях'!AM77*100/'в абс. значениях'!AA77-100</f>
        <v>23.817567567567565</v>
      </c>
      <c r="AB78" s="13">
        <f>'в абс. значениях'!AN77*100/'в абс. значениях'!AB77-100</f>
        <v>18.121442125237195</v>
      </c>
      <c r="AC78" s="13">
        <f>'в абс. значениях'!AO77*100/'в абс. значениях'!AC77-100</f>
        <v>34.123838606978097</v>
      </c>
      <c r="AD78" s="13">
        <f>'в абс. значениях'!AP77*100/'в абс. значениях'!AD77-100</f>
        <v>35.977355977355984</v>
      </c>
      <c r="AE78" s="13">
        <f>'в абс. значениях'!AQ77*100/'в абс. значениях'!AE77-100</f>
        <v>33.228593872741556</v>
      </c>
      <c r="AF78" s="13">
        <f>'в абс. значениях'!AR77*100/'в абс. значениях'!AF77-100</f>
        <v>28.727634194831012</v>
      </c>
      <c r="AG78" s="13">
        <f>'в абс. значениях'!AS77*100/'в абс. значениях'!AG77-100</f>
        <v>24.616395008657236</v>
      </c>
      <c r="AH78" s="13">
        <f>'в абс. значениях'!AT77*100/'в абс. значениях'!AH77-100</f>
        <v>16.453967753794444</v>
      </c>
      <c r="AI78" s="13">
        <f>'в абс. значениях'!AU77*100/'в абс. значениях'!AI77-100</f>
        <v>18.935803532959937</v>
      </c>
      <c r="AJ78" s="13">
        <f>'в абс. значениях'!AV77*100/'в абс. значениях'!AJ77-100</f>
        <v>8.162884094517608</v>
      </c>
      <c r="AK78" s="13">
        <f>'в абс. значениях'!AW77*100/'в абс. значениях'!AK77-100</f>
        <v>5.9402780943697309</v>
      </c>
      <c r="AL78" s="13">
        <f>'в абс. значениях'!AX77*100/'в абс. значениях'!AL77-100</f>
        <v>11.714877894926559</v>
      </c>
      <c r="AM78" s="13">
        <f>'в абс. значениях'!AY77*100/'в абс. значениях'!AM77-100</f>
        <v>1.8709803157279339</v>
      </c>
      <c r="AN78" s="13">
        <f>'в абс. значениях'!AZ77*100/'в абс. значениях'!AN77-100</f>
        <v>24.567603748326647</v>
      </c>
      <c r="AO78" s="13">
        <f>'в абс. значениях'!BA77*100/'в абс. значениях'!AO77-100</f>
        <v>-6.7964927578355798</v>
      </c>
      <c r="AP78" s="13">
        <f>'в абс. значениях'!BB77*100/'в абс. значениях'!AP77-100</f>
        <v>-14.056913356516631</v>
      </c>
      <c r="AQ78" s="13">
        <f>'в абс. значениях'!BC77*100/'в абс. значениях'!AQ77-100</f>
        <v>4.8250786163522008</v>
      </c>
      <c r="AR78" s="13">
        <f>'в абс. значениях'!BD77*100/'в абс. значениях'!AR77-100</f>
        <v>3.5366795366795429</v>
      </c>
      <c r="AS78" s="13">
        <f>'в абс. значениях'!BE77*100/'в абс. значениях'!AS77-100</f>
        <v>4.4892679187428115</v>
      </c>
      <c r="AT78" s="13">
        <f>'в абс. значениях'!BF77*100/'в абс. значениях'!AT77-100</f>
        <v>-2.0970505998015625</v>
      </c>
      <c r="AU78" s="13">
        <f>'в абс. значениях'!BG77*100/'в абс. значениях'!AU77-100</f>
        <v>8.7529433073718508</v>
      </c>
      <c r="AV78" s="13">
        <f>'в абс. значениях'!BH77*100/'в абс. значениях'!AV77-100</f>
        <v>19.095932993696579</v>
      </c>
      <c r="AW78" s="13">
        <f>'в абс. значениях'!BI77*100/'в абс. значениях'!AW77-100</f>
        <v>12.927102160254762</v>
      </c>
      <c r="AX78" s="13">
        <f>'в абс. значениях'!BJ77*100/'в абс. значениях'!AX77-100</f>
        <v>27.861579414374447</v>
      </c>
      <c r="AY78" s="13">
        <f>'в абс. значениях'!BK77*100/'в абс. значениях'!AY77-100</f>
        <v>32.772144633633047</v>
      </c>
      <c r="AZ78" s="13">
        <f>'в абс. значениях'!BL77*100/'в абс. значениях'!AZ77-100</f>
        <v>20.835661780509824</v>
      </c>
      <c r="BA78" s="13">
        <f>'в абс. значениях'!BM77*100/'в абс. значениях'!BA77-100</f>
        <v>65.322245322245323</v>
      </c>
      <c r="BB78" s="13">
        <f>'в абс. значениях'!BN77*100/'в абс. значениях'!BB77-100</f>
        <v>68.951957599589662</v>
      </c>
      <c r="BC78" s="13">
        <f>'в абс. значениях'!BO77*100/'в абс. значениях'!BC77-100</f>
        <v>33.486453548326608</v>
      </c>
      <c r="BD78" s="13">
        <f>'в абс. значениях'!BP77*100/'в абс. значениях'!BD77-100</f>
        <v>50.686157517899773</v>
      </c>
      <c r="BE78" s="13">
        <f>'в абс. значениях'!BQ77*100/'в абс. значениях'!BE77-100</f>
        <v>40.561236186895314</v>
      </c>
      <c r="BF78" s="13">
        <f>'в абс. значениях'!BR77*100/'в абс. значениях'!BF77-100</f>
        <v>40.692800221106467</v>
      </c>
      <c r="BG78" s="13">
        <f>'в абс. значениях'!BS77*100/'в абс. значениях'!BG77-100</f>
        <v>24.532622725569382</v>
      </c>
      <c r="BH78" s="13">
        <f>'в абс. значениях'!BT77*100/'в абс. значениях'!BH77-100</f>
        <v>22.033713974986412</v>
      </c>
      <c r="BI78" s="13">
        <f>'в абс. значениях'!BU77*100/'в абс. значениях'!BI77-100</f>
        <v>39.58539745446231</v>
      </c>
      <c r="BJ78" s="13">
        <f>'в абс. значениях'!BV77*100/'в абс. значениях'!BJ77-100</f>
        <v>44.375749164090593</v>
      </c>
      <c r="BK78" s="13">
        <f>'в абс. значениях'!BW77*100/'в абс. значениях'!BK77-100</f>
        <v>59.427233429394818</v>
      </c>
      <c r="BL78" s="13">
        <f>'в абс. значениях'!BX77*100/'в абс. значениях'!BL77-100</f>
        <v>28.946993952330132</v>
      </c>
      <c r="BM78" s="13">
        <f>'в абс. значениях'!BY77*100/'в абс. значениях'!BM77-100</f>
        <v>7.9948440643863137</v>
      </c>
      <c r="BN78" s="13">
        <f>'в абс. значениях'!BZ77*100/'в абс. значениях'!BN77-100</f>
        <v>9.414423530999116</v>
      </c>
      <c r="BO78" s="13">
        <f>'в абс. значениях'!CA77*100/'в абс. значениях'!BO77-100</f>
        <v>16.338928295526372</v>
      </c>
      <c r="BP78" s="13">
        <f>'в абс. значениях'!CB77*100/'в абс. значениях'!BP77-100</f>
        <v>22.200224378010958</v>
      </c>
      <c r="BQ78" s="13">
        <f>'в абс. значениях'!CC77*100/'в абс. значениях'!BQ77-100</f>
        <v>-3.1087913880280524</v>
      </c>
      <c r="BR78" s="13">
        <f>'в абс. значениях'!CD77*100/'в абс. значениях'!BR77-100</f>
        <v>-0.3241331892741357</v>
      </c>
      <c r="BS78" s="13">
        <f>'в абс. значениях'!CE77*100/'в абс. значениях'!BS77-100</f>
        <v>3.8750877662242118</v>
      </c>
      <c r="BT78" s="13">
        <f>'в абс. значениях'!CF77*100/'в абс. значениях'!BT77-100</f>
        <v>-15.652199744526627</v>
      </c>
      <c r="BU78" s="13">
        <f>'в абс. значениях'!CG77*100/'в абс. значениях'!BU77-100</f>
        <v>-15.118755118755118</v>
      </c>
      <c r="BV78" s="13">
        <f>'в абс. значениях'!CH77*100/'в абс. значениях'!BV77-100</f>
        <v>-17.568276163425821</v>
      </c>
      <c r="BW78" s="13">
        <f>'в абс. значениях'!CI77*100/'в абс. значениях'!BW77-100</f>
        <v>-19.687281108073293</v>
      </c>
      <c r="BX78" s="13">
        <f>'в абс. значениях'!CJ77*100/'в абс. значениях'!BX77-100</f>
        <v>0.27588490081937778</v>
      </c>
      <c r="BY78" s="13">
        <f>'в абс. значениях'!CK77*100/'в абс. значениях'!BY77-100</f>
        <v>4.7917091205496263</v>
      </c>
      <c r="BZ78" s="13">
        <f>'в абс. значениях'!CL77*100/'в абс. значениях'!BZ77-100</f>
        <v>15.895428060548142</v>
      </c>
      <c r="CA78" s="13">
        <f>'в абс. значениях'!CM77*100/'в абс. значениях'!CA77-100</f>
        <v>13.688086686185144</v>
      </c>
      <c r="CB78" s="13">
        <f>'в абс. значениях'!CN77*100/'в абс. значениях'!CB77-100</f>
        <v>-2.7974293892099098</v>
      </c>
      <c r="CC78" s="13">
        <f>'в абс. значениях'!CO77*100/'в абс. значениях'!CC77-100</f>
        <v>22.345296613022697</v>
      </c>
      <c r="CD78" s="13">
        <f>'в абс. значениях'!CP77*100/'в абс. значениях'!CD77-100</f>
        <v>39.906057022730266</v>
      </c>
      <c r="CE78" s="13">
        <f>'в абс. значениях'!CQ77*100/'в абс. значениях'!CE77-100</f>
        <v>24.922750096562382</v>
      </c>
      <c r="CF78" s="13">
        <f>'в абс. значениях'!CR77*100/'в абс. значениях'!CF77-100</f>
        <v>39.67739663309149</v>
      </c>
      <c r="CG78" s="13">
        <f>'в абс. значениях'!CS77*100/'в абс. значениях'!CG77-100</f>
        <v>31.496848063810631</v>
      </c>
      <c r="CH78" s="13">
        <f>'в абс. значениях'!CT77*100/'в абс. значениях'!CH77-100</f>
        <v>42.439502769752721</v>
      </c>
      <c r="CI78" s="13">
        <f>'в абс. значениях'!CU77*100/'в абс. значениях'!CI77-100</f>
        <v>44.058068872383529</v>
      </c>
      <c r="CJ78" s="13">
        <f>'в абс. значениях'!CV77*100/'в абс. значениях'!CJ77-100</f>
        <v>39.252207885107424</v>
      </c>
      <c r="CK78" s="13">
        <f>'в абс. значениях'!CW77*100/'в абс. значениях'!CK77-100</f>
        <v>32.586048837403126</v>
      </c>
      <c r="CL78" s="13">
        <f>'в абс. значениях'!CX77*100/'в абс. значениях'!CL77-100</f>
        <v>39.464793977602227</v>
      </c>
      <c r="CM78" s="13">
        <f>'в абс. значениях'!CY77*100/'в абс. значениях'!CM77-100</f>
        <v>32.798810598417674</v>
      </c>
      <c r="CN78" s="13">
        <f>'в абс. значениях'!CZ77*100/'в абс. значениях'!CN77-100</f>
        <v>39.610533918551027</v>
      </c>
      <c r="CO78" s="13">
        <f>'в абс. значениях'!DA77*100/'в абс. значениях'!CO77-100</f>
        <v>48.683232890283165</v>
      </c>
      <c r="CP78" s="13">
        <f>'в абс. значениях'!DB77*100/'в абс. значениях'!CP77-100</f>
        <v>27.760430117624963</v>
      </c>
      <c r="CQ78" s="13">
        <f>'в абс. значениях'!DC77*100/'в абс. значениях'!CQ77-100</f>
        <v>37.455875911468411</v>
      </c>
      <c r="CR78" s="13">
        <f>'в абс. значениях'!DD77*100/'в абс. значениях'!CR77-100</f>
        <v>44.974785678265249</v>
      </c>
      <c r="CS78" s="13">
        <f>'в абс. значениях'!DE77*100/'в абс. значениях'!CS77-100</f>
        <v>36.685826097590791</v>
      </c>
      <c r="CT78" s="13">
        <f>'в абс. значениях'!DF77*100/'в абс. значениях'!CT77-100</f>
        <v>11.121862265309545</v>
      </c>
    </row>
    <row r="79" spans="1:98" x14ac:dyDescent="0.25">
      <c r="A79" s="5" t="s">
        <v>76</v>
      </c>
      <c r="B79" s="13">
        <f>'в абс. значениях'!N78*100/'в абс. значениях'!B78-100</f>
        <v>-11.373546511627907</v>
      </c>
      <c r="C79" s="13">
        <f>'в абс. значениях'!O78*100/'в абс. значениях'!C78-100</f>
        <v>-13.528683815080001</v>
      </c>
      <c r="D79" s="13">
        <f>'в абс. значениях'!P78*100/'в абс. значениях'!D78-100</f>
        <v>-34.475014037057832</v>
      </c>
      <c r="E79" s="13">
        <f>'в абс. значениях'!Q78*100/'в абс. значениях'!E78-100</f>
        <v>-36.743174492213292</v>
      </c>
      <c r="F79" s="13">
        <f>'в абс. значениях'!R78*100/'в абс. значениях'!F78-100</f>
        <v>-9.4360086767895837</v>
      </c>
      <c r="G79" s="13">
        <f>'в абс. значениях'!S78*100/'в абс. значениях'!G78-100</f>
        <v>-10.182998819362453</v>
      </c>
      <c r="H79" s="13">
        <f>'в абс. значениях'!T78*100/'в абс. значениях'!H78-100</f>
        <v>-21.370766310320718</v>
      </c>
      <c r="I79" s="13">
        <f>'в абс. значениях'!U78*100/'в абс. значениях'!I78-100</f>
        <v>-16.630318778710958</v>
      </c>
      <c r="J79" s="13">
        <f>'в абс. значениях'!V78*100/'в абс. значениях'!J78-100</f>
        <v>-8.9025574619618055</v>
      </c>
      <c r="K79" s="13">
        <f>'в абс. значениях'!W78*100/'в абс. значениях'!K78-100</f>
        <v>0.81355551815070726</v>
      </c>
      <c r="L79" s="13">
        <f>'в абс. значениях'!X78*100/'в абс. значениях'!L78-100</f>
        <v>-13.529743879279366</v>
      </c>
      <c r="M79" s="13">
        <f>'в абс. значениях'!Y78*100/'в абс. значениях'!M78-100</f>
        <v>18.945403639757345</v>
      </c>
      <c r="N79" s="13">
        <f>'в абс. значениях'!Z78*100/'в абс. значениях'!N78-100</f>
        <v>12.689626896268962</v>
      </c>
      <c r="O79" s="13">
        <f>'в абс. значениях'!AA78*100/'в абс. значениях'!O78-100</f>
        <v>7.8303092256580697</v>
      </c>
      <c r="P79" s="13">
        <f>'в абс. значениях'!AB78*100/'в абс. значениях'!P78-100</f>
        <v>44.595421716244346</v>
      </c>
      <c r="Q79" s="13">
        <f>'в абс. значениях'!AC78*100/'в абс. значениях'!Q78-100</f>
        <v>37.481581532416499</v>
      </c>
      <c r="R79" s="13">
        <f>'в абс. значениях'!AD78*100/'в абс. значениях'!R78-100</f>
        <v>19.041916167664667</v>
      </c>
      <c r="S79" s="13">
        <f>'в абс. значениях'!AE78*100/'в абс. значениях'!S78-100</f>
        <v>25.391609157629532</v>
      </c>
      <c r="T79" s="13">
        <f>'в абс. значениях'!AF78*100/'в абс. значениях'!T78-100</f>
        <v>32.700127064803041</v>
      </c>
      <c r="U79" s="13">
        <f>'в абс. значениях'!AG78*100/'в абс. значениях'!U78-100</f>
        <v>8.1538375911393075</v>
      </c>
      <c r="V79" s="13">
        <f>'в абс. значениях'!AH78*100/'в абс. значениях'!V78-100</f>
        <v>17.750533049040513</v>
      </c>
      <c r="W79" s="13">
        <f>'в абс. значениях'!AI78*100/'в абс. значениях'!W78-100</f>
        <v>4.5525378450578842</v>
      </c>
      <c r="X79" s="13">
        <f>'в абс. значениях'!AJ78*100/'в абс. значениях'!X78-100</f>
        <v>18.768920282542879</v>
      </c>
      <c r="Y79" s="13">
        <f>'в абс. значениях'!AK78*100/'в абс. значениях'!Y78-100</f>
        <v>10.082385249117294</v>
      </c>
      <c r="Z79" s="13">
        <f>'в абс. значениях'!AL78*100/'в абс. значениях'!Z78-100</f>
        <v>5.1891941058759272</v>
      </c>
      <c r="AA79" s="13">
        <f>'в абс. значениях'!AM78*100/'в абс. значениях'!AA78-100</f>
        <v>1.4077830971228167</v>
      </c>
      <c r="AB79" s="13">
        <f>'в абс. значениях'!AN78*100/'в абс. значениях'!AB78-100</f>
        <v>-7.5304774805282761</v>
      </c>
      <c r="AC79" s="13">
        <f>'в абс. значениях'!AO78*100/'в абс. значениях'!AC78-100</f>
        <v>-11.079355155628988</v>
      </c>
      <c r="AD79" s="13">
        <f>'в абс. значениях'!AP78*100/'в абс. значениях'!AD78-100</f>
        <v>-5.034555157029132</v>
      </c>
      <c r="AE79" s="13">
        <f>'в абс. значениях'!AQ78*100/'в абс. значениях'!AE78-100</f>
        <v>-5.8224862409364846</v>
      </c>
      <c r="AF79" s="13">
        <f>'в абс. значениях'!AR78*100/'в абс. значениях'!AF78-100</f>
        <v>14.994972949681625</v>
      </c>
      <c r="AG79" s="13">
        <f>'в абс. значениях'!AS78*100/'в абс. значениях'!AG78-100</f>
        <v>39.265129682997127</v>
      </c>
      <c r="AH79" s="13">
        <f>'в абс. значениях'!AT78*100/'в абс. значениях'!AH78-100</f>
        <v>19.888335596800971</v>
      </c>
      <c r="AI79" s="13">
        <f>'в абс. значениях'!AU78*100/'в абс. значениях'!AI78-100</f>
        <v>42.755243266262113</v>
      </c>
      <c r="AJ79" s="13">
        <f>'в абс. значениях'!AV78*100/'в абс. значениях'!AJ78-100</f>
        <v>23.669348793043127</v>
      </c>
      <c r="AK79" s="13">
        <f>'в абс. значениях'!AW78*100/'в абс. значениях'!AK78-100</f>
        <v>23.795947459525507</v>
      </c>
      <c r="AL79" s="13">
        <f>'в абс. значениях'!AX78*100/'в абс. значениях'!AL78-100</f>
        <v>14.505599031518869</v>
      </c>
      <c r="AM79" s="13">
        <f>'в абс. значениях'!AY78*100/'в абс. значениях'!AM78-100</f>
        <v>17.972328690287</v>
      </c>
      <c r="AN79" s="13">
        <f>'в абс. значениях'!AZ78*100/'в абс. значениях'!AN78-100</f>
        <v>11.215381094071873</v>
      </c>
      <c r="AO79" s="13">
        <f>'в абс. значениях'!BA78*100/'в абс. значениях'!AO78-100</f>
        <v>17.778224186420246</v>
      </c>
      <c r="AP79" s="13">
        <f>'в абс. значениях'!BB78*100/'в абс. значениях'!AP78-100</f>
        <v>12.288701579844314</v>
      </c>
      <c r="AQ79" s="13">
        <f>'в абс. значениях'!BC78*100/'в абс. значениях'!AQ78-100</f>
        <v>7.1193358378553881</v>
      </c>
      <c r="AR79" s="13">
        <f>'в абс. значениях'!BD78*100/'в абс. значениях'!AR78-100</f>
        <v>-2.5687997002373066</v>
      </c>
      <c r="AS79" s="13">
        <f>'в абс. значениях'!BE78*100/'в абс. значениях'!AS78-100</f>
        <v>-4.2088537432562276</v>
      </c>
      <c r="AT79" s="13">
        <f>'в абс. значениях'!BF78*100/'в абс. значениях'!AT78-100</f>
        <v>7.4722047409272108</v>
      </c>
      <c r="AU79" s="13">
        <f>'в абс. значениях'!BG78*100/'в абс. значениях'!AU78-100</f>
        <v>-0.98068461481095426</v>
      </c>
      <c r="AV79" s="13">
        <f>'в абс. значениях'!BH78*100/'в абс. значениях'!AV78-100</f>
        <v>-1.4346332592442934</v>
      </c>
      <c r="AW79" s="13">
        <f>'в абс. значениях'!BI78*100/'в абс. значениях'!AW78-100</f>
        <v>5.8891265010692564</v>
      </c>
      <c r="AX79" s="13">
        <f>'в абс. значениях'!BJ78*100/'в абс. значениях'!AX78-100</f>
        <v>0.90998338619543517</v>
      </c>
      <c r="AY79" s="13">
        <f>'в абс. значениях'!BK78*100/'в абс. значениях'!AY78-100</f>
        <v>3.4985538254288997</v>
      </c>
      <c r="AZ79" s="13">
        <f>'в абс. значениях'!BL78*100/'в абс. значениях'!AZ78-100</f>
        <v>4.3959662481992154</v>
      </c>
      <c r="BA79" s="13">
        <f>'в абс. значениях'!BM78*100/'в абс. значениях'!BA78-100</f>
        <v>19.354426061743141</v>
      </c>
      <c r="BB79" s="13">
        <f>'в абс. значениях'!BN78*100/'в абс. значениях'!BB78-100</f>
        <v>13.560851552565737</v>
      </c>
      <c r="BC79" s="13">
        <f>'в абс. значениях'!BO78*100/'в абс. значениях'!BC78-100</f>
        <v>17.466227918254248</v>
      </c>
      <c r="BD79" s="13">
        <f>'в абс. значениях'!BP78*100/'в абс. значениях'!BD78-100</f>
        <v>19.194940603367229</v>
      </c>
      <c r="BE79" s="13">
        <f>'в абс. значениях'!BQ78*100/'в абс. значениях'!BE78-100</f>
        <v>15.561470508814566</v>
      </c>
      <c r="BF79" s="13">
        <f>'в абс. значениях'!BR78*100/'в абс. значениях'!BF78-100</f>
        <v>18.133198001249212</v>
      </c>
      <c r="BG79" s="13">
        <f>'в абс. значениях'!BS78*100/'в абс. значениях'!BG78-100</f>
        <v>9.1206929015251319</v>
      </c>
      <c r="BH79" s="13">
        <f>'в абс. значениях'!BT78*100/'в абс. значениях'!BH78-100</f>
        <v>16.527265272652727</v>
      </c>
      <c r="BI79" s="13">
        <f>'в абс. значениях'!BU78*100/'в абс. значениях'!BI78-100</f>
        <v>16.327481746155044</v>
      </c>
      <c r="BJ79" s="13">
        <f>'в абс. значениях'!BV78*100/'в абс. значениях'!BJ78-100</f>
        <v>40.59494855004678</v>
      </c>
      <c r="BK79" s="13">
        <f>'в абс. значениях'!BW78*100/'в абс. значениях'!BK78-100</f>
        <v>27.09593446137356</v>
      </c>
      <c r="BL79" s="13">
        <f>'в абс. значениях'!BX78*100/'в абс. значениях'!BL78-100</f>
        <v>27.642629026534721</v>
      </c>
      <c r="BM79" s="13">
        <f>'в абс. значениях'!BY78*100/'в абс. значениях'!BM78-100</f>
        <v>19.906398485227399</v>
      </c>
      <c r="BN79" s="13">
        <f>'в абс. значениях'!BZ78*100/'в абс. значениях'!BN78-100</f>
        <v>19.129492504966592</v>
      </c>
      <c r="BO79" s="13">
        <f>'в абс. значениях'!CA78*100/'в абс. значениях'!BO78-100</f>
        <v>24.076667895318835</v>
      </c>
      <c r="BP79" s="13">
        <f>'в абс. значениях'!CB78*100/'в абс. значениях'!BP78-100</f>
        <v>23.427977342797732</v>
      </c>
      <c r="BQ79" s="13">
        <f>'в абс. значениях'!CC78*100/'в абс. значениях'!BQ78-100</f>
        <v>10.428280535434126</v>
      </c>
      <c r="BR79" s="13">
        <f>'в абс. значениях'!CD78*100/'в абс. значениях'!BR78-100</f>
        <v>11.338025841842637</v>
      </c>
      <c r="BS79" s="13">
        <f>'в абс. значениях'!CE78*100/'в абс. значениях'!BS78-100</f>
        <v>15.639990337163951</v>
      </c>
      <c r="BT79" s="13">
        <f>'в абс. значениях'!CF78*100/'в абс. значениях'!BT78-100</f>
        <v>24.003377784032935</v>
      </c>
      <c r="BU79" s="13">
        <f>'в абс. значениях'!CG78*100/'в абс. значениях'!BU78-100</f>
        <v>16.219284188034194</v>
      </c>
      <c r="BV79" s="13">
        <f>'в абс. значениях'!CH78*100/'в абс. значениях'!BV78-100</f>
        <v>2.1451003353382703</v>
      </c>
      <c r="BW79" s="13">
        <f>'в абс. значениях'!CI78*100/'в абс. значениях'!BW78-100</f>
        <v>12.96987951807229</v>
      </c>
      <c r="BX79" s="13">
        <f>'в абс. значениях'!CJ78*100/'в абс. значениях'!BX78-100</f>
        <v>13.272996849323533</v>
      </c>
      <c r="BY79" s="13">
        <f>'в абс. значениях'!CK78*100/'в абс. значениях'!BY78-100</f>
        <v>14.709650507999882</v>
      </c>
      <c r="BZ79" s="13">
        <f>'в абс. значениях'!CL78*100/'в абс. значениях'!BZ78-100</f>
        <v>11.403535368848736</v>
      </c>
      <c r="CA79" s="13">
        <f>'в абс. значениях'!CM78*100/'в абс. значениях'!CA78-100</f>
        <v>15.334798883013491</v>
      </c>
      <c r="CB79" s="13">
        <f>'в абс. значениях'!CN78*100/'в абс. значениях'!CB78-100</f>
        <v>11.786575270847251</v>
      </c>
      <c r="CC79" s="13">
        <f>'в абс. значениях'!CO78*100/'в абс. значениях'!CC78-100</f>
        <v>7.1007526979232836</v>
      </c>
      <c r="CD79" s="13">
        <f>'в абс. значениях'!CP78*100/'в абс. значениях'!CD78-100</f>
        <v>11.142110886857409</v>
      </c>
      <c r="CE79" s="13">
        <f>'в абс. значениях'!CQ78*100/'в абс. значениях'!CE78-100</f>
        <v>5.4373451908442547</v>
      </c>
      <c r="CF79" s="13">
        <f>'в абс. значениях'!CR78*100/'в абс. значениях'!CF78-100</f>
        <v>19.493232698691941</v>
      </c>
      <c r="CG79" s="13">
        <f>'в абс. значениях'!CS78*100/'в абс. значениях'!CG78-100</f>
        <v>30.324619362252236</v>
      </c>
      <c r="CH79" s="13">
        <f>'в абс. значениях'!CT78*100/'в абс. значениях'!CH78-100</f>
        <v>22.821782178217816</v>
      </c>
      <c r="CI79" s="13">
        <f>'в абс. значениях'!CU78*100/'в абс. значениях'!CI78-100</f>
        <v>18.399722711032908</v>
      </c>
      <c r="CJ79" s="13">
        <f>'в абс. значениях'!CV78*100/'в абс. значениях'!CJ78-100</f>
        <v>19.530419132284365</v>
      </c>
      <c r="CK79" s="13">
        <f>'в абс. значениях'!CW78*100/'в абс. значениях'!CK78-100</f>
        <v>6.4753246753246714</v>
      </c>
      <c r="CL79" s="13">
        <f>'в абс. значениях'!CX78*100/'в абс. значениях'!CL78-100</f>
        <v>10.277067116651239</v>
      </c>
      <c r="CM79" s="13">
        <f>'в абс. значениях'!CY78*100/'в абс. значениях'!CM78-100</f>
        <v>20.422934267463418</v>
      </c>
      <c r="CN79" s="13">
        <f>'в абс. значениях'!CZ78*100/'в абс. значениях'!CN78-100</f>
        <v>11.346688492218149</v>
      </c>
      <c r="CO79" s="13">
        <f>'в абс. значениях'!DA78*100/'в абс. значениях'!CO78-100</f>
        <v>13.728478690375383</v>
      </c>
      <c r="CP79" s="13">
        <f>'в абс. значениях'!DB78*100/'в абс. значениях'!CP78-100</f>
        <v>9.6752657159643149</v>
      </c>
      <c r="CQ79" s="13">
        <f>'в абс. значениях'!DC78*100/'в абс. значениях'!CQ78-100</f>
        <v>17.936090119158806</v>
      </c>
      <c r="CR79" s="13">
        <f>'в абс. значениях'!DD78*100/'в абс. значениях'!CR78-100</f>
        <v>6.4516895020539948</v>
      </c>
      <c r="CS79" s="13">
        <f>'в абс. значениях'!DE78*100/'в абс. значениях'!CS78-100</f>
        <v>0.2314508662875312</v>
      </c>
      <c r="CT79" s="13">
        <f>'в абс. значениях'!DF78*100/'в абс. значениях'!CT78-100</f>
        <v>7.2424107426971318</v>
      </c>
    </row>
    <row r="80" spans="1:98" x14ac:dyDescent="0.25">
      <c r="A80" s="5" t="s">
        <v>77</v>
      </c>
      <c r="B80" s="13">
        <f>'в абс. значениях'!N79*100/'в абс. значениях'!B79-100</f>
        <v>-7.5811289882737896</v>
      </c>
      <c r="C80" s="13">
        <f>'в абс. значениях'!O79*100/'в абс. значениях'!C79-100</f>
        <v>-19.929372025180413</v>
      </c>
      <c r="D80" s="13">
        <f>'в абс. значениях'!P79*100/'в абс. значениях'!D79-100</f>
        <v>-69.822573430744001</v>
      </c>
      <c r="E80" s="13">
        <f>'в абс. значениях'!Q79*100/'в абс. значениях'!E79-100</f>
        <v>-70.575884823035395</v>
      </c>
      <c r="F80" s="13">
        <f>'в абс. значениях'!R79*100/'в абс. значениях'!F79-100</f>
        <v>-68.333333333333329</v>
      </c>
      <c r="G80" s="13">
        <f>'в абс. значениях'!S79*100/'в абс. значениях'!G79-100</f>
        <v>-70.739371534195925</v>
      </c>
      <c r="H80" s="13">
        <f>'в абс. значениях'!T79*100/'в абс. значениях'!H79-100</f>
        <v>-70.463791700569573</v>
      </c>
      <c r="I80" s="13">
        <f>'в абс. значениях'!U79*100/'в абс. значениях'!I79-100</f>
        <v>-73.908577298407806</v>
      </c>
      <c r="J80" s="13">
        <f>'в абс. значениях'!V79*100/'в абс. значениях'!J79-100</f>
        <v>-70.072992700729927</v>
      </c>
      <c r="K80" s="13">
        <f>'в абс. значениях'!W79*100/'в абс. значениях'!K79-100</f>
        <v>-68.818065342729028</v>
      </c>
      <c r="L80" s="13">
        <f>'в абс. значениях'!X79*100/'в абс. значениях'!L79-100</f>
        <v>-72.967032967032964</v>
      </c>
      <c r="M80" s="13">
        <f>'в абс. значениях'!Y79*100/'в абс. значениях'!M79-100</f>
        <v>-70.172863666014351</v>
      </c>
      <c r="N80" s="13">
        <f>'в абс. значениях'!Z79*100/'в абс. значениях'!N79-100</f>
        <v>-62.260253762171729</v>
      </c>
      <c r="O80" s="13">
        <f>'в абс. значениях'!AA79*100/'в абс. значениях'!O79-100</f>
        <v>-67.72770853307766</v>
      </c>
      <c r="P80" s="13">
        <f>'в абс. значениях'!AB79*100/'в абс. значениях'!P79-100</f>
        <v>-17.094861660079047</v>
      </c>
      <c r="Q80" s="13">
        <f>'в абс. значениях'!AC79*100/'в абс. значениях'!Q79-100</f>
        <v>-11.569826707441393</v>
      </c>
      <c r="R80" s="13">
        <f>'в абс. значениях'!AD79*100/'в абс. значениях'!R79-100</f>
        <v>-4.0443213296398852</v>
      </c>
      <c r="S80" s="13">
        <f>'в абс. значениях'!AE79*100/'в абс. значениях'!S79-100</f>
        <v>8.0859128237523663</v>
      </c>
      <c r="T80" s="13">
        <f>'в абс. значениях'!AF79*100/'в абс. значениях'!T79-100</f>
        <v>-3.3608815426997296</v>
      </c>
      <c r="U80" s="13">
        <f>'в абс. значениях'!AG79*100/'в абс. значениях'!U79-100</f>
        <v>29.527559055118104</v>
      </c>
      <c r="V80" s="13">
        <f>'в абс. значениях'!AH79*100/'в абс. значениях'!V79-100</f>
        <v>45.063879210220676</v>
      </c>
      <c r="W80" s="13">
        <f>'в абс. значениях'!AI79*100/'в абс. значениях'!W79-100</f>
        <v>14.124293785310741</v>
      </c>
      <c r="X80" s="13">
        <f>'в абс. значениях'!AJ79*100/'в абс. значениях'!X79-100</f>
        <v>69.512195121951208</v>
      </c>
      <c r="Y80" s="13">
        <f>'в абс. значениях'!AK79*100/'в абс. значениях'!Y79-100</f>
        <v>41.115363586659385</v>
      </c>
      <c r="Z80" s="13">
        <f>'в абс. значениях'!AL79*100/'в абс. значениях'!Z79-100</f>
        <v>30.453479280688043</v>
      </c>
      <c r="AA80" s="13">
        <f>'в абс. значениях'!AM79*100/'в абс. значениях'!AA79-100</f>
        <v>52.584670231729064</v>
      </c>
      <c r="AB80" s="13">
        <f>'в абс. значениях'!AN79*100/'в абс. значениях'!AB79-100</f>
        <v>73.897497020262222</v>
      </c>
      <c r="AC80" s="13">
        <f>'в абс. значениях'!AO79*100/'в абс. значениях'!AC79-100</f>
        <v>20.288184438040346</v>
      </c>
      <c r="AD80" s="13">
        <f>'в абс. значениях'!AP79*100/'в абс. значениях'!AD79-100</f>
        <v>60.739030023094699</v>
      </c>
      <c r="AE80" s="13">
        <f>'в абс. значениях'!AQ79*100/'в абс. значениях'!AE79-100</f>
        <v>64.056107539450608</v>
      </c>
      <c r="AF80" s="13">
        <f>'в абс. значениях'!AR79*100/'в абс. значениях'!AF79-100</f>
        <v>66.02052451539339</v>
      </c>
      <c r="AG80" s="13">
        <f>'в абс. значениях'!AS79*100/'в абс. значениях'!AG79-100</f>
        <v>111.95542046605877</v>
      </c>
      <c r="AH80" s="13">
        <f>'в абс. значениях'!AT79*100/'в абс. значениях'!AH79-100</f>
        <v>32.946357085668524</v>
      </c>
      <c r="AI80" s="13">
        <f>'в абс. значениях'!AU79*100/'в абс. значениях'!AI79-100</f>
        <v>68.541854185418543</v>
      </c>
      <c r="AJ80" s="13">
        <f>'в абс. значениях'!AV79*100/'в абс. значениях'!AJ79-100</f>
        <v>12.058924289140123</v>
      </c>
      <c r="AK80" s="13">
        <f>'в абс. значениях'!AW79*100/'в абс. значениях'!AK79-100</f>
        <v>30.724525377760557</v>
      </c>
      <c r="AL80" s="13">
        <f>'в абс. значениях'!AX79*100/'в абс. значениях'!AL79-100</f>
        <v>38.897213065627795</v>
      </c>
      <c r="AM80" s="13">
        <f>'в абс. значениях'!AY79*100/'в абс. значениях'!AM79-100</f>
        <v>44.353582554517146</v>
      </c>
      <c r="AN80" s="13">
        <f>'в абс. значениях'!AZ79*100/'в абс. значениях'!AN79-100</f>
        <v>11.206305688827968</v>
      </c>
      <c r="AO80" s="13">
        <f>'в абс. значениях'!BA79*100/'в абс. значениях'!AO79-100</f>
        <v>23.14326784858649</v>
      </c>
      <c r="AP80" s="13">
        <f>'в абс. значениях'!BB79*100/'в абс. значениях'!AP79-100</f>
        <v>-10.668103448275858</v>
      </c>
      <c r="AQ80" s="13">
        <f>'в абс. значениях'!BC79*100/'в абс. значениях'!AQ79-100</f>
        <v>-11.186319914499464</v>
      </c>
      <c r="AR80" s="13">
        <f>'в абс. значениях'!BD79*100/'в абс. значениях'!AR79-100</f>
        <v>71.428571428571416</v>
      </c>
      <c r="AS80" s="13">
        <f>'в абс. значениях'!BE79*100/'в абс. значениях'!AS79-100</f>
        <v>-27.605162523900574</v>
      </c>
      <c r="AT80" s="13">
        <f>'в абс. значениях'!BF79*100/'в абс. значениях'!AT79-100</f>
        <v>-0.5118940078289711</v>
      </c>
      <c r="AU80" s="13">
        <f>'в абс. значениях'!BG79*100/'в абс. значениях'!AU79-100</f>
        <v>-4.512683578104145</v>
      </c>
      <c r="AV80" s="13">
        <f>'в абс. значениях'!BH79*100/'в абс. значениях'!AV79-100</f>
        <v>-2.568022011617245</v>
      </c>
      <c r="AW80" s="13">
        <f>'в абс. значениях'!BI79*100/'в абс. значениях'!AW79-100</f>
        <v>-13.100177830468283</v>
      </c>
      <c r="AX80" s="13">
        <f>'в абс. значениях'!BJ79*100/'в абс. значениях'!AX79-100</f>
        <v>-13.419633225458469</v>
      </c>
      <c r="AY80" s="13">
        <f>'в абс. значениях'!BK79*100/'в абс. значениях'!AY79-100</f>
        <v>-7.6072295656865379</v>
      </c>
      <c r="AZ80" s="13">
        <f>'в абс. значениях'!BL79*100/'в абс. значениях'!AZ79-100</f>
        <v>-10.785824345146381</v>
      </c>
      <c r="BA80" s="13">
        <f>'в абс. значениях'!BM79*100/'в абс. значениях'!BA79-100</f>
        <v>41.089494163424121</v>
      </c>
      <c r="BB80" s="13">
        <f>'в абс. значениях'!BN79*100/'в абс. значениях'!BB79-100</f>
        <v>35.946924004825092</v>
      </c>
      <c r="BC80" s="13">
        <f>'в абс. значениях'!BO79*100/'в абс. значениях'!BC79-100</f>
        <v>61.933413557962297</v>
      </c>
      <c r="BD80" s="13">
        <f>'в абс. значениях'!BP79*100/'в абс. значениях'!BD79-100</f>
        <v>-29.206730769230774</v>
      </c>
      <c r="BE80" s="13">
        <f>'в абс. значениях'!BQ79*100/'в абс. значениях'!BE79-100</f>
        <v>52.723671178606793</v>
      </c>
      <c r="BF80" s="13">
        <f>'в абс. значениях'!BR79*100/'в абс. значениях'!BF79-100</f>
        <v>40.889830508474574</v>
      </c>
      <c r="BG80" s="13">
        <f>'в абс. значениях'!BS79*100/'в абс. значениях'!BG79-100</f>
        <v>28.719239373601795</v>
      </c>
      <c r="BH80" s="13">
        <f>'в абс. значениях'!BT79*100/'в абс. значениях'!BH79-100</f>
        <v>31.314716033887663</v>
      </c>
      <c r="BI80" s="13">
        <f>'в абс. значениях'!BU79*100/'в абс. значениях'!BI79-100</f>
        <v>44.236016371077767</v>
      </c>
      <c r="BJ80" s="13">
        <f>'в абс. значениях'!BV79*100/'в абс. значениях'!BJ79-100</f>
        <v>35.28532270122102</v>
      </c>
      <c r="BK80" s="13">
        <f>'в абс. значениях'!BW79*100/'в абс. значениях'!BK79-100</f>
        <v>80.525547445255484</v>
      </c>
      <c r="BL80" s="13">
        <f>'в абс. значениях'!BX79*100/'в абс. значениях'!BL79-100</f>
        <v>85.734024179620036</v>
      </c>
      <c r="BM80" s="13">
        <f>'в абс. значениях'!BY79*100/'в абс. значениях'!BM79-100</f>
        <v>46.525096525096529</v>
      </c>
      <c r="BN80" s="13">
        <f>'в абс. значениях'!BZ79*100/'в абс. значениях'!BN79-100</f>
        <v>26.323572907423838</v>
      </c>
      <c r="BO80" s="13">
        <f>'в абс. значениях'!CA79*100/'в абс. значениях'!BO79-100</f>
        <v>2.9725043349021547</v>
      </c>
      <c r="BP80" s="13">
        <f>'в абс. значениях'!CB79*100/'в абс. значениях'!BP79-100</f>
        <v>28.211658177702333</v>
      </c>
      <c r="BQ80" s="13">
        <f>'в абс. значениях'!CC79*100/'в абс. значениях'!BQ79-100</f>
        <v>3.0479896238651065</v>
      </c>
      <c r="BR80" s="13">
        <f>'в абс. значениях'!CD79*100/'в абс. значениях'!BR79-100</f>
        <v>24.21052631578948</v>
      </c>
      <c r="BS80" s="13">
        <f>'в абс. значениях'!CE79*100/'в абс. значениях'!BS79-100</f>
        <v>18.857266999782752</v>
      </c>
      <c r="BT80" s="13">
        <f>'в абс. значениях'!CF79*100/'в абс. значениях'!BT79-100</f>
        <v>33.811230585424141</v>
      </c>
      <c r="BU80" s="13">
        <f>'в абс. значениях'!CG79*100/'в абс. значениях'!BU79-100</f>
        <v>42.752423740837088</v>
      </c>
      <c r="BV80" s="13">
        <f>'в абс. значениях'!CH79*100/'в абс. значениях'!BV79-100</f>
        <v>53.103702339289015</v>
      </c>
      <c r="BW80" s="13">
        <f>'в абс. значениях'!CI79*100/'в абс. значениях'!BW79-100</f>
        <v>17.289341743490212</v>
      </c>
      <c r="BX80" s="13">
        <f>'в абс. значениях'!CJ79*100/'в абс. значениях'!BX79-100</f>
        <v>35.893620978240648</v>
      </c>
      <c r="BY80" s="13">
        <f>'в абс. значениях'!CK79*100/'в абс. значениях'!BY79-100</f>
        <v>40.880858272162612</v>
      </c>
      <c r="BZ80" s="13">
        <f>'в абс. значениях'!CL79*100/'в абс. значениях'!BZ79-100</f>
        <v>83.961601498478103</v>
      </c>
      <c r="CA80" s="13">
        <f>'в абс. значениях'!CM79*100/'в абс. значениях'!CA79-100</f>
        <v>67.139764253067113</v>
      </c>
      <c r="CB80" s="13">
        <f>'в абс. значениях'!CN79*100/'в абс. значениях'!CB79-100</f>
        <v>60.913705583756354</v>
      </c>
      <c r="CC80" s="13">
        <f>'в абс. значениях'!CO79*100/'в абс. значениях'!CC79-100</f>
        <v>53.975246486259692</v>
      </c>
      <c r="CD80" s="13">
        <f>'в абс. значениях'!CP79*100/'в абс. значениях'!CD79-100</f>
        <v>32.082324455205821</v>
      </c>
      <c r="CE80" s="13">
        <f>'в абс. значениях'!CQ79*100/'в абс. значениях'!CE79-100</f>
        <v>33.814659111679759</v>
      </c>
      <c r="CF80" s="13">
        <f>'в абс. значениях'!CR79*100/'в абс. значениях'!CF79-100</f>
        <v>55.392857142857139</v>
      </c>
      <c r="CG80" s="13">
        <f>'в абс. значениях'!CS79*100/'в абс. значениях'!CG79-100</f>
        <v>55.077025012423377</v>
      </c>
      <c r="CH80" s="13">
        <f>'в абс. значениях'!CT79*100/'в абс. значениях'!CH79-100</f>
        <v>29.740134744947056</v>
      </c>
      <c r="CI80" s="13">
        <f>'в абс. значениях'!CU79*100/'в абс. значениях'!CI79-100</f>
        <v>31.991174848317712</v>
      </c>
      <c r="CJ80" s="13">
        <f>'в абс. значениях'!CV79*100/'в абс. значениях'!CJ79-100</f>
        <v>31.654577802107582</v>
      </c>
      <c r="CK80" s="13">
        <f>'в абс. значениях'!CW79*100/'в абс. значениях'!CK79-100</f>
        <v>9.338677354709418</v>
      </c>
      <c r="CL80" s="13">
        <f>'в абс. значениях'!CX79*100/'в абс. значениях'!CL79-100</f>
        <v>10.996563573883165</v>
      </c>
      <c r="CM80" s="13">
        <f>'в абс. значениях'!CY79*100/'в абс. значениях'!CM79-100</f>
        <v>29.245826137017843</v>
      </c>
      <c r="CN80" s="13">
        <f>'в абс. значениях'!CZ79*100/'в абс. значениях'!CN79-100</f>
        <v>21.121931147990679</v>
      </c>
      <c r="CO80" s="13">
        <f>'в абс. значениях'!DA79*100/'в абс. значениях'!CO79-100</f>
        <v>41.662125340599459</v>
      </c>
      <c r="CP80" s="13">
        <f>'в абс. значениях'!DB79*100/'в абс. значениях'!CP79-100</f>
        <v>29.016629566583731</v>
      </c>
      <c r="CQ80" s="13">
        <f>'в абс. значениях'!DC79*100/'в абс. значениях'!CQ79-100</f>
        <v>39.502800163912042</v>
      </c>
      <c r="CR80" s="13">
        <f>'в абс. значениях'!DD79*100/'в абс. значениях'!CR79-100</f>
        <v>13.008503792231664</v>
      </c>
      <c r="CS80" s="13">
        <f>'в абс. значениях'!DE79*100/'в абс. значениях'!CS79-100</f>
        <v>1.0361033967101037</v>
      </c>
      <c r="CT80" s="13">
        <f>'в абс. значениях'!DF79*100/'в абс. значениях'!CT79-100</f>
        <v>31.815652818991111</v>
      </c>
    </row>
    <row r="81" spans="1:98" ht="17.25" customHeight="1" x14ac:dyDescent="0.25">
      <c r="A81" s="5" t="s">
        <v>78</v>
      </c>
      <c r="B81" s="13">
        <f>'в абс. значениях'!N80*100/'в абс. значениях'!B80-100</f>
        <v>-1.9080234833659517</v>
      </c>
      <c r="C81" s="13">
        <f>'в абс. значениях'!O80*100/'в абс. значениях'!C80-100</f>
        <v>-0.34433680730911931</v>
      </c>
      <c r="D81" s="13">
        <f>'в абс. значениях'!P80*100/'в абс. значениях'!D80-100</f>
        <v>17.187078681982413</v>
      </c>
      <c r="E81" s="13">
        <f>'в абс. значениях'!Q80*100/'в абс. значениях'!E80-100</f>
        <v>5.7087494410493349</v>
      </c>
      <c r="F81" s="13">
        <f>'в абс. значениях'!R80*100/'в абс. значениях'!F80-100</f>
        <v>-5.5644042542259626</v>
      </c>
      <c r="G81" s="13">
        <f>'в абс. значениях'!S80*100/'в абс. значениях'!G80-100</f>
        <v>13.227031943924231</v>
      </c>
      <c r="H81" s="13">
        <f>'в абс. значениях'!T80*100/'в абс. значениях'!H80-100</f>
        <v>10.79398028022834</v>
      </c>
      <c r="I81" s="13">
        <f>'в абс. значениях'!U80*100/'в абс. значениях'!I80-100</f>
        <v>10.498268052224887</v>
      </c>
      <c r="J81" s="13">
        <f>'в абс. значениях'!V80*100/'в абс. значениях'!J80-100</f>
        <v>23.699869382226311</v>
      </c>
      <c r="K81" s="13">
        <f>'в абс. значениях'!W80*100/'в абс. значениях'!K80-100</f>
        <v>39.157710450809702</v>
      </c>
      <c r="L81" s="13">
        <f>'в абс. значениях'!X80*100/'в абс. значениях'!L80-100</f>
        <v>18.75643493441963</v>
      </c>
      <c r="M81" s="13">
        <f>'в абс. значениях'!Y80*100/'в абс. значениях'!M80-100</f>
        <v>36.917661043295396</v>
      </c>
      <c r="N81" s="13">
        <f>'в абс. значениях'!Z80*100/'в абс. значениях'!N80-100</f>
        <v>61.065518023124014</v>
      </c>
      <c r="O81" s="13">
        <f>'в абс. значениях'!AA80*100/'в абс. значениях'!O80-100</f>
        <v>37.556436008476908</v>
      </c>
      <c r="P81" s="13">
        <f>'в абс. значениях'!AB80*100/'в абс. значениях'!P80-100</f>
        <v>27.611596870685688</v>
      </c>
      <c r="Q81" s="13">
        <f>'в абс. значениях'!AC80*100/'в абс. значениях'!Q80-100</f>
        <v>17.235382590712547</v>
      </c>
      <c r="R81" s="13">
        <f>'в абс. значениях'!AD80*100/'в абс. значениях'!R80-100</f>
        <v>26.947769314472254</v>
      </c>
      <c r="S81" s="13">
        <f>'в абс. значениях'!AE80*100/'в абс. значениях'!S80-100</f>
        <v>11.57317707102689</v>
      </c>
      <c r="T81" s="13">
        <f>'в абс. значениях'!AF80*100/'в абс. значениях'!T80-100</f>
        <v>24.515222482435604</v>
      </c>
      <c r="U81" s="13">
        <f>'в абс. значениях'!AG80*100/'в абс. значениях'!U80-100</f>
        <v>35.471425126597552</v>
      </c>
      <c r="V81" s="13">
        <f>'в абс. значениях'!AH80*100/'в абс. значениях'!V80-100</f>
        <v>21.415721548689874</v>
      </c>
      <c r="W81" s="13">
        <f>'в абс. значениях'!AI80*100/'в абс. значениях'!W80-100</f>
        <v>9.6592696138389016</v>
      </c>
      <c r="X81" s="13">
        <f>'в абс. значениях'!AJ80*100/'в абс. значениях'!X80-100</f>
        <v>19.917825775566357</v>
      </c>
      <c r="Y81" s="13">
        <f>'в абс. значениях'!AK80*100/'в абс. значениях'!Y80-100</f>
        <v>-6.6147989849071678</v>
      </c>
      <c r="Z81" s="13">
        <f>'в абс. значениях'!AL80*100/'в абс. значениях'!Z80-100</f>
        <v>-17.912338484925257</v>
      </c>
      <c r="AA81" s="13">
        <f>'в абс. значениях'!AM80*100/'в абс. значениях'!AA80-100</f>
        <v>-12.050371759662397</v>
      </c>
      <c r="AB81" s="13">
        <f>'в абс. значениях'!AN80*100/'в абс. значениях'!AB80-100</f>
        <v>-9.3292463036422646</v>
      </c>
      <c r="AC81" s="13">
        <f>'в абс. значениях'!AO80*100/'в абс. значениях'!AC80-100</f>
        <v>-5.7009982760694413</v>
      </c>
      <c r="AD81" s="13">
        <f>'в абс. значениях'!AP80*100/'в абс. значениях'!AD80-100</f>
        <v>1.8385976942527691</v>
      </c>
      <c r="AE81" s="13">
        <f>'в абс. значениях'!AQ80*100/'в абс. значениях'!AE80-100</f>
        <v>8.6869970351545902</v>
      </c>
      <c r="AF81" s="13">
        <f>'в абс. значениях'!AR80*100/'в абс. значениях'!AF80-100</f>
        <v>-2.1892867890460366</v>
      </c>
      <c r="AG81" s="13">
        <f>'в абс. значениях'!AS80*100/'в абс. значениях'!AG80-100</f>
        <v>-16.2691349234603</v>
      </c>
      <c r="AH81" s="13">
        <f>'в абс. значениях'!AT80*100/'в абс. значениях'!AH80-100</f>
        <v>-19.036268762481484</v>
      </c>
      <c r="AI81" s="13">
        <f>'в абс. значениях'!AU80*100/'в абс. значениях'!AI80-100</f>
        <v>-9.2609707128971621</v>
      </c>
      <c r="AJ81" s="13">
        <f>'в абс. значениях'!AV80*100/'в абс. значениях'!AJ80-100</f>
        <v>-11.762487033602611</v>
      </c>
      <c r="AK81" s="13">
        <f>'в абс. значениях'!AW80*100/'в абс. значениях'!AK80-100</f>
        <v>-47.084063360389031</v>
      </c>
      <c r="AL81" s="13">
        <f>'в абс. значениях'!AX80*100/'в абс. значениях'!AL80-100</f>
        <v>-47.8360768175583</v>
      </c>
      <c r="AM81" s="13">
        <f>'в абс. значениях'!AY80*100/'в абс. значениях'!AM80-100</f>
        <v>-11.165270373191163</v>
      </c>
      <c r="AN81" s="13">
        <f>'в абс. значениях'!AZ80*100/'в абс. значениях'!AN80-100</f>
        <v>-1.7340810563576383</v>
      </c>
      <c r="AO81" s="13">
        <f>'в абс. значениях'!BA80*100/'в абс. значениях'!AO80-100</f>
        <v>-5.322902937800265</v>
      </c>
      <c r="AP81" s="13">
        <f>'в абс. значениях'!BB80*100/'в абс. значениях'!AP80-100</f>
        <v>-3.0174227758606236</v>
      </c>
      <c r="AQ81" s="13">
        <f>'в абс. значениях'!BC80*100/'в абс. значениях'!AQ80-100</f>
        <v>-14.196640816803708</v>
      </c>
      <c r="AR81" s="13">
        <f>'в абс. значениях'!BD80*100/'в абс. значениях'!AR80-100</f>
        <v>-15.641104530420733</v>
      </c>
      <c r="AS81" s="13">
        <f>'в абс. значениях'!BE80*100/'в абс. значениях'!AS80-100</f>
        <v>4.4685374149659793</v>
      </c>
      <c r="AT81" s="13">
        <f>'в абс. значениях'!BF80*100/'в абс. значениях'!AT80-100</f>
        <v>-7.7577975811584992</v>
      </c>
      <c r="AU81" s="13">
        <f>'в абс. значениях'!BG80*100/'в абс. значениях'!AU80-100</f>
        <v>-2.1704772942787969</v>
      </c>
      <c r="AV81" s="13">
        <f>'в абс. значениях'!BH80*100/'в абс. значениях'!AV80-100</f>
        <v>4.6418011470913001</v>
      </c>
      <c r="AW81" s="13">
        <f>'в абс. значениях'!BI80*100/'в абс. значениях'!AW80-100</f>
        <v>112.27785661193323</v>
      </c>
      <c r="AX81" s="13">
        <f>'в абс. значениях'!BJ80*100/'в абс. значениях'!AX80-100</f>
        <v>102.83347577411084</v>
      </c>
      <c r="AY81" s="13">
        <f>'в абс. значениях'!BK80*100/'в абс. значениях'!AY80-100</f>
        <v>21.249142661179704</v>
      </c>
      <c r="AZ81" s="13">
        <f>'в абс. значениях'!BL80*100/'в абс. значениях'!AZ80-100</f>
        <v>6.7956449589185297</v>
      </c>
      <c r="BA81" s="13">
        <f>'в абс. значениях'!BM80*100/'в абс. значениях'!BA80-100</f>
        <v>28.232071489514567</v>
      </c>
      <c r="BB81" s="13">
        <f>'в абс. значениях'!BN80*100/'в абс. значениях'!BB80-100</f>
        <v>26.127142547190275</v>
      </c>
      <c r="BC81" s="13">
        <f>'в абс. значениях'!BO80*100/'в абс. значениях'!BC80-100</f>
        <v>27.627395767099642</v>
      </c>
      <c r="BD81" s="13">
        <f>'в абс. значениях'!BP80*100/'в абс. значениях'!BD80-100</f>
        <v>16.895372692044674</v>
      </c>
      <c r="BE81" s="13">
        <f>'в абс. значениях'!BQ80*100/'в абс. значениях'!BE80-100</f>
        <v>0.56977737983801546</v>
      </c>
      <c r="BF81" s="13">
        <f>'в абс. значениях'!BR80*100/'в абс. значениях'!BF80-100</f>
        <v>13.365824204261187</v>
      </c>
      <c r="BG81" s="13">
        <f>'в абс. значениях'!BS80*100/'в абс. значениях'!BG80-100</f>
        <v>-5.9809728953509307</v>
      </c>
      <c r="BH81" s="13">
        <f>'в абс. значениях'!BT80*100/'в абс. значениях'!BH80-100</f>
        <v>-7.8879280996799821</v>
      </c>
      <c r="BI81" s="13">
        <f>'в абс. значениях'!BU80*100/'в абс. значениях'!BI80-100</f>
        <v>-15.979627566449153</v>
      </c>
      <c r="BJ81" s="13">
        <f>'в абс. значениях'!BV80*100/'в абс. значениях'!BJ80-100</f>
        <v>-8.7835866852494036</v>
      </c>
      <c r="BK81" s="13">
        <f>'в абс. значениях'!BW80*100/'в абс. значениях'!BK80-100</f>
        <v>-6.7456248895174156</v>
      </c>
      <c r="BL81" s="13">
        <f>'в абс. значениях'!BX80*100/'в абс. значениях'!BL80-100</f>
        <v>-4.1006594406124464</v>
      </c>
      <c r="BM81" s="13">
        <f>'в абс. значениях'!BY80*100/'в абс. значениях'!BM80-100</f>
        <v>-13.125087547275527</v>
      </c>
      <c r="BN81" s="13">
        <f>'в абс. значениях'!BZ80*100/'в абс. значениях'!BN80-100</f>
        <v>25.49370398403633</v>
      </c>
      <c r="BO81" s="13">
        <f>'в абс. значениях'!CA80*100/'в абс. значениях'!BO80-100</f>
        <v>-11.52628020355148</v>
      </c>
      <c r="BP81" s="13">
        <f>'в абс. значениях'!CB80*100/'в абс. значениях'!BP80-100</f>
        <v>23.43122343122343</v>
      </c>
      <c r="BQ81" s="13">
        <f>'в абс. значениях'!CC80*100/'в абс. значениях'!BQ80-100</f>
        <v>51.819027963255223</v>
      </c>
      <c r="BR81" s="13">
        <f>'в абс. значениях'!CD80*100/'в абс. значениях'!BR80-100</f>
        <v>45.809396994483535</v>
      </c>
      <c r="BS81" s="13">
        <f>'в абс. значениях'!CE80*100/'в абс. значениях'!BS80-100</f>
        <v>56.306082706479827</v>
      </c>
      <c r="BT81" s="13">
        <f>'в абс. значениях'!CF80*100/'в абс. значениях'!BT80-100</f>
        <v>28.576708430350749</v>
      </c>
      <c r="BU81" s="13">
        <f>'в абс. значениях'!CG80*100/'в абс. значениях'!BU80-100</f>
        <v>18.924038643682522</v>
      </c>
      <c r="BV81" s="13">
        <f>'в абс. значениях'!CH80*100/'в абс. значениях'!BV80-100</f>
        <v>13.953736275450382</v>
      </c>
      <c r="BW81" s="13">
        <f>'в абс. значениях'!CI80*100/'в абс. значениях'!BW80-100</f>
        <v>10.190696440080373</v>
      </c>
      <c r="BX81" s="13">
        <f>'в абс. значениях'!CJ80*100/'в абс. значениях'!BX80-100</f>
        <v>28.177363262725265</v>
      </c>
      <c r="BY81" s="13">
        <f>'в абс. значениях'!CK80*100/'в абс. значениях'!BY80-100</f>
        <v>28.748790712673326</v>
      </c>
      <c r="BZ81" s="13">
        <f>'в абс. значениях'!CL80*100/'в абс. значениях'!BZ80-100</f>
        <v>-3.8820046057681736</v>
      </c>
      <c r="CA81" s="13">
        <f>'в абс. значениях'!CM80*100/'в абс. значениях'!CA80-100</f>
        <v>36.376799935644755</v>
      </c>
      <c r="CB81" s="13">
        <f>'в абс. значениях'!CN80*100/'в абс. значениях'!CB80-100</f>
        <v>3.4945811873992909</v>
      </c>
      <c r="CC81" s="13">
        <f>'в абс. значениях'!CO80*100/'в абс. значениях'!CC80-100</f>
        <v>-13.410278281266656</v>
      </c>
      <c r="CD81" s="13">
        <f>'в абс. значениях'!CP80*100/'в абс. значениях'!CD80-100</f>
        <v>-7.8301936022543401</v>
      </c>
      <c r="CE81" s="13">
        <f>'в абс. значениях'!CQ80*100/'в абс. значениях'!CE80-100</f>
        <v>5.4378893367533863</v>
      </c>
      <c r="CF81" s="13">
        <f>'в абс. значениях'!CR80*100/'в абс. значениях'!CF80-100</f>
        <v>34.180344361723542</v>
      </c>
      <c r="CG81" s="13">
        <f>'в абс. значениях'!CS80*100/'в абс. значениях'!CG80-100</f>
        <v>64.944249761070409</v>
      </c>
      <c r="CH81" s="13">
        <f>'в абс. значениях'!CT80*100/'в абс. значениях'!CH80-100</f>
        <v>61.696289367009655</v>
      </c>
      <c r="CI81" s="13">
        <f>'в абс. значениях'!CU80*100/'в абс. значениях'!CI80-100</f>
        <v>72.313779459831409</v>
      </c>
      <c r="CJ81" s="13">
        <f>'в абс. значениях'!CV80*100/'в абс. значениях'!CJ80-100</f>
        <v>60.603070851575495</v>
      </c>
      <c r="CK81" s="13">
        <f>'в абс. значениях'!CW80*100/'в абс. значениях'!CK80-100</f>
        <v>45.184721352536002</v>
      </c>
      <c r="CL81" s="13">
        <f>'в абс. значениях'!CX80*100/'в абс. значениях'!CL80-100</f>
        <v>7.2133485453508257</v>
      </c>
      <c r="CM81" s="13">
        <f>'в абс. значениях'!CY80*100/'в абс. значениях'!CM80-100</f>
        <v>-2.831357281897013</v>
      </c>
      <c r="CN81" s="13">
        <f>'в абс. значениях'!CZ80*100/'в абс. значениях'!CN80-100</f>
        <v>-15.655625095405284</v>
      </c>
      <c r="CO81" s="13">
        <f>'в абс. значениях'!DA80*100/'в абс. значениях'!CO80-100</f>
        <v>-13.27381868554717</v>
      </c>
      <c r="CP81" s="13">
        <f>'в абс. значениях'!DB80*100/'в абс. значениях'!CP80-100</f>
        <v>-16.288747346072185</v>
      </c>
      <c r="CQ81" s="13">
        <f>'в абс. значениях'!DC80*100/'в абс. значениях'!CQ80-100</f>
        <v>-16.294803178795675</v>
      </c>
      <c r="CR81" s="13">
        <f>'в абс. значениях'!DD80*100/'в абс. значениях'!CR80-100</f>
        <v>-31.171808054841478</v>
      </c>
      <c r="CS81" s="13">
        <f>'в абс. значениях'!DE80*100/'в абс. значениях'!CS80-100</f>
        <v>-29.318603213844256</v>
      </c>
      <c r="CT81" s="13">
        <f>'в абс. значениях'!DF80*100/'в абс. значениях'!CT80-100</f>
        <v>-30.692687442147488</v>
      </c>
    </row>
    <row r="82" spans="1:98" x14ac:dyDescent="0.25">
      <c r="A82" s="5" t="s">
        <v>79</v>
      </c>
      <c r="B82" s="13">
        <f>'в абс. значениях'!N81*100/'в абс. значениях'!B81-100</f>
        <v>16.634588946934286</v>
      </c>
      <c r="C82" s="13">
        <f>'в абс. значениях'!O81*100/'в абс. значениях'!C81-100</f>
        <v>15.829297820823243</v>
      </c>
      <c r="D82" s="13">
        <f>'в абс. значениях'!P81*100/'в абс. значениях'!D81-100</f>
        <v>16.698343741515075</v>
      </c>
      <c r="E82" s="13">
        <f>'в абс. значениях'!Q81*100/'в абс. значениях'!E81-100</f>
        <v>12.663877266387729</v>
      </c>
      <c r="F82" s="13">
        <f>'в абс. значениях'!R81*100/'в абс. значениях'!F81-100</f>
        <v>23.769987699876992</v>
      </c>
      <c r="G82" s="13">
        <f>'в абс. значениях'!S81*100/'в абс. значениях'!G81-100</f>
        <v>0.2963450773789873</v>
      </c>
      <c r="H82" s="13">
        <f>'в абс. значениях'!T81*100/'в абс. значениях'!H81-100</f>
        <v>-4.2621892153697161</v>
      </c>
      <c r="I82" s="13">
        <f>'в абс. значениях'!U81*100/'в абс. значениях'!I81-100</f>
        <v>-4.5522611560347457</v>
      </c>
      <c r="J82" s="13">
        <f>'в абс. значениях'!V81*100/'в абс. значениях'!J81-100</f>
        <v>-10.67987888797137</v>
      </c>
      <c r="K82" s="13">
        <f>'в абс. значениях'!W81*100/'в абс. значениях'!K81-100</f>
        <v>-17.271676300578036</v>
      </c>
      <c r="L82" s="13">
        <f>'в абс. значениях'!X81*100/'в абс. значениях'!L81-100</f>
        <v>4.2273042273042307</v>
      </c>
      <c r="M82" s="13">
        <f>'в абс. значениях'!Y81*100/'в абс. значениях'!M81-100</f>
        <v>3.3295324971493727</v>
      </c>
      <c r="N82" s="13">
        <f>'в абс. значениях'!Z81*100/'в абс. значениях'!N81-100</f>
        <v>12.942008486562941</v>
      </c>
      <c r="O82" s="13">
        <f>'в абс. значениях'!AA81*100/'в абс. значениях'!O81-100</f>
        <v>13.143454402926579</v>
      </c>
      <c r="P82" s="13">
        <f>'в абс. значениях'!AB81*100/'в абс. значениях'!P81-100</f>
        <v>22.173103769194981</v>
      </c>
      <c r="Q82" s="13">
        <f>'в абс. значениях'!AC81*100/'в абс. значениях'!Q81-100</f>
        <v>84.996286209457793</v>
      </c>
      <c r="R82" s="13">
        <f>'в абс. значениях'!AD81*100/'в абс. значениях'!R81-100</f>
        <v>87.975155279503099</v>
      </c>
      <c r="S82" s="13">
        <f>'в абс. значениях'!AE81*100/'в абс. значениях'!S81-100</f>
        <v>222.98095863427449</v>
      </c>
      <c r="T82" s="13">
        <f>'в абс. значениях'!AF81*100/'в абс. значениях'!T81-100</f>
        <v>10.893760539629</v>
      </c>
      <c r="U82" s="13">
        <f>'в абс. значениях'!AG81*100/'в абс. значениях'!U81-100</f>
        <v>22.152494508942581</v>
      </c>
      <c r="V82" s="13">
        <f>'в абс. значениях'!AH81*100/'в абс. значениях'!V81-100</f>
        <v>59.352850539291211</v>
      </c>
      <c r="W82" s="13">
        <f>'в абс. значениях'!AI81*100/'в абс. значениях'!W81-100</f>
        <v>65.343767467859152</v>
      </c>
      <c r="X82" s="13">
        <f>'в абс. значениях'!AJ81*100/'в абс. значениях'!X81-100</f>
        <v>47.384751773049658</v>
      </c>
      <c r="Y82" s="13">
        <f>'в абс. значениях'!AK81*100/'в абс. значениях'!Y81-100</f>
        <v>29.08850143456192</v>
      </c>
      <c r="Z82" s="13">
        <f>'в абс. значениях'!AL81*100/'в абс. значениях'!Z81-100</f>
        <v>23.377165518680854</v>
      </c>
      <c r="AA82" s="13">
        <f>'в абс. значениях'!AM81*100/'в абс. значениях'!AA81-100</f>
        <v>13.302540415704385</v>
      </c>
      <c r="AB82" s="13">
        <f>'в абс. значениях'!AN81*100/'в абс. значениях'!AB81-100</f>
        <v>-7.8270805560845531</v>
      </c>
      <c r="AC82" s="13">
        <f>'в абс. значениях'!AO81*100/'в абс. значениях'!AC81-100</f>
        <v>-20.757494646680939</v>
      </c>
      <c r="AD82" s="13">
        <f>'в абс. значениях'!AP81*100/'в абс. значениях'!AD81-100</f>
        <v>-32.50066085117632</v>
      </c>
      <c r="AE82" s="13">
        <f>'в абс. значениях'!AQ81*100/'в абс. значениях'!AE81-100</f>
        <v>-49.085179914616795</v>
      </c>
      <c r="AF82" s="13">
        <f>'в абс. значениях'!AR81*100/'в абс. значениях'!AF81-100</f>
        <v>76.672749391727507</v>
      </c>
      <c r="AG82" s="13">
        <f>'в абс. значениях'!AS81*100/'в абс. значениях'!AG81-100</f>
        <v>94.580015412278442</v>
      </c>
      <c r="AH82" s="13">
        <f>'в абс. значениях'!AT81*100/'в абс. значениях'!AH81-100</f>
        <v>62.753819377296452</v>
      </c>
      <c r="AI82" s="13">
        <f>'в абс. значениях'!AU81*100/'в абс. значениях'!AI81-100</f>
        <v>73.461798512508466</v>
      </c>
      <c r="AJ82" s="13">
        <f>'в абс. значениях'!AV81*100/'в абс. значениях'!AJ81-100</f>
        <v>77.308270676691734</v>
      </c>
      <c r="AK82" s="13">
        <f>'в абс. значениях'!AW81*100/'в абс. значениях'!AK81-100</f>
        <v>112.13882714994017</v>
      </c>
      <c r="AL82" s="13">
        <f>'в абс. значениях'!AX81*100/'в абс. значениях'!AL81-100</f>
        <v>101.70867873456268</v>
      </c>
      <c r="AM82" s="13">
        <f>'в абс. значениях'!AY81*100/'в абс. значениях'!AM81-100</f>
        <v>124.92865878516102</v>
      </c>
      <c r="AN82" s="13">
        <f>'в абс. значениях'!AZ81*100/'в абс. значениях'!AN81-100</f>
        <v>129.29752066115702</v>
      </c>
      <c r="AO82" s="13">
        <f>'в абс. значениях'!BA81*100/'в абс. значениях'!AO81-100</f>
        <v>91.52170241513258</v>
      </c>
      <c r="AP82" s="13">
        <f>'в абс. значениях'!BB81*100/'в абс. значениях'!AP81-100</f>
        <v>109.14431172899941</v>
      </c>
      <c r="AQ82" s="13">
        <f>'в абс. значениях'!BC81*100/'в абс. значениях'!AQ81-100</f>
        <v>122.47953683369934</v>
      </c>
      <c r="AR82" s="13">
        <f>'в абс. значениях'!BD81*100/'в абс. значениях'!AR81-100</f>
        <v>80.478567739714236</v>
      </c>
      <c r="AS82" s="13">
        <f>'в абс. значениях'!BE81*100/'в абс. значениях'!AS81-100</f>
        <v>21.834983498349828</v>
      </c>
      <c r="AT82" s="13">
        <f>'в абс. значениях'!BF81*100/'в абс. значениях'!AT81-100</f>
        <v>15.696292775665398</v>
      </c>
      <c r="AU82" s="13">
        <f>'в абс. значениях'!BG81*100/'в абс. значениях'!AU81-100</f>
        <v>-4.7164295458974834</v>
      </c>
      <c r="AV82" s="13">
        <f>'в абс. значениях'!BH81*100/'в абс. значениях'!AV81-100</f>
        <v>-5.9791366296327766</v>
      </c>
      <c r="AW82" s="13">
        <f>'в абс. значениях'!BI81*100/'в абс. значениях'!AW81-100</f>
        <v>-22.83204384268214</v>
      </c>
      <c r="AX82" s="13">
        <f>'в абс. значениях'!BJ81*100/'в абс. значениях'!AX81-100</f>
        <v>-0.2600016774301821</v>
      </c>
      <c r="AY82" s="13">
        <f>'в абс. значениях'!BK81*100/'в абс. значениях'!AY81-100</f>
        <v>-13.75623017671046</v>
      </c>
      <c r="AZ82" s="13">
        <f>'в абс. значениях'!BL81*100/'в абс. значениях'!AZ81-100</f>
        <v>-9.2989727878897099</v>
      </c>
      <c r="BA82" s="13">
        <f>'в абс. значениях'!BM81*100/'в абс. значениях'!BA81-100</f>
        <v>-12.53086419753086</v>
      </c>
      <c r="BB82" s="13">
        <f>'в абс. значениях'!BN81*100/'в абс. значениях'!BB81-100</f>
        <v>-25.381518584402215</v>
      </c>
      <c r="BC82" s="13">
        <f>'в абс. значениях'!BO81*100/'в абс. значениях'!BC81-100</f>
        <v>-34.942569992821248</v>
      </c>
      <c r="BD82" s="13">
        <f>'в абс. значениях'!BP81*100/'в абс. значениях'!BD81-100</f>
        <v>-36.72262495230828</v>
      </c>
      <c r="BE82" s="13">
        <f>'в абс. значениях'!BQ81*100/'в абс. значениях'!BE81-100</f>
        <v>-13.468414779499398</v>
      </c>
      <c r="BF82" s="13">
        <f>'в абс. значениях'!BR81*100/'в абс. значениях'!BF81-100</f>
        <v>-17.315394885488345</v>
      </c>
      <c r="BG82" s="13">
        <f>'в абс. значениях'!BS81*100/'в абс. значениях'!BG81-100</f>
        <v>-13.601963591736549</v>
      </c>
      <c r="BH82" s="13">
        <f>'в абс. значениях'!BT81*100/'в абс. значениях'!BH81-100</f>
        <v>-14.270250766732815</v>
      </c>
      <c r="BI82" s="13">
        <f>'в абс. значениях'!BU81*100/'в абс. значениях'!BI81-100</f>
        <v>-0.46997389033943193</v>
      </c>
      <c r="BJ82" s="13">
        <f>'в абс. значениях'!BV81*100/'в абс. значениях'!BJ81-100</f>
        <v>-8.2240161453077718</v>
      </c>
      <c r="BK82" s="13">
        <f>'в абс. значениях'!BW81*100/'в абс. значениях'!BK81-100</f>
        <v>-0.13659766733213985</v>
      </c>
      <c r="BL82" s="13">
        <f>'в абс. значениях'!BX81*100/'в абс. значениях'!BL81-100</f>
        <v>-15.000993443274396</v>
      </c>
      <c r="BM82" s="13">
        <f>'в абс. значениях'!BY81*100/'в абс. значениях'!BM81-100</f>
        <v>-7.5511644318983713</v>
      </c>
      <c r="BN82" s="13">
        <f>'в абс. значениях'!BZ81*100/'в абс. значениях'!BN81-100</f>
        <v>29.046424090338775</v>
      </c>
      <c r="BO82" s="13">
        <f>'в абс. значениях'!CA81*100/'в абс. значениях'!BO81-100</f>
        <v>38.096551724137925</v>
      </c>
      <c r="BP82" s="13">
        <f>'в абс. значениях'!CB81*100/'в абс. значениях'!BP81-100</f>
        <v>64.712089237262575</v>
      </c>
      <c r="BQ82" s="13">
        <f>'в абс. значениях'!CC81*100/'в абс. значениях'!BQ81-100</f>
        <v>30.140245429501618</v>
      </c>
      <c r="BR82" s="13">
        <f>'в абс. значениях'!CD81*100/'в абс. значениях'!BR81-100</f>
        <v>52.3910073282822</v>
      </c>
      <c r="BS82" s="13">
        <f>'в абс. значениях'!CE81*100/'в абс. значениях'!BS81-100</f>
        <v>65.909090909090907</v>
      </c>
      <c r="BT82" s="13">
        <f>'в абс. значениях'!CF81*100/'в абс. значениях'!BT81-100</f>
        <v>52.251683501683488</v>
      </c>
      <c r="BU82" s="13">
        <f>'в абс. значениях'!CG81*100/'в абс. значениях'!BU81-100</f>
        <v>54.480587618048276</v>
      </c>
      <c r="BV82" s="13">
        <f>'в абс. значениях'!CH81*100/'в абс. значениях'!BV81-100</f>
        <v>79.411764705882348</v>
      </c>
      <c r="BW82" s="13">
        <f>'в абс. значениях'!CI81*100/'в абс. значениях'!BW81-100</f>
        <v>15.95117845117845</v>
      </c>
      <c r="BX82" s="13">
        <f>'в абс. значениях'!CJ81*100/'в абс. значениях'!BX81-100</f>
        <v>31.568489948574097</v>
      </c>
      <c r="BY82" s="13">
        <f>'в абс. значениях'!CK81*100/'в абс. значениях'!BY81-100</f>
        <v>27.491821155943299</v>
      </c>
      <c r="BZ82" s="13">
        <f>'в абс. значениях'!CL81*100/'в абс. значениях'!BZ81-100</f>
        <v>4.0058337384540579</v>
      </c>
      <c r="CA82" s="13">
        <f>'в абс. значениях'!CM81*100/'в абс. значениях'!CA81-100</f>
        <v>12.824610467439072</v>
      </c>
      <c r="CB82" s="13">
        <f>'в абс. значениях'!CN81*100/'в абс. значениях'!CB81-100</f>
        <v>0.30200420975565123</v>
      </c>
      <c r="CC82" s="13">
        <f>'в абс. значениях'!CO81*100/'в абс. значениях'!CC81-100</f>
        <v>8.2074473203117435</v>
      </c>
      <c r="CD82" s="13">
        <f>'в абс. значениях'!CP81*100/'в абс. значениях'!CD81-100</f>
        <v>29.586763387399145</v>
      </c>
      <c r="CE82" s="13">
        <f>'в абс. значениях'!CQ81*100/'в абс. значениях'!CE81-100</f>
        <v>14.198059360730596</v>
      </c>
      <c r="CF82" s="13">
        <f>'в абс. значениях'!CR81*100/'в абс. значениях'!CF81-100</f>
        <v>22.930200414650997</v>
      </c>
      <c r="CG82" s="13">
        <f>'в абс. значениях'!CS81*100/'в абс. значениях'!CG81-100</f>
        <v>52.207580491781016</v>
      </c>
      <c r="CH82" s="13">
        <f>'в абс. значениях'!CT81*100/'в абс. значениях'!CH81-100</f>
        <v>2.5688167100760921</v>
      </c>
      <c r="CI82" s="13">
        <f>'в абс. значениях'!CU81*100/'в абс. значениях'!CI81-100</f>
        <v>60.480943738656975</v>
      </c>
      <c r="CJ82" s="13">
        <f>'в абс. значениях'!CV81*100/'в абс. значениях'!CJ81-100</f>
        <v>46.859731722483787</v>
      </c>
      <c r="CK82" s="13">
        <f>'в абс. значениях'!CW81*100/'в абс. значениях'!CK81-100</f>
        <v>46.386108972714055</v>
      </c>
      <c r="CL82" s="13">
        <f>'в абс. значениях'!CX81*100/'в абс. значениях'!CL81-100</f>
        <v>63.587921847246889</v>
      </c>
      <c r="CM82" s="13">
        <f>'в абс. значениях'!CY81*100/'в абс. значениях'!CM81-100</f>
        <v>49.73441926345609</v>
      </c>
      <c r="CN82" s="13">
        <f>'в абс. значениях'!CZ81*100/'в абс. значениях'!CN81-100</f>
        <v>45.301094890510939</v>
      </c>
      <c r="CO82" s="13">
        <f>'в абс. значениях'!DA81*100/'в абс. значениях'!CO81-100</f>
        <v>75.778054419349104</v>
      </c>
      <c r="CP82" s="13">
        <f>'в абс. значениях'!DB81*100/'в абс. значениях'!CP81-100</f>
        <v>37.197308006792866</v>
      </c>
      <c r="CQ82" s="13">
        <f>'в абс. значениях'!DC81*100/'в абс. значениях'!CQ81-100</f>
        <v>41.49069099087842</v>
      </c>
      <c r="CR82" s="13">
        <f>'в абс. значениях'!DD81*100/'в абс. значениях'!CR81-100</f>
        <v>26.613447267821002</v>
      </c>
      <c r="CS82" s="13">
        <f>'в абс. значениях'!DE81*100/'в абс. значениях'!CS81-100</f>
        <v>-0.94609068189932088</v>
      </c>
      <c r="CT82" s="13">
        <f>'в абс. значениях'!DF81*100/'в абс. значениях'!CT81-100</f>
        <v>13.050189205337588</v>
      </c>
    </row>
    <row r="83" spans="1:98" x14ac:dyDescent="0.25">
      <c r="A83" s="5" t="s">
        <v>80</v>
      </c>
      <c r="B83" s="13">
        <f>'в абс. значениях'!N82*100/'в абс. значениях'!B82-100</f>
        <v>43.098547062539495</v>
      </c>
      <c r="C83" s="13">
        <f>'в абс. значениях'!O82*100/'в абс. значениях'!C82-100</f>
        <v>-12.871287128712865</v>
      </c>
      <c r="D83" s="13">
        <f>'в абс. значениях'!P82*100/'в абс. значениях'!D82-100</f>
        <v>17.801155115511548</v>
      </c>
      <c r="E83" s="13">
        <f>'в абс. значениях'!Q82*100/'в абс. значениях'!E82-100</f>
        <v>1.6886808226049226</v>
      </c>
      <c r="F83" s="13">
        <f>'в абс. значениях'!R82*100/'в абс. значениях'!F82-100</f>
        <v>87.32101015360584</v>
      </c>
      <c r="G83" s="13">
        <f>'в абс. значениях'!S82*100/'в абс. значениях'!G82-100</f>
        <v>36.317689530685925</v>
      </c>
      <c r="H83" s="13">
        <f>'в абс. значениях'!T82*100/'в абс. значениях'!H82-100</f>
        <v>61.808447352766223</v>
      </c>
      <c r="I83" s="13">
        <f>'в абс. значениях'!U82*100/'в абс. значениях'!I82-100</f>
        <v>41.644562334217511</v>
      </c>
      <c r="J83" s="13">
        <f>'в абс. значениях'!V82*100/'в абс. значениях'!J82-100</f>
        <v>-7.5478384124734248</v>
      </c>
      <c r="K83" s="13">
        <f>'в абс. значениях'!W82*100/'в абс. значениях'!K82-100</f>
        <v>-27.080419580419587</v>
      </c>
      <c r="L83" s="13">
        <f>'в абс. значениях'!X82*100/'в абс. значениях'!L82-100</f>
        <v>22.508861756597085</v>
      </c>
      <c r="M83" s="13">
        <f>'в абс. значениях'!Y82*100/'в абс. значениях'!M82-100</f>
        <v>17.89581504243489</v>
      </c>
      <c r="N83" s="13">
        <f>'в абс. значениях'!Z82*100/'в абс. значениях'!N82-100</f>
        <v>39.300297980355367</v>
      </c>
      <c r="O83" s="13">
        <f>'в абс. значениях'!AA82*100/'в абс. значениях'!O82-100</f>
        <v>61.088154269972449</v>
      </c>
      <c r="P83" s="13">
        <f>'в абс. значениях'!AB82*100/'в абс. значениях'!P82-100</f>
        <v>59.184030817720185</v>
      </c>
      <c r="Q83" s="13">
        <f>'в абс. значениях'!AC82*100/'в абс. значениях'!Q82-100</f>
        <v>30.072344623479125</v>
      </c>
      <c r="R83" s="13">
        <f>'в абс. значениях'!AD82*100/'в абс. значениях'!R82-100</f>
        <v>27.880472550382208</v>
      </c>
      <c r="S83" s="13">
        <f>'в абс. значениях'!AE82*100/'в абс. значениях'!S82-100</f>
        <v>12.994350282485883</v>
      </c>
      <c r="T83" s="13">
        <f>'в абс. значениях'!AF82*100/'в абс. значениях'!T82-100</f>
        <v>1.0110294117647101</v>
      </c>
      <c r="U83" s="13">
        <f>'в абс. значениях'!AG82*100/'в абс. значениях'!U82-100</f>
        <v>10.061287027579169</v>
      </c>
      <c r="V83" s="13">
        <f>'в абс. значениях'!AH82*100/'в абс. значениях'!V82-100</f>
        <v>79.187428133384429</v>
      </c>
      <c r="W83" s="13">
        <f>'в абс. значениях'!AI82*100/'в абс. значениях'!W82-100</f>
        <v>95.54063773675378</v>
      </c>
      <c r="X83" s="13">
        <f>'в абс. значениях'!AJ82*100/'в абс. значениях'!X82-100</f>
        <v>50.49027487542196</v>
      </c>
      <c r="Y83" s="13">
        <f>'в абс. значениях'!AK82*100/'в абс. значениях'!Y82-100</f>
        <v>36.527243390840255</v>
      </c>
      <c r="Z83" s="13">
        <f>'в абс. значениях'!AL82*100/'в абс. значениях'!Z82-100</f>
        <v>25.344636349231507</v>
      </c>
      <c r="AA83" s="13">
        <f>'в абс. значениях'!AM82*100/'в абс. значениях'!AA82-100</f>
        <v>24.796921761436508</v>
      </c>
      <c r="AB83" s="13">
        <f>'в абс. значениях'!AN82*100/'в абс. значениях'!AB82-100</f>
        <v>40.457595424045763</v>
      </c>
      <c r="AC83" s="13">
        <f>'в абс. значениях'!AO82*100/'в абс. значениях'!AC82-100</f>
        <v>22.20958159524713</v>
      </c>
      <c r="AD83" s="13">
        <f>'в абс. значениях'!AP82*100/'в абс. значениях'!AD82-100</f>
        <v>-4.7168786001521568</v>
      </c>
      <c r="AE83" s="13">
        <f>'в абс. значениях'!AQ82*100/'в абс. значениях'!AE82-100</f>
        <v>45.109375</v>
      </c>
      <c r="AF83" s="13">
        <f>'в абс. значениях'!AR82*100/'в абс. значениях'!AF82-100</f>
        <v>34.340309372156497</v>
      </c>
      <c r="AG83" s="13">
        <f>'в абс. значениях'!AS82*100/'в абс. значениях'!AG82-100</f>
        <v>24.176334106728532</v>
      </c>
      <c r="AH83" s="13">
        <f>'в абс. значениях'!AT82*100/'в абс. значениях'!AH82-100</f>
        <v>-22.235294117647058</v>
      </c>
      <c r="AI83" s="13">
        <f>'в абс. значениях'!AU82*100/'в абс. значениях'!AI82-100</f>
        <v>-8.0554193231976399</v>
      </c>
      <c r="AJ83" s="13">
        <f>'в абс. значениях'!AV82*100/'в абс. значениях'!AJ82-100</f>
        <v>-13.042085024567399</v>
      </c>
      <c r="AK83" s="13">
        <f>'в абс. значениях'!AW82*100/'в абс. значениях'!AK82-100</f>
        <v>-20.054545454545448</v>
      </c>
      <c r="AL83" s="13">
        <f>'в абс. значениях'!AX82*100/'в абс. значениях'!AL82-100</f>
        <v>-40.351431641489157</v>
      </c>
      <c r="AM83" s="13">
        <f>'в абс. значениях'!AY82*100/'в абс. значениях'!AM82-100</f>
        <v>-37.735525865022268</v>
      </c>
      <c r="AN83" s="13">
        <f>'в абс. значениях'!AZ82*100/'в абс. значениях'!AN82-100</f>
        <v>-43.308011590570914</v>
      </c>
      <c r="AO83" s="13">
        <f>'в абс. значениях'!BA82*100/'в абс. значениях'!AO82-100</f>
        <v>-20.997103847745137</v>
      </c>
      <c r="AP83" s="13">
        <f>'в абс. значениях'!BB82*100/'в абс. значениях'!AP82-100</f>
        <v>-29.382913197216837</v>
      </c>
      <c r="AQ83" s="13">
        <f>'в абс. значениях'!BC82*100/'в абс. значениях'!AQ82-100</f>
        <v>-45.622913750403789</v>
      </c>
      <c r="AR83" s="13">
        <f>'в абс. значениях'!BD82*100/'в абс. значениях'!AR82-100</f>
        <v>-8.7239230560823557</v>
      </c>
      <c r="AS83" s="13">
        <f>'в абс. значениях'!BE82*100/'в абс. значениях'!AS82-100</f>
        <v>-34.118086696562031</v>
      </c>
      <c r="AT83" s="13">
        <f>'в абс. значениях'!BF82*100/'в абс. значениях'!AT82-100</f>
        <v>-16.806491541741167</v>
      </c>
      <c r="AU83" s="13">
        <f>'в абс. значениях'!BG82*100/'в абс. значениях'!AU82-100</f>
        <v>15.482064275236695</v>
      </c>
      <c r="AV83" s="13">
        <f>'в абс. значениях'!BH82*100/'в абс. значениях'!AV82-100</f>
        <v>11.11657044589117</v>
      </c>
      <c r="AW83" s="13">
        <f>'в абс. значениях'!BI82*100/'в абс. значениях'!AW82-100</f>
        <v>21.093927677962242</v>
      </c>
      <c r="AX83" s="13">
        <f>'в абс. значениях'!BJ82*100/'в абс. значениях'!AX82-100</f>
        <v>60.336971495178545</v>
      </c>
      <c r="AY83" s="13">
        <f>'в абс. значениях'!BK82*100/'в абс. значениях'!AY82-100</f>
        <v>55.612104539202193</v>
      </c>
      <c r="AZ83" s="13">
        <f>'в абс. значениях'!BL82*100/'в абс. значениях'!AZ82-100</f>
        <v>83.42312474098631</v>
      </c>
      <c r="BA83" s="13">
        <f>'в абс. значениях'!BM82*100/'в абс. значениях'!BA82-100</f>
        <v>109.66221523959152</v>
      </c>
      <c r="BB83" s="13">
        <f>'в абс. значениях'!BN82*100/'в абс. значениях'!BB82-100</f>
        <v>165.30447423679533</v>
      </c>
      <c r="BC83" s="13">
        <f>'в абс. значениях'!BO82*100/'в абс. значениях'!BC82-100</f>
        <v>196.019801980198</v>
      </c>
      <c r="BD83" s="13">
        <f>'в абс. значениях'!BP82*100/'в абс. значениях'!BD82-100</f>
        <v>92.104482042149016</v>
      </c>
      <c r="BE83" s="13">
        <f>'в абс. значениях'!BQ82*100/'в абс. значениях'!BE82-100</f>
        <v>139.45925505766687</v>
      </c>
      <c r="BF83" s="13">
        <f>'в абс. значениях'!BR82*100/'в абс. значениях'!BF82-100</f>
        <v>101.6696974706563</v>
      </c>
      <c r="BG83" s="13">
        <f>'в абс. значениях'!BS82*100/'в абс. значениях'!BG82-100</f>
        <v>39.965357967667444</v>
      </c>
      <c r="BH83" s="13">
        <f>'в абс. значениях'!BT82*100/'в абс. значениях'!BH82-100</f>
        <v>41.145257572407701</v>
      </c>
      <c r="BI83" s="13">
        <f>'в абс. значениях'!BU82*100/'в абс. значениях'!BI82-100</f>
        <v>41.844304629542677</v>
      </c>
      <c r="BJ83" s="13">
        <f>'в абс. значениях'!BV82*100/'в абс. значениях'!BJ82-100</f>
        <v>19.780582909259138</v>
      </c>
      <c r="BK83" s="13">
        <f>'в абс. значениях'!BW82*100/'в абс. значениях'!BK82-100</f>
        <v>16.927428621939356</v>
      </c>
      <c r="BL83" s="13">
        <f>'в абс. значениях'!BX82*100/'в абс. значениях'!BL82-100</f>
        <v>1.1447507154692005</v>
      </c>
      <c r="BM83" s="13">
        <f>'в абс. значениях'!BY82*100/'в абс. значениях'!BM82-100</f>
        <v>-14.362432871237672</v>
      </c>
      <c r="BN83" s="13">
        <f>'в абс. значениях'!BZ82*100/'в абс. значениях'!BN82-100</f>
        <v>-0.77321156773211897</v>
      </c>
      <c r="BO83" s="13">
        <f>'в абс. значениях'!CA82*100/'в абс. значениях'!BO82-100</f>
        <v>-2.628938390527793</v>
      </c>
      <c r="BP83" s="13">
        <f>'в абс. значениях'!CB82*100/'в абс. значениях'!BP82-100</f>
        <v>16.764524103831889</v>
      </c>
      <c r="BQ83" s="13">
        <f>'в абс. значениях'!CC82*100/'в абс. значениях'!BQ82-100</f>
        <v>6.7982629293328074</v>
      </c>
      <c r="BR83" s="13">
        <f>'в абс. значениях'!CD82*100/'в абс. значениях'!BR82-100</f>
        <v>27.559636035740638</v>
      </c>
      <c r="BS83" s="13">
        <f>'в абс. значениях'!CE82*100/'в абс. значениях'!BS82-100</f>
        <v>27.489481065918653</v>
      </c>
      <c r="BT83" s="13">
        <f>'в абс. значениях'!CF82*100/'в абс. значениях'!BT82-100</f>
        <v>10.244360902255636</v>
      </c>
      <c r="BU83" s="13">
        <f>'в абс. значениях'!CG82*100/'в абс. значениях'!BU82-100</f>
        <v>15.59748427672956</v>
      </c>
      <c r="BV83" s="13">
        <f>'в абс. значениях'!CH82*100/'в абс. значениях'!BV82-100</f>
        <v>25.844184506731409</v>
      </c>
      <c r="BW83" s="13">
        <f>'в абс. значениях'!CI82*100/'в абс. значениях'!BW82-100</f>
        <v>59.018748110069538</v>
      </c>
      <c r="BX83" s="13">
        <f>'в абс. значениях'!CJ82*100/'в абс. значениях'!BX82-100</f>
        <v>77.513030528667173</v>
      </c>
      <c r="BY83" s="13">
        <f>'в абс. значениях'!CK82*100/'в абс. значениях'!BY82-100</f>
        <v>82.375674493218611</v>
      </c>
      <c r="BZ83" s="13">
        <f>'в абс. значениях'!CL82*100/'в абс. значениях'!BZ82-100</f>
        <v>52.595410479813467</v>
      </c>
      <c r="CA83" s="13">
        <f>'в абс. значениях'!CM82*100/'в абс. значениях'!CA82-100</f>
        <v>62.558395163506447</v>
      </c>
      <c r="CB83" s="13">
        <f>'в абс. значениях'!CN82*100/'в абс. значениях'!CB82-100</f>
        <v>47.551938599973539</v>
      </c>
      <c r="CC83" s="13">
        <f>'в абс. значениях'!CO82*100/'в абс. значениях'!CC82-100</f>
        <v>60.897530681650153</v>
      </c>
      <c r="CD83" s="13">
        <f>'в абс. значениях'!CP82*100/'в абс. значениях'!CD82-100</f>
        <v>37.214831951674057</v>
      </c>
      <c r="CE83" s="13">
        <f>'в абс. значениях'!CQ82*100/'в абс. значениях'!CE82-100</f>
        <v>40.018119459004737</v>
      </c>
      <c r="CF83" s="13">
        <f>'в абс. значениях'!CR82*100/'в абс. значениях'!CF82-100</f>
        <v>50.980392156862735</v>
      </c>
      <c r="CG83" s="13">
        <f>'в абс. значениях'!CS82*100/'в абс. значениях'!CG82-100</f>
        <v>33.749498883225471</v>
      </c>
      <c r="CH83" s="13">
        <f>'в абс. значениях'!CT82*100/'в абс. значениях'!CH82-100</f>
        <v>5.7655208698702154</v>
      </c>
      <c r="CI83" s="13">
        <f>'в абс. значениях'!CU82*100/'в абс. значениях'!CI82-100</f>
        <v>33.634418825766573</v>
      </c>
      <c r="CJ83" s="13">
        <f>'в абс. значениях'!CV82*100/'в абс. значениях'!CJ82-100</f>
        <v>31.828859060402692</v>
      </c>
      <c r="CK83" s="13">
        <f>'в абс. значениях'!CW82*100/'в абс. значениях'!CK82-100</f>
        <v>15.801047539082802</v>
      </c>
      <c r="CL83" s="13">
        <f>'в абс. значениях'!CX82*100/'в абс. значениях'!CL82-100</f>
        <v>21.186168073984717</v>
      </c>
      <c r="CM83" s="13">
        <f>'в абс. значениях'!CY82*100/'в абс. значениях'!CM82-100</f>
        <v>17.880990617868306</v>
      </c>
      <c r="CN83" s="13">
        <f>'в абс. значениях'!CZ82*100/'в абс. значениях'!CN82-100</f>
        <v>24.716380431370794</v>
      </c>
      <c r="CO83" s="13">
        <f>'в абс. значениях'!DA82*100/'в абс. значениях'!CO82-100</f>
        <v>36.290952534117537</v>
      </c>
      <c r="CP83" s="13">
        <f>'в абс. значениях'!DB82*100/'в абс. значениях'!CP82-100</f>
        <v>58.177219932559012</v>
      </c>
      <c r="CQ83" s="13">
        <f>'в абс. значениях'!DC82*100/'в абс. значениях'!CQ82-100</f>
        <v>85.02565050607754</v>
      </c>
      <c r="CR83" s="13">
        <f>'в абс. значениях'!DD82*100/'в абс. значениях'!CR82-100</f>
        <v>82.787502352719741</v>
      </c>
      <c r="CS83" s="13">
        <f>'в абс. значениях'!DE82*100/'в абс. значениях'!CS82-100</f>
        <v>48.625503125802851</v>
      </c>
      <c r="CT83" s="13">
        <f>'в абс. значениях'!DF82*100/'в абс. значениях'!CT82-100</f>
        <v>65.468639887244535</v>
      </c>
    </row>
    <row r="84" spans="1:98" x14ac:dyDescent="0.25">
      <c r="A84" s="5" t="s">
        <v>81</v>
      </c>
      <c r="B84" s="13">
        <f>'в абс. значениях'!N83*100/'в абс. значениях'!B83-100</f>
        <v>61.342889744686914</v>
      </c>
      <c r="C84" s="13">
        <f>'в абс. значениях'!O83*100/'в абс. значениях'!C83-100</f>
        <v>96.755264066275458</v>
      </c>
      <c r="D84" s="13">
        <f>'в абс. значениях'!P83*100/'в абс. значениях'!D83-100</f>
        <v>93.485697994868389</v>
      </c>
      <c r="E84" s="13">
        <f>'в абс. значениях'!Q83*100/'в абс. значениях'!E83-100</f>
        <v>97.345011632680979</v>
      </c>
      <c r="F84" s="13">
        <f>'в абс. значениях'!R83*100/'в абс. значениях'!F83-100</f>
        <v>99.373261780719957</v>
      </c>
      <c r="G84" s="13">
        <f>'в абс. значениях'!S83*100/'в абс. значениях'!G83-100</f>
        <v>81.483034559876984</v>
      </c>
      <c r="H84" s="13">
        <f>'в абс. значениях'!T83*100/'в абс. значениях'!H83-100</f>
        <v>63.134350914311625</v>
      </c>
      <c r="I84" s="13">
        <f>'в абс. значениях'!U83*100/'в абс. значениях'!I83-100</f>
        <v>93.460134312885913</v>
      </c>
      <c r="J84" s="13">
        <f>'в абс. значениях'!V83*100/'в абс. значениях'!J83-100</f>
        <v>115.30699041138263</v>
      </c>
      <c r="K84" s="13">
        <f>'в абс. значениях'!W83*100/'в абс. значениях'!K83-100</f>
        <v>146.03275358639075</v>
      </c>
      <c r="L84" s="13">
        <f>'в абс. значениях'!X83*100/'в абс. значениях'!L83-100</f>
        <v>47.758384207836912</v>
      </c>
      <c r="M84" s="13">
        <f>'в абс. значениях'!Y83*100/'в абс. значениях'!M83-100</f>
        <v>38.198409594576987</v>
      </c>
      <c r="N84" s="13">
        <f>'в абс. значениях'!Z83*100/'в абс. значениях'!N83-100</f>
        <v>38.174906623643551</v>
      </c>
      <c r="O84" s="13">
        <f>'в абс. значениях'!AA83*100/'в абс. значениях'!O83-100</f>
        <v>78.260651629072669</v>
      </c>
      <c r="P84" s="13">
        <f>'в абс. значениях'!AB83*100/'в абс. значениях'!P83-100</f>
        <v>71.154932344490561</v>
      </c>
      <c r="Q84" s="13">
        <f>'в абс. значениях'!AC83*100/'в абс. значениях'!Q83-100</f>
        <v>50.455386037910301</v>
      </c>
      <c r="R84" s="13">
        <f>'в абс. значениях'!AD83*100/'в абс. значениях'!R83-100</f>
        <v>28.09737121301427</v>
      </c>
      <c r="S84" s="13">
        <f>'в абс. значениях'!AE83*100/'в абс. значениях'!S83-100</f>
        <v>21.852315394242808</v>
      </c>
      <c r="T84" s="13">
        <f>'в абс. значениях'!AF83*100/'в абс. значениях'!T83-100</f>
        <v>-23.059677987141725</v>
      </c>
      <c r="U84" s="13">
        <f>'в абс. значениях'!AG83*100/'в абс. значениях'!U83-100</f>
        <v>-8.820445914777622</v>
      </c>
      <c r="V84" s="13">
        <f>'в абс. значениях'!AH83*100/'в абс. значениях'!V83-100</f>
        <v>-23.150825147700544</v>
      </c>
      <c r="W84" s="13">
        <f>'в абс. значениях'!AI83*100/'в абс. значениях'!W83-100</f>
        <v>-23.58617131062951</v>
      </c>
      <c r="X84" s="13">
        <f>'в абс. значениях'!AJ83*100/'в абс. значениях'!X83-100</f>
        <v>-5.7607251415154508</v>
      </c>
      <c r="Y84" s="13">
        <f>'в абс. значениях'!AK83*100/'в абс. значениях'!Y83-100</f>
        <v>-2.1978643927102581</v>
      </c>
      <c r="Z84" s="13">
        <f>'в абс. значениях'!AL83*100/'в абс. значениях'!Z83-100</f>
        <v>-6.9945617402431282</v>
      </c>
      <c r="AA84" s="13">
        <f>'в абс. значениях'!AM83*100/'в абс. значениях'!AA83-100</f>
        <v>-17.634901442510468</v>
      </c>
      <c r="AB84" s="13">
        <f>'в абс. значениях'!AN83*100/'в абс. значениях'!AB83-100</f>
        <v>-10.398014233241511</v>
      </c>
      <c r="AC84" s="13">
        <f>'в абс. значениях'!AO83*100/'в абс. значениях'!AC83-100</f>
        <v>3.2095502942215859</v>
      </c>
      <c r="AD84" s="13">
        <f>'в абс. значениях'!AP83*100/'в абс. значениях'!AD83-100</f>
        <v>19.78097823586252</v>
      </c>
      <c r="AE84" s="13">
        <f>'в абс. значениях'!AQ83*100/'в абс. значениях'!AE83-100</f>
        <v>29.024713987737812</v>
      </c>
      <c r="AF84" s="13">
        <f>'в абс. значениях'!AR83*100/'в абс. значениях'!AF83-100</f>
        <v>157.68536133118215</v>
      </c>
      <c r="AG84" s="13">
        <f>'в абс. значениях'!AS83*100/'в абс. значениях'!AG83-100</f>
        <v>261.36903697268571</v>
      </c>
      <c r="AH84" s="13">
        <f>'в абс. значениях'!AT83*100/'в абс. значениях'!AH83-100</f>
        <v>149.81189391284028</v>
      </c>
      <c r="AI84" s="13">
        <f>'в абс. значениях'!AU83*100/'в абс. значениях'!AI83-100</f>
        <v>126.67972179080289</v>
      </c>
      <c r="AJ84" s="13">
        <f>'в абс. значениях'!AV83*100/'в абс. значениях'!AJ83-100</f>
        <v>111.08042336217554</v>
      </c>
      <c r="AK84" s="13">
        <f>'в абс. значениях'!AW83*100/'в абс. значениях'!AK83-100</f>
        <v>89.494801412009792</v>
      </c>
      <c r="AL84" s="13">
        <f>'в абс. значениях'!AX83*100/'в абс. значениях'!AL83-100</f>
        <v>77.429618037044037</v>
      </c>
      <c r="AM84" s="13">
        <f>'в абс. значениях'!AY83*100/'в абс. значениях'!AM83-100</f>
        <v>66.609767338647742</v>
      </c>
      <c r="AN84" s="13">
        <f>'в абс. значениях'!AZ83*100/'в абс. значениях'!AN83-100</f>
        <v>47.112043427436788</v>
      </c>
      <c r="AO84" s="13">
        <f>'в абс. значениях'!BA83*100/'в абс. значениях'!AO83-100</f>
        <v>39.951768488745984</v>
      </c>
      <c r="AP84" s="13">
        <f>'в абс. значениях'!BB83*100/'в абс. значениях'!AP83-100</f>
        <v>0.27146076623643012</v>
      </c>
      <c r="AQ84" s="13">
        <f>'в абс. значениях'!BC83*100/'в абс. значениях'!AQ83-100</f>
        <v>-15.817126341057175</v>
      </c>
      <c r="AR84" s="13">
        <f>'в абс. значениях'!BD83*100/'в абс. значениях'!AR83-100</f>
        <v>-53.261875169378278</v>
      </c>
      <c r="AS84" s="13">
        <f>'в абс. значениях'!BE83*100/'в абс. значениях'!AS83-100</f>
        <v>-57.334775753204788</v>
      </c>
      <c r="AT84" s="13">
        <f>'в абс. значениях'!BF83*100/'в абс. значениях'!AT83-100</f>
        <v>-45.126137671059894</v>
      </c>
      <c r="AU84" s="13">
        <f>'в абс. значениях'!BG83*100/'в абс. значениях'!AU83-100</f>
        <v>-50.761118889451581</v>
      </c>
      <c r="AV84" s="13">
        <f>'в абс. значениях'!BH83*100/'в абс. значениях'!AV83-100</f>
        <v>-38.274666251864325</v>
      </c>
      <c r="AW84" s="13">
        <f>'в абс. значениях'!BI83*100/'в абс. значениях'!AW83-100</f>
        <v>-37.79469848120852</v>
      </c>
      <c r="AX84" s="13">
        <f>'в абс. значениях'!BJ83*100/'в абс. значениях'!AX83-100</f>
        <v>-37.62043229621014</v>
      </c>
      <c r="AY84" s="13">
        <f>'в абс. значениях'!BK83*100/'в абс. значениях'!AY83-100</f>
        <v>-29.4062804159623</v>
      </c>
      <c r="AZ84" s="13">
        <f>'в абс. значениях'!BL83*100/'в абс. значениях'!AZ83-100</f>
        <v>-23.381952759333842</v>
      </c>
      <c r="BA84" s="13">
        <f>'в абс. значениях'!BM83*100/'в абс. значениях'!BA83-100</f>
        <v>-30.533750292509623</v>
      </c>
      <c r="BB84" s="13">
        <f>'в абс. значениях'!BN83*100/'в абс. значениях'!BB83-100</f>
        <v>-18.634111457322362</v>
      </c>
      <c r="BC84" s="13">
        <f>'в абс. значениях'!BO83*100/'в абс. значениях'!BC83-100</f>
        <v>-6.5205056956224468</v>
      </c>
      <c r="BD84" s="13">
        <f>'в абс. значениях'!BP83*100/'в абс. значениях'!BD83-100</f>
        <v>23.71935857959771</v>
      </c>
      <c r="BE84" s="13">
        <f>'в абс. значениях'!BQ83*100/'в абс. значениях'!BE83-100</f>
        <v>37.921148141396401</v>
      </c>
      <c r="BF84" s="13">
        <f>'в абс. значениях'!BR83*100/'в абс. значениях'!BF83-100</f>
        <v>16.882585572071463</v>
      </c>
      <c r="BG84" s="13">
        <f>'в абс. значениях'!BS83*100/'в абс. значениях'!BG83-100</f>
        <v>103.84374936979449</v>
      </c>
      <c r="BH84" s="13">
        <f>'в абс. значениях'!BT83*100/'в абс. значениях'!BH83-100</f>
        <v>5.4759187061770831</v>
      </c>
      <c r="BI84" s="13">
        <f>'в абс. значениях'!BU83*100/'в абс. значениях'!BI83-100</f>
        <v>21.974209596124894</v>
      </c>
      <c r="BJ84" s="13">
        <f>'в абс. значениях'!BV83*100/'в абс. значениях'!BJ83-100</f>
        <v>18.889942042046712</v>
      </c>
      <c r="BK84" s="13">
        <f>'в абс. значениях'!BW83*100/'в абс. значениях'!BK83-100</f>
        <v>3.1624167307664379</v>
      </c>
      <c r="BL84" s="13">
        <f>'в абс. значениях'!BX83*100/'в абс. значениях'!BL83-100</f>
        <v>18.868004943954304</v>
      </c>
      <c r="BM84" s="13">
        <f>'в абс. значениях'!BY83*100/'в абс. значениях'!BM83-100</f>
        <v>394.35903717768116</v>
      </c>
      <c r="BN84" s="13">
        <f>'в абс. значениях'!BZ83*100/'в абс. значениях'!BN83-100</f>
        <v>453.89227195680837</v>
      </c>
      <c r="BO84" s="13">
        <f>'в абс. значениях'!CA83*100/'в абс. значениях'!BO83-100</f>
        <v>477.06481985837684</v>
      </c>
      <c r="BP84" s="13">
        <f>'в абс. значениях'!CB83*100/'в абс. значениях'!BP83-100</f>
        <v>584.95402168818782</v>
      </c>
      <c r="BQ84" s="13">
        <f>'в абс. значениях'!CC83*100/'в абс. значениях'!BQ83-100</f>
        <v>477.3283827787991</v>
      </c>
      <c r="BR84" s="13">
        <f>'в абс. значениях'!CD83*100/'в абс. значениях'!BR83-100</f>
        <v>645.4249795823124</v>
      </c>
      <c r="BS84" s="13">
        <f>'в абс. значениях'!CE83*100/'в абс. значениях'!BS83-100</f>
        <v>384.10170162247726</v>
      </c>
      <c r="BT84" s="13">
        <f>'в абс. значениях'!CF83*100/'в абс. значениях'!BT83-100</f>
        <v>522.88729920031483</v>
      </c>
      <c r="BU84" s="13">
        <f>'в абс. значениях'!CG83*100/'в абс. значениях'!BU83-100</f>
        <v>619.37587206182252</v>
      </c>
      <c r="BV84" s="13">
        <f>'в абс. значениях'!CH83*100/'в абс. значениях'!BV83-100</f>
        <v>619.05141542724209</v>
      </c>
      <c r="BW84" s="13">
        <f>'в абс. значениях'!CI83*100/'в абс. значениях'!BW83-100</f>
        <v>746.82620072592215</v>
      </c>
      <c r="BX84" s="13">
        <f>'в абс. значениях'!CJ83*100/'в абс. значениях'!BX83-100</f>
        <v>720.62268435520502</v>
      </c>
      <c r="BY84" s="13">
        <f>'в абс. значениях'!CK83*100/'в абс. значениях'!BY83-100</f>
        <v>24.819114403944795</v>
      </c>
      <c r="BZ84" s="13">
        <f>'в абс. значениях'!CL83*100/'в абс. значениях'!BZ83-100</f>
        <v>-11.120713593525977</v>
      </c>
      <c r="CA84" s="13">
        <f>'в абс. значениях'!CM83*100/'в абс. значениях'!CA83-100</f>
        <v>-66.663879846706919</v>
      </c>
      <c r="CB84" s="13">
        <f>'в абс. значениях'!CN83*100/'в абс. значениях'!CB83-100</f>
        <v>-69.365239282823964</v>
      </c>
      <c r="CC84" s="13">
        <f>'в абс. значениях'!CO83*100/'в абс. значениях'!CC83-100</f>
        <v>-75.760193144212963</v>
      </c>
      <c r="CD84" s="13">
        <f>'в абс. значениях'!CP83*100/'в абс. значениях'!CD83-100</f>
        <v>-76.297681771315325</v>
      </c>
      <c r="CE84" s="13">
        <f>'в абс. значениях'!CQ83*100/'в абс. значениях'!CE83-100</f>
        <v>-74.445670610835222</v>
      </c>
      <c r="CF84" s="13">
        <f>'в абс. значениях'!CR83*100/'в абс. значениях'!CF83-100</f>
        <v>-69.421912757810759</v>
      </c>
      <c r="CG84" s="13">
        <f>'в абс. значениях'!CS83*100/'в абс. значениях'!CG83-100</f>
        <v>-72.702976907611799</v>
      </c>
      <c r="CH84" s="13">
        <f>'в абс. значениях'!CT83*100/'в абс. значениях'!CH83-100</f>
        <v>-72.732494206388878</v>
      </c>
      <c r="CI84" s="13">
        <f>'в абс. значениях'!CU83*100/'в абс. значениях'!CI83-100</f>
        <v>-70.640810311974093</v>
      </c>
      <c r="CJ84" s="13">
        <f>'в абс. значениях'!CV83*100/'в абс. значениях'!CJ83-100</f>
        <v>-74.702999497535004</v>
      </c>
      <c r="CK84" s="13">
        <f>'в абс. значениях'!CW83*100/'в абс. значениях'!CK83-100</f>
        <v>-59.977021534246845</v>
      </c>
      <c r="CL84" s="13">
        <f>'в абс. значениях'!CX83*100/'в абс. значениях'!CL83-100</f>
        <v>-49.476362175655382</v>
      </c>
      <c r="CM84" s="13">
        <f>'в абс. значениях'!CY83*100/'в абс. значениях'!CM83-100</f>
        <v>23.528412400491874</v>
      </c>
      <c r="CN84" s="13">
        <f>'в абс. значениях'!CZ83*100/'в абс. значениях'!CN83-100</f>
        <v>24.230778117514774</v>
      </c>
      <c r="CO84" s="13">
        <f>'в абс. значениях'!DA83*100/'в абс. значениях'!CO83-100</f>
        <v>46.267977503971139</v>
      </c>
      <c r="CP84" s="13">
        <f>'в абс. значениях'!DB83*100/'в абс. значениях'!CP83-100</f>
        <v>25.202231980717798</v>
      </c>
      <c r="CQ84" s="13">
        <f>'в абс. значениях'!DC83*100/'в абс. значениях'!CQ83-100</f>
        <v>13.299212283577916</v>
      </c>
      <c r="CR84" s="13">
        <f>'в абс. значениях'!DD83*100/'в абс. значениях'!CR83-100</f>
        <v>10.139976240195395</v>
      </c>
      <c r="CS84" s="13">
        <f>'в абс. значениях'!DE83*100/'в абс. значениях'!CS83-100</f>
        <v>2.7130803129163326</v>
      </c>
      <c r="CT84" s="13">
        <f>'в абс. значениях'!DF83*100/'в абс. значениях'!CT83-100</f>
        <v>-4.7547310673981258</v>
      </c>
    </row>
    <row r="85" spans="1:98" x14ac:dyDescent="0.25">
      <c r="A85" s="5" t="s">
        <v>82</v>
      </c>
      <c r="B85" s="13">
        <f>'в абс. значениях'!N84*100/'в абс. значениях'!B84-100</f>
        <v>-64.225881270486298</v>
      </c>
      <c r="C85" s="13">
        <f>'в абс. значениях'!O84*100/'в абс. значениях'!C84-100</f>
        <v>-67.841579342075931</v>
      </c>
      <c r="D85" s="13">
        <f>'в абс. значениях'!P84*100/'в абс. значениях'!D84-100</f>
        <v>-57.932017899789003</v>
      </c>
      <c r="E85" s="13">
        <f>'в абс. значениях'!Q84*100/'в абс. значениях'!E84-100</f>
        <v>-58.778547070373051</v>
      </c>
      <c r="F85" s="13">
        <f>'в абс. значениях'!R84*100/'в абс. значениях'!F84-100</f>
        <v>-57.25805509133194</v>
      </c>
      <c r="G85" s="13">
        <f>'в абс. значениях'!S84*100/'в абс. значениях'!G84-100</f>
        <v>-52.562878920270471</v>
      </c>
      <c r="H85" s="13">
        <f>'в абс. значениях'!T84*100/'в абс. значениях'!H84-100</f>
        <v>7.3093683453440264</v>
      </c>
      <c r="I85" s="13">
        <f>'в абс. значениях'!U84*100/'в абс. значениях'!I84-100</f>
        <v>6.2652234697260099</v>
      </c>
      <c r="J85" s="13">
        <f>'в абс. значениях'!V84*100/'в абс. значениях'!J84-100</f>
        <v>-13.25280314414519</v>
      </c>
      <c r="K85" s="13">
        <f>'в абс. значениях'!W84*100/'в абс. значениях'!K84-100</f>
        <v>-29.104113267423415</v>
      </c>
      <c r="L85" s="13">
        <f>'в абс. значениях'!X84*100/'в абс. значениях'!L84-100</f>
        <v>-14.043103903650092</v>
      </c>
      <c r="M85" s="13">
        <f>'в абс. значениях'!Y84*100/'в абс. значениях'!M84-100</f>
        <v>-10.378831694621169</v>
      </c>
      <c r="N85" s="13">
        <f>'в абс. значениях'!Z84*100/'в абс. значениях'!N84-100</f>
        <v>-41.459036596474306</v>
      </c>
      <c r="O85" s="13">
        <f>'в абс. значениях'!AA84*100/'в абс. значениях'!O84-100</f>
        <v>-29.289045758225129</v>
      </c>
      <c r="P85" s="13">
        <f>'в абс. значениях'!AB84*100/'в абс. значениях'!P84-100</f>
        <v>-46.305839556866097</v>
      </c>
      <c r="Q85" s="13">
        <f>'в абс. значениях'!AC84*100/'в абс. значениях'!Q84-100</f>
        <v>-43.806579203921899</v>
      </c>
      <c r="R85" s="13">
        <f>'в абс. значениях'!AD84*100/'в абс. значениях'!R84-100</f>
        <v>-45.492576490853907</v>
      </c>
      <c r="S85" s="13">
        <f>'в абс. значениях'!AE84*100/'в абс. значениях'!S84-100</f>
        <v>-37.570845613239626</v>
      </c>
      <c r="T85" s="13">
        <f>'в абс. значениях'!AF84*100/'в абс. значениях'!T84-100</f>
        <v>-63.160384797350574</v>
      </c>
      <c r="U85" s="13">
        <f>'в абс. значениях'!AG84*100/'в абс. значениях'!U84-100</f>
        <v>-64.540892445408929</v>
      </c>
      <c r="V85" s="13">
        <f>'в абс. значениях'!AH84*100/'в абс. значениях'!V84-100</f>
        <v>-54.977013791724964</v>
      </c>
      <c r="W85" s="13">
        <f>'в абс. значениях'!AI84*100/'в абс. значениях'!W84-100</f>
        <v>-27.124042351725919</v>
      </c>
      <c r="X85" s="13">
        <f>'в абс. значениях'!AJ84*100/'в абс. значениях'!X84-100</f>
        <v>-19.526809033645719</v>
      </c>
      <c r="Y85" s="13">
        <f>'в абс. значениях'!AK84*100/'в абс. значениях'!Y84-100</f>
        <v>-20.935110193281915</v>
      </c>
      <c r="Z85" s="13">
        <f>'в абс. значениях'!AL84*100/'в абс. значениях'!Z84-100</f>
        <v>19.665003889982145</v>
      </c>
      <c r="AA85" s="13">
        <f>'в абс. значениях'!AM84*100/'в абс. значениях'!AA84-100</f>
        <v>1.7514930029414444</v>
      </c>
      <c r="AB85" s="13">
        <f>'в абс. значениях'!AN84*100/'в абс. значениях'!AB84-100</f>
        <v>3.0075959761855842</v>
      </c>
      <c r="AC85" s="13">
        <f>'в абс. значениях'!AO84*100/'в абс. значениях'!AC84-100</f>
        <v>14.697134926142553</v>
      </c>
      <c r="AD85" s="13">
        <f>'в абс. значениях'!AP84*100/'в абс. значениях'!AD84-100</f>
        <v>24.760471532480565</v>
      </c>
      <c r="AE85" s="13">
        <f>'в абс. значениях'!AQ84*100/'в абс. значениях'!AE84-100</f>
        <v>27.612346799818425</v>
      </c>
      <c r="AF85" s="13">
        <f>'в абс. значениях'!AR84*100/'в абс. значениях'!AF84-100</f>
        <v>0.12842465753425358</v>
      </c>
      <c r="AG85" s="13">
        <f>'в абс. значениях'!AS84*100/'в абс. значениях'!AG84-100</f>
        <v>20.413861689106483</v>
      </c>
      <c r="AH85" s="13">
        <f>'в абс. значениях'!AT84*100/'в абс. значениях'!AH84-100</f>
        <v>85.260821309655938</v>
      </c>
      <c r="AI85" s="13">
        <f>'в абс. значениях'!AU84*100/'в абс. значениях'!AI84-100</f>
        <v>40.089770848098283</v>
      </c>
      <c r="AJ85" s="13">
        <f>'в абс. значениях'!AV84*100/'в абс. значениях'!AJ84-100</f>
        <v>49.362352042764428</v>
      </c>
      <c r="AK85" s="13">
        <f>'в абс. значениях'!AW84*100/'в абс. значениях'!AK84-100</f>
        <v>95.825001020283224</v>
      </c>
      <c r="AL85" s="13">
        <f>'в абс. значениях'!AX84*100/'в абс. значениях'!AL84-100</f>
        <v>139.71240630258529</v>
      </c>
      <c r="AM85" s="13">
        <f>'в абс. значениях'!AY84*100/'в абс. значениях'!AM84-100</f>
        <v>63.299899259778385</v>
      </c>
      <c r="AN85" s="13">
        <f>'в абс. значениях'!AZ84*100/'в абс. значениях'!AN84-100</f>
        <v>69.152964623816644</v>
      </c>
      <c r="AO85" s="13">
        <f>'в абс. значениях'!BA84*100/'в абс. значениях'!AO84-100</f>
        <v>49.863866199922199</v>
      </c>
      <c r="AP85" s="13">
        <f>'в абс. значениях'!BB84*100/'в абс. значениях'!AP84-100</f>
        <v>71.665795504804805</v>
      </c>
      <c r="AQ85" s="13">
        <f>'в абс. значениях'!BC84*100/'в абс. значениях'!AQ84-100</f>
        <v>23.512254117312281</v>
      </c>
      <c r="AR85" s="13">
        <f>'в абс. значениях'!BD84*100/'в абс. значениях'!AR84-100</f>
        <v>42.703434516175008</v>
      </c>
      <c r="AS85" s="13">
        <f>'в абс. значениях'!BE84*100/'в абс. значениях'!AS84-100</f>
        <v>16.359073727009942</v>
      </c>
      <c r="AT85" s="13">
        <f>'в абс. значениях'!BF84*100/'в абс. значениях'!AT84-100</f>
        <v>-29.674894160875468</v>
      </c>
      <c r="AU85" s="13">
        <f>'в абс. значениях'!BG84*100/'в абс. значениях'!AU84-100</f>
        <v>13.310848791455868</v>
      </c>
      <c r="AV85" s="13">
        <f>'в абс. значениях'!BH84*100/'в абс. значениях'!AV84-100</f>
        <v>-12.214325885781477</v>
      </c>
      <c r="AW85" s="13">
        <f>'в абс. значениях'!BI84*100/'в абс. значениях'!AW84-100</f>
        <v>-14.617677093970784</v>
      </c>
      <c r="AX85" s="13">
        <f>'в абс. значениях'!BJ84*100/'в абс. значениях'!AX84-100</f>
        <v>-27.345245692405868</v>
      </c>
      <c r="AY85" s="13">
        <f>'в абс. значениях'!BK84*100/'в абс. значениях'!AY84-100</f>
        <v>17.316203095244475</v>
      </c>
      <c r="AZ85" s="13">
        <f>'в абс. значениях'!BL84*100/'в абс. значениях'!AZ84-100</f>
        <v>16.63966538042358</v>
      </c>
      <c r="BA85" s="13">
        <f>'в абс. значениях'!BM84*100/'в абс. значениях'!BA84-100</f>
        <v>50.08795455200854</v>
      </c>
      <c r="BB85" s="13">
        <f>'в абс. значениях'!BN84*100/'в абс. значениях'!BB84-100</f>
        <v>29.396884881133616</v>
      </c>
      <c r="BC85" s="13">
        <f>'в абс. значениях'!BO84*100/'в абс. значениях'!BC84-100</f>
        <v>11.663738732252398</v>
      </c>
      <c r="BD85" s="13">
        <f>'в абс. значениях'!BP84*100/'в абс. значениях'!BD84-100</f>
        <v>-23.183702002296897</v>
      </c>
      <c r="BE85" s="13">
        <f>'в абс. значениях'!BQ84*100/'в абс. значениях'!BE84-100</f>
        <v>-13.66602058365865</v>
      </c>
      <c r="BF85" s="13">
        <f>'в абс. значениях'!BR84*100/'в абс. значениях'!BF84-100</f>
        <v>1.1273284870513436</v>
      </c>
      <c r="BG85" s="13">
        <f>'в абс. значениях'!BS84*100/'в абс. значениях'!BG84-100</f>
        <v>-12.493798987994836</v>
      </c>
      <c r="BH85" s="13">
        <f>'в абс. значениях'!BT84*100/'в абс. значениях'!BH84-100</f>
        <v>-4.4205008736167741</v>
      </c>
      <c r="BI85" s="13">
        <f>'в абс. значениях'!BU84*100/'в абс. значениях'!BI84-100</f>
        <v>-25.231272425492449</v>
      </c>
      <c r="BJ85" s="13">
        <f>'в абс. значениях'!BV84*100/'в абс. значениях'!BJ84-100</f>
        <v>-24.615722441809396</v>
      </c>
      <c r="BK85" s="13">
        <f>'в абс. значениях'!BW84*100/'в абс. значениях'!BK84-100</f>
        <v>-25.983675895653761</v>
      </c>
      <c r="BL85" s="13">
        <f>'в абс. значениях'!BX84*100/'в абс. значениях'!BL84-100</f>
        <v>-14.998232233951214</v>
      </c>
      <c r="BM85" s="13">
        <f>'в абс. значениях'!BY84*100/'в абс. значениях'!BM84-100</f>
        <v>-33.558774929869728</v>
      </c>
      <c r="BN85" s="13">
        <f>'в абс. значениях'!BZ84*100/'в абс. значениях'!BN84-100</f>
        <v>-38.487854324294972</v>
      </c>
      <c r="BO85" s="13">
        <f>'в абс. значениях'!CA84*100/'в абс. значениях'!BO84-100</f>
        <v>-13.070951435277124</v>
      </c>
      <c r="BP85" s="13">
        <f>'в абс. значениях'!CB84*100/'в абс. значениях'!BP84-100</f>
        <v>8.0928237129485154</v>
      </c>
      <c r="BQ85" s="13">
        <f>'в абс. значениях'!CC84*100/'в абс. значениях'!BQ84-100</f>
        <v>22.516996047430837</v>
      </c>
      <c r="BR85" s="13">
        <f>'в абс. значениях'!CD84*100/'в абс. значениях'!BR84-100</f>
        <v>10.754499761323117</v>
      </c>
      <c r="BS85" s="13">
        <f>'в абс. значениях'!CE84*100/'в абс. значениях'!BS84-100</f>
        <v>16.227784234246997</v>
      </c>
      <c r="BT85" s="13">
        <f>'в абс. значениях'!CF84*100/'в абс. значениях'!BT84-100</f>
        <v>44.872341722015733</v>
      </c>
      <c r="BU85" s="13">
        <f>'в абс. значениях'!CG84*100/'в абс. значениях'!BU84-100</f>
        <v>44.659179942543744</v>
      </c>
      <c r="BV85" s="13">
        <f>'в абс. значениях'!CH84*100/'в абс. значениях'!BV84-100</f>
        <v>65.892805126711323</v>
      </c>
      <c r="BW85" s="13">
        <f>'в абс. значениях'!CI84*100/'в абс. значениях'!BW84-100</f>
        <v>48.965219002903552</v>
      </c>
      <c r="BX85" s="13">
        <f>'в абс. значениях'!CJ84*100/'в абс. значениях'!BX84-100</f>
        <v>39.184170652722884</v>
      </c>
      <c r="BY85" s="13">
        <f>'в абс. значениях'!CK84*100/'в абс. значениях'!BY84-100</f>
        <v>39.878542510121463</v>
      </c>
      <c r="BZ85" s="13">
        <f>'в абс. значениях'!CL84*100/'в абс. значениях'!BZ84-100</f>
        <v>54.441926845775839</v>
      </c>
      <c r="CA85" s="13">
        <f>'в абс. значениях'!CM84*100/'в абс. значениях'!CA84-100</f>
        <v>53.811007268951187</v>
      </c>
      <c r="CB85" s="13">
        <f>'в абс. значениях'!CN84*100/'в абс. значениях'!CB84-100</f>
        <v>53.806602922605094</v>
      </c>
      <c r="CC85" s="13">
        <f>'в абс. значениях'!CO84*100/'в абс. значениях'!CC84-100</f>
        <v>33.954472719764624</v>
      </c>
      <c r="CD85" s="13">
        <f>'в абс. значениях'!CP84*100/'в абс. значениях'!CD84-100</f>
        <v>41.3736277666506</v>
      </c>
      <c r="CE85" s="13">
        <f>'в абс. значениях'!CQ84*100/'в абс. значениях'!CE84-100</f>
        <v>42.490976490098518</v>
      </c>
      <c r="CF85" s="13">
        <f>'в абс. значениях'!CR84*100/'в абс. значениях'!CF84-100</f>
        <v>31.634069400630921</v>
      </c>
      <c r="CG85" s="13">
        <f>'в абс. значениях'!CS84*100/'в абс. значениях'!CG84-100</f>
        <v>34.101372088824689</v>
      </c>
      <c r="CH85" s="13">
        <f>'в абс. значениях'!CT84*100/'в абс. значениях'!CH84-100</f>
        <v>20.550999982441041</v>
      </c>
      <c r="CI85" s="13">
        <f>'в абс. значениях'!CU84*100/'в абс. значениях'!CI84-100</f>
        <v>24.986521793223574</v>
      </c>
      <c r="CJ85" s="13">
        <f>'в абс. значениях'!CV84*100/'в абс. значениях'!CJ84-100</f>
        <v>37.361253415300553</v>
      </c>
      <c r="CK85" s="13">
        <f>'в абс. значениях'!CW84*100/'в абс. значениях'!CK84-100</f>
        <v>18.019433533181726</v>
      </c>
      <c r="CL85" s="13">
        <f>'в абс. значениях'!CX84*100/'в абс. значениях'!CL84-100</f>
        <v>11.489215760993829</v>
      </c>
      <c r="CM85" s="13">
        <f>'в абс. значениях'!CY84*100/'в абс. значениях'!CM84-100</f>
        <v>9.5115929169399323</v>
      </c>
      <c r="CN85" s="13">
        <f>'в абс. значениях'!CZ84*100/'в абс. значениях'!CN84-100</f>
        <v>1.5639356440487973E-2</v>
      </c>
      <c r="CO85" s="13">
        <f>'в абс. значениях'!DA84*100/'в абс. значениях'!CO84-100</f>
        <v>2.6241763323185978</v>
      </c>
      <c r="CP85" s="13">
        <f>'в абс. значениях'!DB84*100/'в абс. значениях'!CP84-100</f>
        <v>11.084609590760735</v>
      </c>
      <c r="CQ85" s="13">
        <f>'в абс. значениях'!DC84*100/'в абс. значениях'!CQ84-100</f>
        <v>2.6751330720386193</v>
      </c>
      <c r="CR85" s="13">
        <f>'в абс. значениях'!DD84*100/'в абс. значениях'!CR84-100</f>
        <v>4.4254856850715782</v>
      </c>
      <c r="CS85" s="13">
        <f>'в абс. значениях'!DE84*100/'в абс. значениях'!CS84-100</f>
        <v>5.6880332531174815</v>
      </c>
      <c r="CT85" s="13">
        <f>'в абс. значениях'!DF84*100/'в абс. значениях'!CT84-100</f>
        <v>7.5988638846405934</v>
      </c>
    </row>
    <row r="86" spans="1:98" x14ac:dyDescent="0.25">
      <c r="A86" s="5" t="s">
        <v>83</v>
      </c>
      <c r="B86" s="13">
        <f>'в абс. значениях'!N85*100/'в абс. значениях'!B85-100</f>
        <v>40.642775881683718</v>
      </c>
      <c r="C86" s="13">
        <f>'в абс. значениях'!O85*100/'в абс. значениях'!C85-100</f>
        <v>60.367705835331748</v>
      </c>
      <c r="D86" s="13">
        <f>'в абс. значениях'!P85*100/'в абс. значениях'!D85-100</f>
        <v>42.242295430393199</v>
      </c>
      <c r="E86" s="13">
        <f>'в абс. значениях'!Q85*100/'в абс. значениях'!E85-100</f>
        <v>16.244874876290112</v>
      </c>
      <c r="F86" s="13">
        <f>'в абс. значениях'!R85*100/'в абс. значениях'!F85-100</f>
        <v>23.028477546549837</v>
      </c>
      <c r="G86" s="13">
        <f>'в абс. значениях'!S85*100/'в абс. значениях'!G85-100</f>
        <v>34.15592580949388</v>
      </c>
      <c r="H86" s="13">
        <f>'в абс. значениях'!T85*100/'в абс. значениях'!H85-100</f>
        <v>43.645966709346993</v>
      </c>
      <c r="I86" s="13">
        <f>'в абс. значениях'!U85*100/'в абс. значениях'!I85-100</f>
        <v>61.702898550724626</v>
      </c>
      <c r="J86" s="13">
        <f>'в абс. значениях'!V85*100/'в абс. значениях'!J85-100</f>
        <v>6.3191881918819206</v>
      </c>
      <c r="K86" s="13">
        <f>'в абс. значениях'!W85*100/'в абс. значениях'!K85-100</f>
        <v>128.84738186462323</v>
      </c>
      <c r="L86" s="13">
        <f>'в абс. значениях'!X85*100/'в абс. значениях'!L85-100</f>
        <v>84.401709401709411</v>
      </c>
      <c r="M86" s="13">
        <f>'в абс. значениях'!Y85*100/'в абс. значениях'!M85-100</f>
        <v>44.5086129642537</v>
      </c>
      <c r="N86" s="13">
        <f>'в абс. значениях'!Z85*100/'в абс. значениях'!N85-100</f>
        <v>65.864509605662278</v>
      </c>
      <c r="O86" s="13">
        <f>'в абс. значениях'!AA85*100/'в абс. значениях'!O85-100</f>
        <v>39.706908583391481</v>
      </c>
      <c r="P86" s="13">
        <f>'в абс. значениях'!AB85*100/'в абс. значениях'!P85-100</f>
        <v>93.263603536296841</v>
      </c>
      <c r="Q86" s="13">
        <f>'в абс. значениях'!AC85*100/'в абс. значениях'!Q85-100</f>
        <v>96.132327900754063</v>
      </c>
      <c r="R86" s="13">
        <f>'в абс. значениях'!AD85*100/'в абс. значениях'!R85-100</f>
        <v>82.038726908524382</v>
      </c>
      <c r="S86" s="13">
        <f>'в абс. значениях'!AE85*100/'в абс. значениях'!S85-100</f>
        <v>89.689513766842424</v>
      </c>
      <c r="T86" s="13">
        <f>'в абс. значениях'!AF85*100/'в абс. значениях'!T85-100</f>
        <v>25.571030640668525</v>
      </c>
      <c r="U86" s="13">
        <f>'в абс. значениях'!AG85*100/'в абс. значениях'!U85-100</f>
        <v>29.195608335200546</v>
      </c>
      <c r="V86" s="13">
        <f>'в абс. значениях'!AH85*100/'в абс. значениях'!V85-100</f>
        <v>26.919739696312362</v>
      </c>
      <c r="W86" s="13">
        <f>'в абс. значениях'!AI85*100/'в абс. значениях'!W85-100</f>
        <v>-19.846529473317062</v>
      </c>
      <c r="X86" s="13">
        <f>'в абс. значениях'!AJ85*100/'в абс. значениях'!X85-100</f>
        <v>-20.605275713993592</v>
      </c>
      <c r="Y86" s="13">
        <f>'в абс. значениях'!AK85*100/'в абс. значениях'!Y85-100</f>
        <v>-23.234341624750229</v>
      </c>
      <c r="Z86" s="13">
        <f>'в абс. значениях'!AL85*100/'в абс. значениях'!Z85-100</f>
        <v>-13.43574737868812</v>
      </c>
      <c r="AA86" s="13">
        <f>'в абс. значениях'!AM85*100/'в абс. значениях'!AA85-100</f>
        <v>3.8818324532610262</v>
      </c>
      <c r="AB86" s="13">
        <f>'в абс. значениях'!AN85*100/'в абс. значениях'!AB85-100</f>
        <v>-28.103859287417052</v>
      </c>
      <c r="AC86" s="13">
        <f>'в абс. значениях'!AO85*100/'в абс. значениях'!AC85-100</f>
        <v>-30.875604613667363</v>
      </c>
      <c r="AD86" s="13">
        <f>'в абс. значениях'!AP85*100/'в абс. значениях'!AD85-100</f>
        <v>-52.854872233769413</v>
      </c>
      <c r="AE86" s="13">
        <f>'в абс. значениях'!AQ85*100/'в абс. значениях'!AE85-100</f>
        <v>-32.433600988264359</v>
      </c>
      <c r="AF86" s="13">
        <f>'в абс. значениях'!AR85*100/'в абс. значениях'!AF85-100</f>
        <v>-29.618456078083412</v>
      </c>
      <c r="AG86" s="13">
        <f>'в абс. значениях'!AS85*100/'в абс. значениях'!AG85-100</f>
        <v>-5.3850156087409005</v>
      </c>
      <c r="AH86" s="13">
        <f>'в абс. значениях'!AT85*100/'в абс. значениях'!AH85-100</f>
        <v>-2.0680225602461064</v>
      </c>
      <c r="AI86" s="13">
        <f>'в абс. значениях'!AU85*100/'в абс. значениях'!AI85-100</f>
        <v>-7.5456919060052172</v>
      </c>
      <c r="AJ86" s="13">
        <f>'в абс. значениях'!AV85*100/'в абс. значениях'!AJ85-100</f>
        <v>17.221840659340657</v>
      </c>
      <c r="AK86" s="13">
        <f>'в абс. значениях'!AW85*100/'в абс. значениях'!AK85-100</f>
        <v>25.383717799120362</v>
      </c>
      <c r="AL86" s="13">
        <f>'в абс. значениях'!AX85*100/'в абс. значениях'!AL85-100</f>
        <v>23.58450704225352</v>
      </c>
      <c r="AM86" s="13">
        <f>'в абс. значениях'!AY85*100/'в абс. значениях'!AM85-100</f>
        <v>16.16293446902047</v>
      </c>
      <c r="AN86" s="13">
        <f>'в абс. значениях'!AZ85*100/'в абс. значениях'!AN85-100</f>
        <v>82.856886817815223</v>
      </c>
      <c r="AO86" s="13">
        <f>'в абс. значениях'!BA85*100/'в абс. значениях'!AO85-100</f>
        <v>50.130079842109978</v>
      </c>
      <c r="AP86" s="13">
        <f>'в абс. значениях'!BB85*100/'в абс. значениях'!AP85-100</f>
        <v>124.948132780083</v>
      </c>
      <c r="AQ86" s="13">
        <f>'в абс. значениях'!BC85*100/'в абс. значениях'!AQ85-100</f>
        <v>73.827589359173601</v>
      </c>
      <c r="AR86" s="13">
        <f>'в абс. значениях'!BD85*100/'в абс. значениях'!AR85-100</f>
        <v>195.28492183560263</v>
      </c>
      <c r="AS86" s="13">
        <f>'в абс. значениях'!BE85*100/'в абс. значениях'!AS85-100</f>
        <v>105.5082027311887</v>
      </c>
      <c r="AT86" s="13">
        <f>'в абс. значениях'!BF85*100/'в абс. значениях'!AT85-100</f>
        <v>100.47993019197207</v>
      </c>
      <c r="AU86" s="13">
        <f>'в абс. значениях'!BG85*100/'в абс. значениях'!AU85-100</f>
        <v>124.01393203426528</v>
      </c>
      <c r="AV86" s="13">
        <f>'в абс. значениях'!BH85*100/'в абс. значениях'!AV85-100</f>
        <v>81.294858649480005</v>
      </c>
      <c r="AW86" s="13">
        <f>'в абс. значениях'!BI85*100/'в абс. значениях'!AW85-100</f>
        <v>68.036366239530395</v>
      </c>
      <c r="AX86" s="13">
        <f>'в абс. значениях'!BJ85*100/'в абс. значениях'!AX85-100</f>
        <v>59.56464755826542</v>
      </c>
      <c r="AY86" s="13">
        <f>'в абс. значениях'!BK85*100/'в абс. значениях'!AY85-100</f>
        <v>25.510023061912364</v>
      </c>
      <c r="AZ86" s="13">
        <f>'в абс. значениях'!BL85*100/'в абс. значениях'!AZ85-100</f>
        <v>2.4405782896348995</v>
      </c>
      <c r="BA86" s="13">
        <f>'в абс. значениях'!BM85*100/'в абс. значениях'!BA85-100</f>
        <v>44.714669853600242</v>
      </c>
      <c r="BB86" s="13">
        <f>'в абс. значениях'!BN85*100/'в абс. значениях'!BB85-100</f>
        <v>26.412266543693804</v>
      </c>
      <c r="BC86" s="13">
        <f>'в абс. значениях'!BO85*100/'в абс. значениях'!BC85-100</f>
        <v>1.3305285301078129</v>
      </c>
      <c r="BD86" s="13">
        <f>'в абс. значениях'!BP85*100/'в абс. значениях'!BD85-100</f>
        <v>-28.601315002988642</v>
      </c>
      <c r="BE86" s="13">
        <f>'в абс. значениях'!BQ85*100/'в абс. значениях'!BE85-100</f>
        <v>-15.484101146144582</v>
      </c>
      <c r="BF86" s="13">
        <f>'в абс. значениях'!BR85*100/'в абс. значениях'!BF85-100</f>
        <v>-16.731229597388463</v>
      </c>
      <c r="BG86" s="13">
        <f>'в абс. значениях'!BS85*100/'в абс. значениях'!BG85-100</f>
        <v>-29.76845820901795</v>
      </c>
      <c r="BH86" s="13">
        <f>'в абс. значениях'!BT85*100/'в абс. значениях'!BH85-100</f>
        <v>-33.86927365274299</v>
      </c>
      <c r="BI86" s="13">
        <f>'в абс. значениях'!BU85*100/'в абс. значениях'!BI85-100</f>
        <v>-30.549993609679206</v>
      </c>
      <c r="BJ86" s="13">
        <f>'в абс. значениях'!BV85*100/'в абс. значениях'!BJ85-100</f>
        <v>-33.726162416970212</v>
      </c>
      <c r="BK86" s="13">
        <f>'в абс. значениях'!BW85*100/'в абс. значениях'!BK85-100</f>
        <v>-23.816254416961129</v>
      </c>
      <c r="BL86" s="13">
        <f>'в абс. значениях'!BX85*100/'в абс. значениях'!BL85-100</f>
        <v>-17.179352246089081</v>
      </c>
      <c r="BM86" s="13">
        <f>'в абс. значениях'!BY85*100/'в абс. значениях'!BM85-100</f>
        <v>-22.801222231398128</v>
      </c>
      <c r="BN86" s="13">
        <f>'в абс. значениях'!BZ85*100/'в абс. значениях'!BN85-100</f>
        <v>-21.358869129046965</v>
      </c>
      <c r="BO86" s="13">
        <f>'в абс. значениях'!CA85*100/'в абс. значениях'!BO85-100</f>
        <v>-4.8110857380112151</v>
      </c>
      <c r="BP86" s="13">
        <f>'в абс. значениях'!CB85*100/'в абс. значениях'!BP85-100</f>
        <v>12.701070382108469</v>
      </c>
      <c r="BQ86" s="13">
        <f>'в абс. значениях'!CC85*100/'в абс. значениях'!BQ85-100</f>
        <v>1.8204844071552913</v>
      </c>
      <c r="BR86" s="13">
        <f>'в абс. значениях'!CD85*100/'в абс. значениях'!BR85-100</f>
        <v>21.608907009565627</v>
      </c>
      <c r="BS86" s="13">
        <f>'в абс. значениях'!CE85*100/'в абс. значениях'!BS85-100</f>
        <v>31.96314246395022</v>
      </c>
      <c r="BT86" s="13">
        <f>'в абс. значениях'!CF85*100/'в абс. значениях'!BT85-100</f>
        <v>98.747709224190601</v>
      </c>
      <c r="BU86" s="13">
        <f>'в абс. значениях'!CG85*100/'в абс. значениях'!BU85-100</f>
        <v>75.272972641393693</v>
      </c>
      <c r="BV86" s="13">
        <f>'в абс. значениях'!CH85*100/'в абс. значениях'!BV85-100</f>
        <v>91.076624636275454</v>
      </c>
      <c r="BW86" s="13">
        <f>'в абс. значениях'!CI85*100/'в абс. значениях'!BW85-100</f>
        <v>67.359307359307365</v>
      </c>
      <c r="BX86" s="13">
        <f>'в абс. значениях'!CJ85*100/'в абс. значениях'!BX85-100</f>
        <v>61.668207024029584</v>
      </c>
      <c r="BY86" s="13">
        <f>'в абс. значениях'!CK85*100/'в абс. значениях'!BY85-100</f>
        <v>45.23962344886607</v>
      </c>
      <c r="BZ86" s="13">
        <f>'в абс. значениях'!CL85*100/'в абс. значениях'!BZ85-100</f>
        <v>75.791487881247832</v>
      </c>
      <c r="CA86" s="13">
        <f>'в абс. значениях'!CM85*100/'в абс. значениях'!CA85-100</f>
        <v>44.686767351834675</v>
      </c>
      <c r="CB86" s="13">
        <f>'в абс. значениях'!CN85*100/'в абс. значениях'!CB85-100</f>
        <v>34.196423834031947</v>
      </c>
      <c r="CC86" s="13">
        <f>'в абс. значениях'!CO85*100/'в абс. значениях'!CC85-100</f>
        <v>47.631633499170817</v>
      </c>
      <c r="CD86" s="13">
        <f>'в абс. значениях'!CP85*100/'в абс. значениях'!CD85-100</f>
        <v>19.355254674403611</v>
      </c>
      <c r="CE86" s="13">
        <f>'в абс. значениях'!CQ85*100/'в абс. значениях'!CE85-100</f>
        <v>33.960553162548166</v>
      </c>
      <c r="CF86" s="13">
        <f>'в абс. значениях'!CR85*100/'в абс. значениях'!CF85-100</f>
        <v>2.9168587674811732</v>
      </c>
      <c r="CG86" s="13">
        <f>'в абс. значениях'!CS85*100/'в абс. значениях'!CG85-100</f>
        <v>30.752808595527256</v>
      </c>
      <c r="CH86" s="13">
        <f>'в абс. значениях'!CT85*100/'в абс. значениях'!CH85-100</f>
        <v>9.5882684715171962</v>
      </c>
      <c r="CI86" s="13">
        <f>'в абс. значениях'!CU85*100/'в абс. значениях'!CI85-100</f>
        <v>57.482817234498555</v>
      </c>
      <c r="CJ86" s="13">
        <f>'в абс. значениях'!CV85*100/'в абс. значениях'!CJ85-100</f>
        <v>192.3217093039874</v>
      </c>
      <c r="CK86" s="13">
        <f>'в абс. значениях'!CW85*100/'в абс. значениях'!CK85-100</f>
        <v>45.496059512410682</v>
      </c>
      <c r="CL86" s="13">
        <f>'в абс. значениях'!CX85*100/'в абс. значениях'!CL85-100</f>
        <v>134.22502226473597</v>
      </c>
      <c r="CM86" s="13">
        <f>'в абс. значениях'!CY85*100/'в абс. значениях'!CM85-100</f>
        <v>174.58642649885064</v>
      </c>
      <c r="CN86" s="13">
        <f>'в абс. значениях'!CZ85*100/'в абс. значениях'!CN85-100</f>
        <v>177.12320101217779</v>
      </c>
      <c r="CO86" s="13">
        <f>'в абс. значениях'!DA85*100/'в абс. значениях'!CO85-100</f>
        <v>186.6395197809527</v>
      </c>
      <c r="CP86" s="13">
        <f>'в абс. значениях'!DB85*100/'в абс. значениях'!CP85-100</f>
        <v>204.86891385767791</v>
      </c>
      <c r="CQ86" s="13">
        <f>'в абс. значениях'!DC85*100/'в абс. значениях'!CQ85-100</f>
        <v>123.62159417837196</v>
      </c>
      <c r="CR86" s="13">
        <f>'в абс. значениях'!DD85*100/'в абс. значениях'!CR85-100</f>
        <v>132.82164615935969</v>
      </c>
      <c r="CS86" s="13">
        <f>'в абс. значениях'!DE85*100/'в абс. значениях'!CS85-100</f>
        <v>115.23019271948607</v>
      </c>
      <c r="CT86" s="13">
        <f>'в абс. значениях'!DF85*100/'в абс. значениях'!CT85-100</f>
        <v>135.79258878023674</v>
      </c>
    </row>
    <row r="87" spans="1:98" x14ac:dyDescent="0.25">
      <c r="A87" s="5" t="s">
        <v>84</v>
      </c>
      <c r="B87" s="13">
        <f>'в абс. значениях'!N86*100/'в абс. значениях'!B86-100</f>
        <v>19.851935302164648</v>
      </c>
      <c r="C87" s="13">
        <f>'в абс. значениях'!O86*100/'в абс. значениях'!C86-100</f>
        <v>1.3922813873961957</v>
      </c>
      <c r="D87" s="13">
        <f>'в абс. значениях'!P86*100/'в абс. значениях'!D86-100</f>
        <v>11.84006527947777</v>
      </c>
      <c r="E87" s="13">
        <f>'в абс. значениях'!Q86*100/'в абс. значениях'!E86-100</f>
        <v>30.29726754078672</v>
      </c>
      <c r="F87" s="13">
        <f>'в абс. значениях'!R86*100/'в абс. значениях'!F86-100</f>
        <v>75.628046494188226</v>
      </c>
      <c r="G87" s="13">
        <f>'в абс. значениях'!S86*100/'в абс. значениях'!G86-100</f>
        <v>92.467928362758784</v>
      </c>
      <c r="H87" s="13">
        <f>'в абс. значениях'!T86*100/'в абс. значениях'!H86-100</f>
        <v>-49.49241234955521</v>
      </c>
      <c r="I87" s="13">
        <f>'в абс. значениях'!U86*100/'в абс. значениях'!I86-100</f>
        <v>-38.932089165370655</v>
      </c>
      <c r="J87" s="13">
        <f>'в абс. значениях'!V86*100/'в абс. значениях'!J86-100</f>
        <v>-19.564940847220456</v>
      </c>
      <c r="K87" s="13">
        <f>'в абс. значениях'!W86*100/'в абс. значениях'!K86-100</f>
        <v>-43.48720964422229</v>
      </c>
      <c r="L87" s="13">
        <f>'в абс. значениях'!X86*100/'в абс. значениях'!L86-100</f>
        <v>-47.212032281731474</v>
      </c>
      <c r="M87" s="13">
        <f>'в абс. значениях'!Y86*100/'в абс. значениях'!M86-100</f>
        <v>-16.559600285510356</v>
      </c>
      <c r="N87" s="13">
        <f>'в абс. значениях'!Z86*100/'в абс. значениях'!N86-100</f>
        <v>0.57069961058144258</v>
      </c>
      <c r="O87" s="13">
        <f>'в абс. значениях'!AA86*100/'в абс. значениях'!O86-100</f>
        <v>7.2512647554806051</v>
      </c>
      <c r="P87" s="13">
        <f>'в абс. значениях'!AB86*100/'в абс. значениях'!P86-100</f>
        <v>9.3389756311104577</v>
      </c>
      <c r="Q87" s="13">
        <f>'в абс. значениях'!AC86*100/'в абс. значениях'!Q86-100</f>
        <v>26.693808572745425</v>
      </c>
      <c r="R87" s="13">
        <f>'в абс. значениях'!AD86*100/'в абс. значениях'!R86-100</f>
        <v>7.7070879590093995</v>
      </c>
      <c r="S87" s="13">
        <f>'в абс. значениях'!AE86*100/'в абс. значениях'!S86-100</f>
        <v>2.3361710552365906</v>
      </c>
      <c r="T87" s="13">
        <f>'в абс. значениях'!AF86*100/'в абс. значениях'!T86-100</f>
        <v>54.558640696228764</v>
      </c>
      <c r="U87" s="13">
        <f>'в абс. значениях'!AG86*100/'в абс. значениях'!U86-100</f>
        <v>54.435483870967744</v>
      </c>
      <c r="V87" s="13">
        <f>'в абс. значениях'!AH86*100/'в абс. значениях'!V86-100</f>
        <v>7.3066582318519693</v>
      </c>
      <c r="W87" s="13">
        <f>'в абс. значениях'!AI86*100/'в абс. значениях'!W86-100</f>
        <v>63.701005896635451</v>
      </c>
      <c r="X87" s="13">
        <f>'в абс. значениях'!AJ86*100/'в абс. значениях'!X86-100</f>
        <v>74.252953439888813</v>
      </c>
      <c r="Y87" s="13">
        <f>'в абс. значениях'!AK86*100/'в абс. значениях'!Y86-100</f>
        <v>12.681779298545763</v>
      </c>
      <c r="Z87" s="13">
        <f>'в абс. значениях'!AL86*100/'в абс. значениях'!Z86-100</f>
        <v>9.3263902797249472</v>
      </c>
      <c r="AA87" s="13">
        <f>'в абс. значениях'!AM86*100/'в абс. значениях'!AA86-100</f>
        <v>19.002695417789752</v>
      </c>
      <c r="AB87" s="13">
        <f>'в абс. значениях'!AN86*100/'в абс. значениях'!AB86-100</f>
        <v>2.916054984652348</v>
      </c>
      <c r="AC87" s="13">
        <f>'в абс. значениях'!AO86*100/'в абс. значениях'!AC86-100</f>
        <v>-15.127629903595462</v>
      </c>
      <c r="AD87" s="13">
        <f>'в абс. значениях'!AP86*100/'в абс. значениях'!AD86-100</f>
        <v>-9.9306243805748267</v>
      </c>
      <c r="AE87" s="13">
        <f>'в абс. значениях'!AQ86*100/'в абс. значениях'!AE86-100</f>
        <v>-12.387953827303804</v>
      </c>
      <c r="AF87" s="13">
        <f>'в абс. значениях'!AR86*100/'в абс. значениях'!AF86-100</f>
        <v>98.337578763909363</v>
      </c>
      <c r="AG87" s="13">
        <f>'в абс. значениях'!AS86*100/'в абс. значениях'!AG86-100</f>
        <v>109.71554211900508</v>
      </c>
      <c r="AH87" s="13">
        <f>'в абс. значениях'!AT86*100/'в абс. значениях'!AH86-100</f>
        <v>128.66617538688283</v>
      </c>
      <c r="AI87" s="13">
        <f>'в абс. значениях'!AU86*100/'в абс. значениях'!AI86-100</f>
        <v>127.00497934103188</v>
      </c>
      <c r="AJ87" s="13">
        <f>'в абс. значениях'!AV86*100/'в абс. значениях'!AJ86-100</f>
        <v>94.00797607178464</v>
      </c>
      <c r="AK87" s="13">
        <f>'в абс. значениях'!AW86*100/'в абс. значениях'!AK86-100</f>
        <v>87.018409565382427</v>
      </c>
      <c r="AL87" s="13">
        <f>'в абс. значениях'!AX86*100/'в абс. значениях'!AL86-100</f>
        <v>-39.185393258426963</v>
      </c>
      <c r="AM87" s="13">
        <f>'в абс. значениях'!AY86*100/'в абс. значениях'!AM86-100</f>
        <v>32.10645526613817</v>
      </c>
      <c r="AN87" s="13">
        <f>'в абс. значениях'!AZ86*100/'в абс. значениях'!AN86-100</f>
        <v>27.919341243597231</v>
      </c>
      <c r="AO87" s="13">
        <f>'в абс. значениях'!BA86*100/'в абс. значениях'!AO86-100</f>
        <v>32.304614944992153</v>
      </c>
      <c r="AP87" s="13">
        <f>'в абс. значениях'!BB86*100/'в абс. значениях'!AP86-100</f>
        <v>37.367957746478879</v>
      </c>
      <c r="AQ87" s="13">
        <f>'в абс. значениях'!BC86*100/'в абс. значениях'!AQ86-100</f>
        <v>26.777565140585892</v>
      </c>
      <c r="AR87" s="13">
        <f>'в абс. значениях'!BD86*100/'в абс. значениях'!AR86-100</f>
        <v>10.38258753548736</v>
      </c>
      <c r="AS87" s="13">
        <f>'в абс. значениях'!BE86*100/'в абс. значениях'!AS86-100</f>
        <v>29.133084332612555</v>
      </c>
      <c r="AT87" s="13">
        <f>'в абс. значениях'!BF86*100/'в абс. значениях'!AT86-100</f>
        <v>40.083789880760548</v>
      </c>
      <c r="AU87" s="13">
        <f>'в абс. значениях'!BG86*100/'в абс. значениях'!AU86-100</f>
        <v>5.2643860549773649</v>
      </c>
      <c r="AV87" s="13">
        <f>'в абс. значениях'!BH86*100/'в абс. значениях'!AV86-100</f>
        <v>15.196053240145943</v>
      </c>
      <c r="AW87" s="13">
        <f>'в абс. значениях'!BI86*100/'в абс. значениях'!AW86-100</f>
        <v>14.582910493200728</v>
      </c>
      <c r="AX87" s="13">
        <f>'в абс. значениях'!BJ86*100/'в абс. значениях'!AX86-100</f>
        <v>20.172708103223215</v>
      </c>
      <c r="AY87" s="13">
        <f>'в абс. значениях'!BK86*100/'в абс. значениях'!AY86-100</f>
        <v>-59.808544077725387</v>
      </c>
      <c r="AZ87" s="13">
        <f>'в абс. значениях'!BL86*100/'в абс. значениях'!AZ86-100</f>
        <v>-48.035886258806833</v>
      </c>
      <c r="BA87" s="13">
        <f>'в абс. значениях'!BM86*100/'в абс. значениях'!BA86-100</f>
        <v>-47.694384449244062</v>
      </c>
      <c r="BB87" s="13">
        <f>'в абс. значениях'!BN86*100/'в абс. значениях'!BB86-100</f>
        <v>-61.032788636120898</v>
      </c>
      <c r="BC87" s="13">
        <f>'в абс. значениях'!BO86*100/'в абс. значениях'!BC86-100</f>
        <v>-62.935438922433811</v>
      </c>
      <c r="BD87" s="13">
        <f>'в абс. значениях'!BP86*100/'в абс. значениях'!BD86-100</f>
        <v>-61.016533986527861</v>
      </c>
      <c r="BE87" s="13">
        <f>'в абс. значениях'!BQ86*100/'в абс. значениях'!BE86-100</f>
        <v>-49.449434211193989</v>
      </c>
      <c r="BF87" s="13">
        <f>'в абс. значениях'!BR86*100/'в абс. значениях'!BF86-100</f>
        <v>-44.740958866292445</v>
      </c>
      <c r="BG87" s="13">
        <f>'в абс. значениях'!BS86*100/'в абс. значениях'!BG86-100</f>
        <v>-40.735978718687655</v>
      </c>
      <c r="BH87" s="13">
        <f>'в абс. значениях'!BT86*100/'в абс. значениях'!BH86-100</f>
        <v>-41.644361170592433</v>
      </c>
      <c r="BI87" s="13">
        <f>'в абс. значениях'!BU86*100/'в абс. значениях'!BI86-100</f>
        <v>-8.4403507218138287</v>
      </c>
      <c r="BJ87" s="13">
        <f>'в абс. значениях'!BV86*100/'в абс. значениях'!BJ86-100</f>
        <v>130.18883689839572</v>
      </c>
      <c r="BK87" s="13">
        <f>'в абс. значениях'!BW86*100/'в абс. значениях'!BK86-100</f>
        <v>228.70008294821662</v>
      </c>
      <c r="BL87" s="13">
        <f>'в абс. значениях'!BX86*100/'в абс. значениях'!BL86-100</f>
        <v>161.0807647288334</v>
      </c>
      <c r="BM87" s="13">
        <f>'в абс. значениях'!BY86*100/'в абс. значениях'!BM86-100</f>
        <v>168.32868793228039</v>
      </c>
      <c r="BN87" s="13">
        <f>'в абс. значениях'!BZ86*100/'в абс. значениях'!BN86-100</f>
        <v>224.27024804714267</v>
      </c>
      <c r="BO87" s="13">
        <f>'в абс. значениях'!CA86*100/'в абс. значениях'!BO86-100</f>
        <v>271.39724310776944</v>
      </c>
      <c r="BP87" s="13">
        <f>'в абс. значениях'!CB86*100/'в абс. значениях'!BP86-100</f>
        <v>300.31416902293432</v>
      </c>
      <c r="BQ87" s="13">
        <f>'в абс. значениях'!CC86*100/'в абс. значениях'!BQ86-100</f>
        <v>176.56093153985142</v>
      </c>
      <c r="BR87" s="13">
        <f>'в абс. значениях'!CD86*100/'в абс. значениях'!BR86-100</f>
        <v>175.20399666944212</v>
      </c>
      <c r="BS87" s="13">
        <f>'в абс. значениях'!CE86*100/'в абс. значениях'!BS86-100</f>
        <v>181.00546121044363</v>
      </c>
      <c r="BT87" s="13">
        <f>'в абс. значениях'!CF86*100/'в абс. значениях'!BT86-100</f>
        <v>144.75957495604311</v>
      </c>
      <c r="BU87" s="13">
        <f>'в абс. значениях'!CG86*100/'в абс. значениях'!BU86-100</f>
        <v>61.694718514219375</v>
      </c>
      <c r="BV87" s="13">
        <f>'в абс. значениях'!CH86*100/'в абс. значениях'!BV86-100</f>
        <v>36.992268321899161</v>
      </c>
      <c r="BW87" s="13">
        <f>'в абс. значениях'!CI86*100/'в абс. значениях'!BW86-100</f>
        <v>18.194599661126929</v>
      </c>
      <c r="BX87" s="13">
        <f>'в абс. значениях'!CJ86*100/'в абс. значениях'!BX86-100</f>
        <v>14.600612717626845</v>
      </c>
      <c r="BY87" s="13">
        <f>'в абс. значениях'!CK86*100/'в абс. значениях'!BY86-100</f>
        <v>23.748701573500554</v>
      </c>
      <c r="BZ87" s="13">
        <f>'в абс. значениях'!CL86*100/'в абс. значениях'!BZ86-100</f>
        <v>37.169300988927404</v>
      </c>
      <c r="CA87" s="13">
        <f>'в абс. значениях'!CM86*100/'в абс. значениях'!CA86-100</f>
        <v>29.481231547870095</v>
      </c>
      <c r="CB87" s="13">
        <f>'в абс. значениях'!CN86*100/'в абс. значениях'!CB86-100</f>
        <v>19.945848375451263</v>
      </c>
      <c r="CC87" s="13">
        <f>'в абс. значениях'!CO86*100/'в абс. значениях'!CC86-100</f>
        <v>12.729120540089284</v>
      </c>
      <c r="CD87" s="13">
        <f>'в абс. значениях'!CP86*100/'в абс. значениях'!CD86-100</f>
        <v>-0.95001815321312222</v>
      </c>
      <c r="CE87" s="13">
        <f>'в абс. значениях'!CQ86*100/'в абс. значениях'!CE86-100</f>
        <v>1.4802193706405404</v>
      </c>
      <c r="CF87" s="13">
        <f>'в абс. значениях'!CR86*100/'в абс. значениях'!CF86-100</f>
        <v>5.4252428397413865</v>
      </c>
      <c r="CG87" s="13">
        <f>'в абс. значениях'!CS86*100/'в абс. значениях'!CG86-100</f>
        <v>10.06819813352476</v>
      </c>
      <c r="CH87" s="13">
        <f>'в абс. значениях'!CT86*100/'в абс. значениях'!CH86-100</f>
        <v>0.86645468998409569</v>
      </c>
      <c r="CI87" s="13">
        <f>'в абс. значениях'!CU86*100/'в абс. значениях'!CI86-100</f>
        <v>-51.576892576099553</v>
      </c>
      <c r="CJ87" s="13">
        <f>'в абс. значениях'!CV86*100/'в абс. значениях'!CJ86-100</f>
        <v>-50.140183869074789</v>
      </c>
      <c r="CK87" s="13">
        <f>'в абс. значениях'!CW86*100/'в абс. значениях'!CK86-100</f>
        <v>-63.616862525648202</v>
      </c>
      <c r="CL87" s="13">
        <f>'в абс. значениях'!CX86*100/'в абс. значениях'!CL86-100</f>
        <v>-58.569800043133995</v>
      </c>
      <c r="CM87" s="13">
        <f>'в абс. значениях'!CY86*100/'в абс. значениях'!CM86-100</f>
        <v>-56.416938110749186</v>
      </c>
      <c r="CN87" s="13">
        <f>'в абс. значениях'!CZ86*100/'в абс. значениях'!CN86-100</f>
        <v>-63.80083096149442</v>
      </c>
      <c r="CO87" s="13">
        <f>'в абс. значениях'!DA86*100/'в абс. значениях'!CO86-100</f>
        <v>-63.043338270332924</v>
      </c>
      <c r="CP87" s="13">
        <f>'в абс. значениях'!DB86*100/'в абс. значениях'!CP86-100</f>
        <v>-61.756979656668094</v>
      </c>
      <c r="CQ87" s="13">
        <f>'в абс. значениях'!DC86*100/'в абс. значениях'!CQ86-100</f>
        <v>-68.329922871084534</v>
      </c>
      <c r="CR87" s="13">
        <f>'в абс. значениях'!DD86*100/'в абс. значениях'!CR86-100</f>
        <v>-63.577650056289627</v>
      </c>
      <c r="CS87" s="13">
        <f>'в абс. значениях'!DE86*100/'в абс. значениях'!CS86-100</f>
        <v>-66.242730583183871</v>
      </c>
      <c r="CT87" s="13">
        <f>'в абс. значениях'!DF86*100/'в абс. значениях'!CT86-100</f>
        <v>-66.093992171697266</v>
      </c>
    </row>
    <row r="88" spans="1:98" x14ac:dyDescent="0.25">
      <c r="A88" s="5" t="s">
        <v>85</v>
      </c>
      <c r="B88" s="13">
        <f>'в абс. значениях'!N87*100/'в абс. значениях'!B87-100</f>
        <v>-35.037851037851041</v>
      </c>
      <c r="C88" s="13">
        <f>'в абс. значениях'!O87*100/'в абс. значениях'!C87-100</f>
        <v>-19.839459656993085</v>
      </c>
      <c r="D88" s="13">
        <f>'в абс. значениях'!P87*100/'в абс. значениях'!D87-100</f>
        <v>4.8455369649206546</v>
      </c>
      <c r="E88" s="13">
        <f>'в абс. значениях'!Q87*100/'в абс. значениях'!E87-100</f>
        <v>11.111823852975604</v>
      </c>
      <c r="F88" s="13">
        <f>'в абс. значениях'!R87*100/'в абс. значениях'!F87-100</f>
        <v>62.556088503790818</v>
      </c>
      <c r="G88" s="13">
        <f>'в абс. значениях'!S87*100/'в абс. значениях'!G87-100</f>
        <v>21.569116946190675</v>
      </c>
      <c r="H88" s="13">
        <f>'в абс. значениях'!T87*100/'в абс. значениях'!H87-100</f>
        <v>-29.18965408739065</v>
      </c>
      <c r="I88" s="13">
        <f>'в абс. значениях'!U87*100/'в абс. значениях'!I87-100</f>
        <v>-41.316974083109621</v>
      </c>
      <c r="J88" s="13">
        <f>'в абс. значениях'!V87*100/'в абс. значениях'!J87-100</f>
        <v>-28.194076391771233</v>
      </c>
      <c r="K88" s="13">
        <f>'в абс. значениях'!W87*100/'в абс. значениях'!K87-100</f>
        <v>28.02747650036153</v>
      </c>
      <c r="L88" s="13">
        <f>'в абс. значениях'!X87*100/'в абс. значениях'!L87-100</f>
        <v>20.06136360923081</v>
      </c>
      <c r="M88" s="13">
        <f>'в абс. значениях'!Y87*100/'в абс. значениях'!M87-100</f>
        <v>16.738203199634015</v>
      </c>
      <c r="N88" s="13">
        <f>'в абс. значениях'!Z87*100/'в абс. значениях'!N87-100</f>
        <v>44.613186978422675</v>
      </c>
      <c r="O88" s="13">
        <f>'в абс. значениях'!AA87*100/'в абс. значениях'!O87-100</f>
        <v>-0.29396507003285421</v>
      </c>
      <c r="P88" s="13">
        <f>'в абс. значениях'!AB87*100/'в абс. значениях'!P87-100</f>
        <v>2.0113044116567522</v>
      </c>
      <c r="Q88" s="13">
        <f>'в абс. значениях'!AC87*100/'в абс. значениях'!Q87-100</f>
        <v>-21.522385474699078</v>
      </c>
      <c r="R88" s="13">
        <f>'в абс. значениях'!AD87*100/'в абс. значениях'!R87-100</f>
        <v>-7.3049166709931939</v>
      </c>
      <c r="S88" s="13">
        <f>'в абс. значениях'!AE87*100/'в абс. значениях'!S87-100</f>
        <v>17.153284671532845</v>
      </c>
      <c r="T88" s="13">
        <f>'в абс. значениях'!AF87*100/'в абс. значениях'!T87-100</f>
        <v>90.295058656238893</v>
      </c>
      <c r="U88" s="13">
        <f>'в абс. значениях'!AG87*100/'в абс. значениях'!U87-100</f>
        <v>89.069403374499899</v>
      </c>
      <c r="V88" s="13">
        <f>'в абс. значениях'!AH87*100/'в абс. значениях'!V87-100</f>
        <v>53.732714795986425</v>
      </c>
      <c r="W88" s="13">
        <f>'в абс. значениях'!AI87*100/'в абс. значениях'!W87-100</f>
        <v>12.980763800250756</v>
      </c>
      <c r="X88" s="13">
        <f>'в абс. значениях'!AJ87*100/'в абс. значениях'!X87-100</f>
        <v>-4.6367098551214667</v>
      </c>
      <c r="Y88" s="13">
        <f>'в абс. значениях'!AK87*100/'в абс. значениях'!Y87-100</f>
        <v>-6.4268507739652563</v>
      </c>
      <c r="Z88" s="13">
        <f>'в абс. значениях'!AL87*100/'в абс. значениях'!Z87-100</f>
        <v>-21.49467117234208</v>
      </c>
      <c r="AA88" s="13">
        <f>'в абс. значениях'!AM87*100/'в абс. значениях'!AA87-100</f>
        <v>-14.087282817771893</v>
      </c>
      <c r="AB88" s="13">
        <f>'в абс. значениях'!AN87*100/'в абс. значениях'!AB87-100</f>
        <v>-20.889400590055402</v>
      </c>
      <c r="AC88" s="13">
        <f>'в абс. значениях'!AO87*100/'в абс. значениях'!AC87-100</f>
        <v>-30.61021811895391</v>
      </c>
      <c r="AD88" s="13">
        <f>'в абс. значениях'!AP87*100/'в абс. значениях'!AD87-100</f>
        <v>-29.317426533736608</v>
      </c>
      <c r="AE88" s="13">
        <f>'в абс. значениях'!AQ87*100/'в абс. значениях'!AE87-100</f>
        <v>-34.198596138983831</v>
      </c>
      <c r="AF88" s="13">
        <f>'в абс. значениях'!AR87*100/'в абс. значениях'!AF87-100</f>
        <v>-56.718973784170871</v>
      </c>
      <c r="AG88" s="13">
        <f>'в абс. значениях'!AS87*100/'в абс. значениях'!AG87-100</f>
        <v>-79.075586958121733</v>
      </c>
      <c r="AH88" s="13">
        <f>'в абс. значениях'!AT87*100/'в абс. значениях'!AH87-100</f>
        <v>-81.215714630031329</v>
      </c>
      <c r="AI88" s="13">
        <f>'в абс. значениях'!AU87*100/'в абс. значениях'!AI87-100</f>
        <v>-73.259150395409051</v>
      </c>
      <c r="AJ88" s="13">
        <f>'в абс. значениях'!AV87*100/'в абс. значениях'!AJ87-100</f>
        <v>-79.597305638972301</v>
      </c>
      <c r="AK88" s="13">
        <f>'в абс. значениях'!AW87*100/'в абс. значениях'!AK87-100</f>
        <v>-86.445772002217154</v>
      </c>
      <c r="AL88" s="13">
        <f>'в абс. значениях'!AX87*100/'в абс. значениях'!AL87-100</f>
        <v>-66.173305519684789</v>
      </c>
      <c r="AM88" s="13">
        <f>'в абс. значениях'!AY87*100/'в абс. значениях'!AM87-100</f>
        <v>-66.240296562735125</v>
      </c>
      <c r="AN88" s="13">
        <f>'в абс. значениях'!AZ87*100/'в абс. значениях'!AN87-100</f>
        <v>-59.108604693469168</v>
      </c>
      <c r="AO88" s="13">
        <f>'в абс. значениях'!BA87*100/'в абс. значениях'!AO87-100</f>
        <v>-50.166975881261592</v>
      </c>
      <c r="AP88" s="13">
        <f>'в абс. значениях'!BB87*100/'в абс. значениях'!AP87-100</f>
        <v>-48.92627908819567</v>
      </c>
      <c r="AQ88" s="13">
        <f>'в абс. значениях'!BC87*100/'в абс. значениях'!AQ87-100</f>
        <v>-20.459388773187385</v>
      </c>
      <c r="AR88" s="13">
        <f>'в абс. значениях'!BD87*100/'в абс. значениях'!AR87-100</f>
        <v>2.996187324652908</v>
      </c>
      <c r="AS88" s="13">
        <f>'в абс. значениях'!BE87*100/'в абс. значениях'!AS87-100</f>
        <v>164.61924023918397</v>
      </c>
      <c r="AT88" s="13">
        <f>'в абс. значениях'!BF87*100/'в абс. значениях'!AT87-100</f>
        <v>185.11599260932047</v>
      </c>
      <c r="AU88" s="13">
        <f>'в абс. значениях'!BG87*100/'в абс. значениях'!AU87-100</f>
        <v>85.755411821886554</v>
      </c>
      <c r="AV88" s="13">
        <f>'в абс. значениях'!BH87*100/'в абс. значениях'!AV87-100</f>
        <v>135.89206316757807</v>
      </c>
      <c r="AW88" s="13">
        <f>'в абс. значениях'!BI87*100/'в абс. значениях'!AW87-100</f>
        <v>297.25554343874956</v>
      </c>
      <c r="AX88" s="13">
        <f>'в абс. значениях'!BJ87*100/'в абс. значениях'!AX87-100</f>
        <v>106.33320281910727</v>
      </c>
      <c r="AY88" s="13">
        <f>'в абс. значениях'!BK87*100/'в абс. значениях'!AY87-100</f>
        <v>149.41835181561208</v>
      </c>
      <c r="AZ88" s="13">
        <f>'в абс. значениях'!BL87*100/'в абс. значениях'!AZ87-100</f>
        <v>40.617492659489272</v>
      </c>
      <c r="BA88" s="13">
        <f>'в абс. значениях'!BM87*100/'в абс. значениях'!BA87-100</f>
        <v>676.08765024997342</v>
      </c>
      <c r="BB88" s="13">
        <f>'в абс. значениях'!BN87*100/'в абс. значениях'!BB87-100</f>
        <v>-32.604985519238724</v>
      </c>
      <c r="BC88" s="13">
        <f>'в абс. значениях'!BO87*100/'в абс. значениях'!BC87-100</f>
        <v>-50.43765508212693</v>
      </c>
      <c r="BD88" s="13">
        <f>'в абс. значениях'!BP87*100/'в абс. значениях'!BD87-100</f>
        <v>-42.535358826610789</v>
      </c>
      <c r="BE88" s="13">
        <f>'в абс. значениях'!BQ87*100/'в абс. значениях'!BE87-100</f>
        <v>-42.143391210434494</v>
      </c>
      <c r="BF88" s="13">
        <f>'в абс. значениях'!BR87*100/'в абс. значениях'!BF87-100</f>
        <v>-38.445060483870968</v>
      </c>
      <c r="BG88" s="13">
        <f>'в абс. значениях'!BS87*100/'в абс. значениях'!BG87-100</f>
        <v>-27.304564849851062</v>
      </c>
      <c r="BH88" s="13">
        <f>'в абс. значениях'!BT87*100/'в абс. значениях'!BH87-100</f>
        <v>48.887492687999639</v>
      </c>
      <c r="BI88" s="13">
        <f>'в абс. значениях'!BU87*100/'в абс. значениях'!BI87-100</f>
        <v>75.090360067712851</v>
      </c>
      <c r="BJ88" s="13">
        <f>'в абс. значениях'!BV87*100/'в абс. значениях'!BJ87-100</f>
        <v>98.550690260448789</v>
      </c>
      <c r="BK88" s="13">
        <f>'в абс. значениях'!BW87*100/'в абс. значениях'!BK87-100</f>
        <v>-24.569012488285424</v>
      </c>
      <c r="BL88" s="13">
        <f>'в абс. значениях'!BX87*100/'в абс. значениях'!BL87-100</f>
        <v>-11.050999746899521</v>
      </c>
      <c r="BM88" s="13">
        <f>'в абс. значениях'!BY87*100/'в абс. значениях'!BM87-100</f>
        <v>-81.947642543859644</v>
      </c>
      <c r="BN88" s="13">
        <f>'в абс. значениях'!BZ87*100/'в абс. значениях'!BN87-100</f>
        <v>64.731611863561369</v>
      </c>
      <c r="BO88" s="13">
        <f>'в абс. значениях'!CA87*100/'в абс. значениях'!BO87-100</f>
        <v>12.043123041955894</v>
      </c>
      <c r="BP88" s="13">
        <f>'в абс. значениях'!CB87*100/'в абс. значениях'!BP87-100</f>
        <v>66.994834396839877</v>
      </c>
      <c r="BQ88" s="13">
        <f>'в абс. значениях'!CC87*100/'в абс. значениях'!BQ87-100</f>
        <v>30.857815685936657</v>
      </c>
      <c r="BR88" s="13">
        <f>'в абс. значениях'!CD87*100/'в абс. значениях'!BR87-100</f>
        <v>57.599064190671157</v>
      </c>
      <c r="BS88" s="13">
        <f>'в абс. значениях'!CE87*100/'в абс. значениях'!BS87-100</f>
        <v>59.377595658674352</v>
      </c>
      <c r="BT88" s="13">
        <f>'в абс. значениях'!CF87*100/'в абс. значениях'!BT87-100</f>
        <v>-10.487180233404146</v>
      </c>
      <c r="BU88" s="13">
        <f>'в абс. значениях'!CG87*100/'в абс. значениях'!BU87-100</f>
        <v>-51.415618181580633</v>
      </c>
      <c r="BV88" s="13">
        <f>'в абс. значениях'!CH87*100/'в абс. значениях'!BV87-100</f>
        <v>-45.538498297592739</v>
      </c>
      <c r="BW88" s="13">
        <f>'в абс. значениях'!CI87*100/'в абс. значениях'!BW87-100</f>
        <v>36.209188095926038</v>
      </c>
      <c r="BX88" s="13">
        <f>'в абс. значениях'!CJ87*100/'в абс. значениях'!BX87-100</f>
        <v>88.255379690556651</v>
      </c>
      <c r="BY88" s="13">
        <f>'в абс. значениях'!CK87*100/'в абс. значениях'!BY87-100</f>
        <v>96.458127704806003</v>
      </c>
      <c r="BZ88" s="13">
        <f>'в абс. значениях'!CL87*100/'в абс. значениях'!BZ87-100</f>
        <v>22.047794288908563</v>
      </c>
      <c r="CA88" s="13">
        <f>'в абс. значениях'!CM87*100/'в абс. значениях'!CA87-100</f>
        <v>547.41632171934543</v>
      </c>
      <c r="CB88" s="13">
        <f>'в абс. значениях'!CN87*100/'в абс. значениях'!CB87-100</f>
        <v>246.10429782743188</v>
      </c>
      <c r="CC88" s="13">
        <f>'в абс. значениях'!CO87*100/'в абс. значениях'!CC87-100</f>
        <v>212.46543475398323</v>
      </c>
      <c r="CD88" s="13">
        <f>'в абс. значениях'!CP87*100/'в абс. значениях'!CD87-100</f>
        <v>110.99441465179714</v>
      </c>
      <c r="CE88" s="13">
        <f>'в абс. значениях'!CQ87*100/'в абс. значениях'!CE87-100</f>
        <v>5.7119032728788852</v>
      </c>
      <c r="CF88" s="13">
        <f>'в абс. значениях'!CR87*100/'в абс. значениях'!CF87-100</f>
        <v>105.4035601072909</v>
      </c>
      <c r="CG88" s="13">
        <f>'в абс. значениях'!CS87*100/'в абс. значениях'!CG87-100</f>
        <v>82.485343946646594</v>
      </c>
      <c r="CH88" s="13">
        <f>'в абс. значениях'!CT87*100/'в абс. значениях'!CH87-100</f>
        <v>47.97420317195693</v>
      </c>
      <c r="CI88" s="13">
        <f>'в абс. значениях'!CU87*100/'в абс. значениях'!CI87-100</f>
        <v>28.121420389461633</v>
      </c>
      <c r="CJ88" s="13">
        <f>'в абс. значениях'!CV87*100/'в абс. значениях'!CJ87-100</f>
        <v>19.154322853688029</v>
      </c>
      <c r="CK88" s="13">
        <f>'в абс. значениях'!CW87*100/'в абс. значениях'!CK87-100</f>
        <v>-22.658499352669509</v>
      </c>
      <c r="CL88" s="13">
        <f>'в абс. значениях'!CX87*100/'в абс. значениях'!CL87-100</f>
        <v>-7.5362595419847338</v>
      </c>
      <c r="CM88" s="13">
        <f>'в абс. значениях'!CY87*100/'в абс. значениях'!CM87-100</f>
        <v>-80.023796317075337</v>
      </c>
      <c r="CN88" s="13">
        <f>'в абс. значениях'!CZ87*100/'в абс. значениях'!CN87-100</f>
        <v>-69.269551868441525</v>
      </c>
      <c r="CO88" s="13">
        <f>'в абс. значениях'!DA87*100/'в абс. значениях'!CO87-100</f>
        <v>-72.348256050794362</v>
      </c>
      <c r="CP88" s="13">
        <f>'в абс. значениях'!DB87*100/'в абс. значениях'!CP87-100</f>
        <v>-63.934498315846866</v>
      </c>
      <c r="CQ88" s="13">
        <f>'в абс. значениях'!DC87*100/'в абс. значениях'!CQ87-100</f>
        <v>-34.496811937159009</v>
      </c>
      <c r="CR88" s="13">
        <f>'в абс. значениях'!DD87*100/'в абс. значениях'!CR87-100</f>
        <v>-68.399100938632728</v>
      </c>
      <c r="CS88" s="13">
        <f>'в абс. значениях'!DE87*100/'в абс. значениях'!CS87-100</f>
        <v>-39.994694882034807</v>
      </c>
      <c r="CT88" s="13">
        <f>'в абс. значениях'!DF87*100/'в абс. значениях'!CT87-100</f>
        <v>-22.313473768474736</v>
      </c>
    </row>
    <row r="89" spans="1:98" ht="31.5" x14ac:dyDescent="0.25">
      <c r="A89" s="5" t="s">
        <v>86</v>
      </c>
      <c r="B89" s="13">
        <f>'в абс. значениях'!N88*100/'в абс. значениях'!B88-100</f>
        <v>-13.387423935091277</v>
      </c>
      <c r="C89" s="13">
        <f>'в абс. значениях'!O88*100/'в абс. значениях'!C88-100</f>
        <v>-20.21857923497268</v>
      </c>
      <c r="D89" s="13">
        <f>'в абс. значениях'!P88*100/'в абс. значениях'!D88-100</f>
        <v>-16.746411483253596</v>
      </c>
      <c r="E89" s="13">
        <f>'в абс. значениях'!Q88*100/'в абс. значениях'!E88-100</f>
        <v>-3.021978021978029</v>
      </c>
      <c r="F89" s="13">
        <f>'в абс. значениях'!R88*100/'в абс. значениях'!F88-100</f>
        <v>17.06586826347305</v>
      </c>
      <c r="G89" s="13">
        <f>'в абс. значениях'!S88*100/'в абс. значениях'!G88-100</f>
        <v>22.330097087378647</v>
      </c>
      <c r="H89" s="13">
        <f>'в абс. значениях'!T88*100/'в абс. значениях'!H88-100</f>
        <v>25.391849529780558</v>
      </c>
      <c r="I89" s="13">
        <f>'в абс. значениях'!U88*100/'в абс. значениях'!I88-100</f>
        <v>5.46875</v>
      </c>
      <c r="J89" s="13">
        <f>'в абс. значениях'!V88*100/'в абс. значениях'!J88-100</f>
        <v>-9.8404255319148888</v>
      </c>
      <c r="K89" s="13">
        <f>'в абс. значениях'!W88*100/'в абс. значениях'!K88-100</f>
        <v>29.05982905982907</v>
      </c>
      <c r="L89" s="13">
        <f>'в абс. значениях'!X88*100/'в абс. значениях'!L88-100</f>
        <v>14.583333333333329</v>
      </c>
      <c r="M89" s="13">
        <f>'в абс. значениях'!Y88*100/'в абс. значениях'!M88-100</f>
        <v>18.699186991869922</v>
      </c>
      <c r="N89" s="13">
        <f>'в абс. значениях'!Z88*100/'в абс. значениях'!N88-100</f>
        <v>32.084309133489455</v>
      </c>
      <c r="O89" s="13">
        <f>'в абс. значениях'!AA88*100/'в абс. значениях'!O88-100</f>
        <v>76.027397260273972</v>
      </c>
      <c r="P89" s="13">
        <f>'в абс. значениях'!AB88*100/'в абс. значениях'!P88-100</f>
        <v>45.402298850574709</v>
      </c>
      <c r="Q89" s="13">
        <f>'в абс. значениях'!AC88*100/'в абс. значениях'!Q88-100</f>
        <v>53.824362606232285</v>
      </c>
      <c r="R89" s="13">
        <f>'в абс. значениях'!AD88*100/'в абс. значениях'!R88-100</f>
        <v>51.150895140664971</v>
      </c>
      <c r="S89" s="13">
        <f>'в абс. значениях'!AE88*100/'в абс. значениях'!S88-100</f>
        <v>52.645502645502631</v>
      </c>
      <c r="T89" s="13">
        <f>'в абс. значениях'!AF88*100/'в абс. значениях'!T88-100</f>
        <v>39.75</v>
      </c>
      <c r="U89" s="13">
        <f>'в абс. значениях'!AG88*100/'в абс. значениях'!U88-100</f>
        <v>39.259259259259267</v>
      </c>
      <c r="V89" s="13">
        <f>'в абс. значениях'!AH88*100/'в абс. значениях'!V88-100</f>
        <v>67.846607669616532</v>
      </c>
      <c r="W89" s="13">
        <f>'в абс. значениях'!AI88*100/'в абс. значениях'!W88-100</f>
        <v>24.944812362030902</v>
      </c>
      <c r="X89" s="13">
        <f>'в абс. значениях'!AJ88*100/'в абс. значениях'!X88-100</f>
        <v>46.590909090909093</v>
      </c>
      <c r="Y89" s="13">
        <f>'в абс. значениях'!AK88*100/'в абс. значениях'!Y88-100</f>
        <v>35.844748858447502</v>
      </c>
      <c r="Z89" s="13">
        <f>'в абс. значениях'!AL88*100/'в абс. значениях'!Z88-100</f>
        <v>15.425531914893611</v>
      </c>
      <c r="AA89" s="13">
        <f>'в абс. значениях'!AM88*100/'в абс. значениях'!AA88-100</f>
        <v>-40.466926070038909</v>
      </c>
      <c r="AB89" s="13">
        <f>'в абс. значениях'!AN88*100/'в абс. значениях'!AB88-100</f>
        <v>-33.794466403162062</v>
      </c>
      <c r="AC89" s="13">
        <f>'в абс. значениях'!AO88*100/'в абс. значениях'!AC88-100</f>
        <v>-41.988950276243095</v>
      </c>
      <c r="AD89" s="13">
        <f>'в абс. значениях'!AP88*100/'в абс. значениях'!AD88-100</f>
        <v>-47.715736040609137</v>
      </c>
      <c r="AE89" s="13">
        <f>'в абс. значениях'!AQ88*100/'в абс. значениях'!AE88-100</f>
        <v>-64.47140381282496</v>
      </c>
      <c r="AF89" s="13">
        <f>'в абс. значениях'!AR88*100/'в абс. значениях'!AF88-100</f>
        <v>-59.749552772808585</v>
      </c>
      <c r="AG89" s="13">
        <f>'в абс. значениях'!AS88*100/'в абс. значениях'!AG88-100</f>
        <v>-56.914893617021278</v>
      </c>
      <c r="AH89" s="13">
        <f>'в абс. значениях'!AT88*100/'в абс. значениях'!AH88-100</f>
        <v>-74.165202108963086</v>
      </c>
      <c r="AI89" s="13">
        <f>'в абс. значениях'!AU88*100/'в абс. значениях'!AI88-100</f>
        <v>-53.35689045936396</v>
      </c>
      <c r="AJ89" s="13">
        <f>'в абс. значениях'!AV88*100/'в абс. значениях'!AJ88-100</f>
        <v>-40.310077519379846</v>
      </c>
      <c r="AK89" s="13">
        <f>'в абс. значениях'!AW88*100/'в абс. значениях'!AK88-100</f>
        <v>-62.016806722689076</v>
      </c>
      <c r="AL89" s="13">
        <f>'в абс. значениях'!AX88*100/'в абс. значениях'!AL88-100</f>
        <v>-36.712749615975426</v>
      </c>
      <c r="AM89" s="13">
        <f>'в абс. значениях'!AY88*100/'в абс. значениях'!AM88-100</f>
        <v>-49.346405228758172</v>
      </c>
      <c r="AN89" s="13">
        <f>'в абс. значениях'!AZ88*100/'в абс. значениях'!AN88-100</f>
        <v>-25.671641791044777</v>
      </c>
      <c r="AO89" s="13">
        <f>'в абс. значениях'!BA88*100/'в абс. значениях'!AO88-100</f>
        <v>-4.1269841269841265</v>
      </c>
      <c r="AP89" s="13">
        <f>'в абс. значениях'!BB88*100/'в абс. значениях'!AP88-100</f>
        <v>49.514563106796118</v>
      </c>
      <c r="AQ89" s="13">
        <f>'в абс. значениях'!BC88*100/'в абс. значениях'!AQ88-100</f>
        <v>127.3170731707317</v>
      </c>
      <c r="AR89" s="13">
        <f>'в абс. значениях'!BD88*100/'в абс. значениях'!AR88-100</f>
        <v>411.11111111111109</v>
      </c>
      <c r="AS89" s="13">
        <f>'в абс. значениях'!BE88*100/'в абс. значениях'!AS88-100</f>
        <v>356.37860082304525</v>
      </c>
      <c r="AT89" s="13">
        <f>'в абс. значениях'!BF88*100/'в абс. значениях'!AT88-100</f>
        <v>716.32653061224494</v>
      </c>
      <c r="AU89" s="13">
        <f>'в абс. значениях'!BG88*100/'в абс. значениях'!AU88-100</f>
        <v>320.07575757575756</v>
      </c>
      <c r="AV89" s="13">
        <f>'в абс. значениях'!BH88*100/'в абс. значениях'!AV88-100</f>
        <v>195.84415584415586</v>
      </c>
      <c r="AW89" s="13">
        <f>'в абс. значениях'!BI88*100/'в абс. значениях'!AW88-100</f>
        <v>362.38938053097343</v>
      </c>
      <c r="AX89" s="13">
        <f>'в абс. значениях'!BJ88*100/'в абс. значениях'!AX88-100</f>
        <v>181.55339805825241</v>
      </c>
      <c r="AY89" s="13">
        <f>'в абс. значениях'!BK88*100/'в абс. значениях'!AY88-100</f>
        <v>503.22580645161293</v>
      </c>
      <c r="AZ89" s="13">
        <f>'в абс. значениях'!BL88*100/'в абс. значениях'!AZ88-100</f>
        <v>293.574297188755</v>
      </c>
      <c r="BA89" s="13">
        <f>'в абс. значениях'!BM88*100/'в абс. значениях'!BA88-100</f>
        <v>295.36423841059604</v>
      </c>
      <c r="BB89" s="13">
        <f>'в абс. значениях'!BN88*100/'в абс. значениях'!BB88-100</f>
        <v>142.20779220779221</v>
      </c>
      <c r="BC89" s="13">
        <f>'в абс. значениях'!BO88*100/'в абс. значениях'!BC88-100</f>
        <v>103.00429184549355</v>
      </c>
      <c r="BD89" s="13">
        <f>'в абс. значениях'!BP88*100/'в абс. значениях'!BD88-100</f>
        <v>-22.086956521739125</v>
      </c>
      <c r="BE89" s="13">
        <f>'в абс. значениях'!BQ88*100/'в абс. значениях'!BE88-100</f>
        <v>-9.4679891794409343</v>
      </c>
      <c r="BF89" s="13">
        <f>'в абс. значениях'!BR88*100/'в абс. значениях'!BF88-100</f>
        <v>-15</v>
      </c>
      <c r="BG89" s="13">
        <f>'в абс. значениях'!BS88*100/'в абс. значениях'!BG88-100</f>
        <v>-17.763751127141575</v>
      </c>
      <c r="BH89" s="13">
        <f>'в абс. значениях'!BT88*100/'в абс. значениях'!BH88-100</f>
        <v>-74.714661984196667</v>
      </c>
      <c r="BI89" s="13">
        <f>'в абс. значениях'!BU88*100/'в абс. значениях'!BI88-100</f>
        <v>-11.387559808612437</v>
      </c>
      <c r="BJ89" s="13">
        <f>'в абс. значениях'!BV88*100/'в абс. значениях'!BJ88-100</f>
        <v>-9.4827586206896513</v>
      </c>
      <c r="BK89" s="13">
        <f>'в абс. значениях'!BW88*100/'в абс. значениях'!BK88-100</f>
        <v>17.326203208556151</v>
      </c>
      <c r="BL89" s="13">
        <f>'в абс. значениях'!BX88*100/'в абс. значениях'!BL88-100</f>
        <v>-61.938775510204081</v>
      </c>
      <c r="BM89" s="13">
        <f>'в абс. значениях'!BY88*100/'в абс. значениях'!BM88-100</f>
        <v>-4.7738693467336617</v>
      </c>
      <c r="BN89" s="13">
        <f>'в абс. значениях'!BZ88*100/'в абс. значениях'!BN88-100</f>
        <v>7.0598748882931233</v>
      </c>
      <c r="BO89" s="13">
        <f>'в абс. значениях'!CA88*100/'в абс. значениях'!BO88-100</f>
        <v>21.670190274841431</v>
      </c>
      <c r="BP89" s="13">
        <f>'в абс. значениях'!CB88*100/'в абс. значениях'!BP88-100</f>
        <v>-31.919642857142861</v>
      </c>
      <c r="BQ89" s="13">
        <f>'в абс. значениях'!CC88*100/'в абс. значениях'!BQ88-100</f>
        <v>33.964143426294811</v>
      </c>
      <c r="BR89" s="13">
        <f>'в абс. значениях'!CD88*100/'в абс. значениях'!BR88-100</f>
        <v>25.686274509803923</v>
      </c>
      <c r="BS89" s="13">
        <f>'в абс. значениях'!CE88*100/'в абс. значениях'!BS88-100</f>
        <v>50.328947368421041</v>
      </c>
      <c r="BT89" s="13">
        <f>'в абс. значениях'!CF88*100/'в абс. значениях'!BT88-100</f>
        <v>392.01388888888891</v>
      </c>
      <c r="BU89" s="13">
        <f>'в абс. значениях'!CG88*100/'в абс. значениях'!BU88-100</f>
        <v>56.479481641468681</v>
      </c>
      <c r="BV89" s="13">
        <f>'в абс. значениях'!CH88*100/'в абс. значениях'!BV88-100</f>
        <v>-3.904761904761898</v>
      </c>
      <c r="BW89" s="13">
        <f>'в абс. значениях'!CI88*100/'в абс. значениях'!BW88-100</f>
        <v>-7.2926162260711038</v>
      </c>
      <c r="BX89" s="13">
        <f>'в абс. значениях'!CJ88*100/'в абс. значениях'!BX88-100</f>
        <v>204.55764075067026</v>
      </c>
      <c r="BY89" s="13">
        <f>'в абс. значениях'!CK88*100/'в абс. значениях'!BY88-100</f>
        <v>-6.6842568161829377</v>
      </c>
      <c r="BZ89" s="13">
        <f>'в абс. значениях'!CL88*100/'в абс. значениях'!BZ88-100</f>
        <v>4.4240400667779625</v>
      </c>
      <c r="CA89" s="13">
        <f>'в абс. значениях'!CM88*100/'в абс. значениях'!CA88-100</f>
        <v>16.159860990443093</v>
      </c>
      <c r="CB89" s="13">
        <f>'в абс. значениях'!CN88*100/'в абс. значениях'!CB88-100</f>
        <v>127.54098360655738</v>
      </c>
      <c r="CC89" s="13">
        <f>'в абс. значениях'!CO88*100/'в абс. значениях'!CC88-100</f>
        <v>-2.6765799256505574</v>
      </c>
      <c r="CD89" s="13">
        <f>'в абс. значениях'!CP88*100/'в абс. значениях'!CD88-100</f>
        <v>4.9921996879875223</v>
      </c>
      <c r="CE89" s="13">
        <f>'в абс. значениях'!CQ88*100/'в абс. значениях'!CE88-100</f>
        <v>-11.013858497447117</v>
      </c>
      <c r="CF89" s="13">
        <f>'в абс. значениях'!CR88*100/'в абс. значениях'!CF88-100</f>
        <v>15.243472124206065</v>
      </c>
      <c r="CG89" s="13">
        <f>'в абс. значениях'!CS88*100/'в абс. значениях'!CG88-100</f>
        <v>12.836438923395448</v>
      </c>
      <c r="CH89" s="13">
        <f>'в абс. значениях'!CT88*100/'в абс. значениях'!CH88-100</f>
        <v>94.251734390485638</v>
      </c>
      <c r="CI89" s="13">
        <f>'в абс. значениях'!CU88*100/'в абс. значениях'!CI88-100</f>
        <v>95.476892822025576</v>
      </c>
      <c r="CJ89" s="13">
        <f>'в абс. значениях'!CV88*100/'в абс. значениях'!CJ88-100</f>
        <v>47.711267605633793</v>
      </c>
      <c r="CK89" s="13">
        <f>'в абс. значениях'!CW88*100/'в абс. значениях'!CK88-100</f>
        <v>41.281809613572108</v>
      </c>
      <c r="CL89" s="13">
        <f>'в абс. значениях'!CX88*100/'в абс. значениях'!CL88-100</f>
        <v>49.240607513988806</v>
      </c>
      <c r="CM89" s="13">
        <f>'в абс. значениях'!CY88*100/'в абс. значениях'!CM88-100</f>
        <v>23.186237845923714</v>
      </c>
      <c r="CN89" s="13">
        <f>'в абс. значениях'!CZ88*100/'в абс. значениях'!CN88-100</f>
        <v>30.403458213256471</v>
      </c>
      <c r="CO89" s="13">
        <f>'в абс. значениях'!DA88*100/'в абс. значениях'!CO88-100</f>
        <v>40.488922841864024</v>
      </c>
      <c r="CP89" s="13">
        <f>'в абс. значениях'!DB88*100/'в абс. значениях'!CP88-100</f>
        <v>50</v>
      </c>
      <c r="CQ89" s="13">
        <f>'в абс. значениях'!DC88*100/'в абс. значениях'!CQ88-100</f>
        <v>64.098360655737707</v>
      </c>
      <c r="CR89" s="13">
        <f>'в абс. значениях'!DD88*100/'в абс. значениях'!CR88-100</f>
        <v>20.391916717697484</v>
      </c>
      <c r="CS89" s="13">
        <f>'в абс. значениях'!DE88*100/'в абс. значениях'!CS88-100</f>
        <v>19.633027522935777</v>
      </c>
      <c r="CT89" s="13">
        <f>'в абс. значениях'!DF88*100/'в абс. значениях'!CT88-100</f>
        <v>7.1938775510204067</v>
      </c>
    </row>
    <row r="90" spans="1:98" ht="31.5" x14ac:dyDescent="0.25">
      <c r="A90" s="5" t="s">
        <v>87</v>
      </c>
      <c r="B90" s="13">
        <f>'в абс. значениях'!N89*100/'в абс. значениях'!B89-100</f>
        <v>-10.47051027170312</v>
      </c>
      <c r="C90" s="13">
        <f>'в абс. значениях'!O89*100/'в абс. значениях'!C89-100</f>
        <v>3.1426269137792104</v>
      </c>
      <c r="D90" s="13">
        <f>'в абс. значениях'!P89*100/'в абс. значениях'!D89-100</f>
        <v>-4.8917401764234114</v>
      </c>
      <c r="E90" s="13">
        <f>'в абс. значениях'!Q89*100/'в абс. значениях'!E89-100</f>
        <v>-7.1915215745647174</v>
      </c>
      <c r="F90" s="13">
        <f>'в абс. значениях'!R89*100/'в абс. значениях'!F89-100</f>
        <v>-25.296735905044514</v>
      </c>
      <c r="G90" s="13">
        <f>'в абс. значениях'!S89*100/'в абс. значениях'!G89-100</f>
        <v>-13.609958506224061</v>
      </c>
      <c r="H90" s="13">
        <f>'в абс. значениях'!T89*100/'в абс. значениях'!H89-100</f>
        <v>-26.691042047531994</v>
      </c>
      <c r="I90" s="13">
        <f>'в абс. значениях'!U89*100/'в абс. значениях'!I89-100</f>
        <v>-11.678004535147394</v>
      </c>
      <c r="J90" s="13">
        <f>'в абс. значениях'!V89*100/'в абс. значениях'!J89-100</f>
        <v>6.6037735849056673</v>
      </c>
      <c r="K90" s="13">
        <f>'в абс. значениях'!W89*100/'в абс. значениях'!K89-100</f>
        <v>10.161290322580641</v>
      </c>
      <c r="L90" s="13">
        <f>'в абс. значениях'!X89*100/'в абс. значениях'!L89-100</f>
        <v>10.24844720496894</v>
      </c>
      <c r="M90" s="13">
        <f>'в абс. значениях'!Y89*100/'в абс. значениях'!M89-100</f>
        <v>-26.618705035971217</v>
      </c>
      <c r="N90" s="13">
        <f>'в абс. значениях'!Z89*100/'в абс. значениях'!N89-100</f>
        <v>-42.931162102146558</v>
      </c>
      <c r="O90" s="13">
        <f>'в абс. значениях'!AA89*100/'в абс. значениях'!O89-100</f>
        <v>-40.3125</v>
      </c>
      <c r="P90" s="13">
        <f>'в абс. значениях'!AB89*100/'в абс. значениях'!P89-100</f>
        <v>-27.824620573355816</v>
      </c>
      <c r="Q90" s="13">
        <f>'в абс. значениях'!AC89*100/'в абс. значениях'!Q89-100</f>
        <v>-28.058727569331154</v>
      </c>
      <c r="R90" s="13">
        <f>'в абс. значениях'!AD89*100/'в абс. значениях'!R89-100</f>
        <v>-23.336643495531277</v>
      </c>
      <c r="S90" s="13">
        <f>'в абс. значениях'!AE89*100/'в абс. значениях'!S89-100</f>
        <v>-34.197886647454368</v>
      </c>
      <c r="T90" s="13">
        <f>'в абс. значениях'!AF89*100/'в абс. значениях'!T89-100</f>
        <v>26.184538653366587</v>
      </c>
      <c r="U90" s="13">
        <f>'в абс. значениях'!AG89*100/'в абс. значениях'!U89-100</f>
        <v>-4.4929396662387688</v>
      </c>
      <c r="V90" s="13">
        <f>'в абс. значениях'!AH89*100/'в абс. значениях'!V89-100</f>
        <v>-23.230088495575217</v>
      </c>
      <c r="W90" s="13">
        <f>'в абс. значениях'!AI89*100/'в абс. значениях'!W89-100</f>
        <v>22.254758418740849</v>
      </c>
      <c r="X90" s="13">
        <f>'в абс. значениях'!AJ89*100/'в абс. значениях'!X89-100</f>
        <v>44.366197183098592</v>
      </c>
      <c r="Y90" s="13">
        <f>'в абс. значениях'!AK89*100/'в абс. значениях'!Y89-100</f>
        <v>56.862745098039227</v>
      </c>
      <c r="Z90" s="13">
        <f>'в абс. значениях'!AL89*100/'в абс. значениях'!Z89-100</f>
        <v>-10.76523994811933</v>
      </c>
      <c r="AA90" s="13">
        <f>'в абс. значениях'!AM89*100/'в абс. значениях'!AA89-100</f>
        <v>21.33507853403141</v>
      </c>
      <c r="AB90" s="13">
        <f>'в абс. значениях'!AN89*100/'в абс. значениях'!AB89-100</f>
        <v>33.06074766355141</v>
      </c>
      <c r="AC90" s="13">
        <f>'в абс. значениях'!AO89*100/'в абс. значениях'!AC89-100</f>
        <v>-0.34013605442176242</v>
      </c>
      <c r="AD90" s="13">
        <f>'в абс. значениях'!AP89*100/'в абс. значениях'!AD89-100</f>
        <v>27.461139896373055</v>
      </c>
      <c r="AE90" s="13">
        <f>'в абс. значениях'!AQ89*100/'в абс. значениях'!AE89-100</f>
        <v>44.37956204379563</v>
      </c>
      <c r="AF90" s="13">
        <f>'в абс. значениях'!AR89*100/'в абс. значениях'!AF89-100</f>
        <v>-9.4861660079051404</v>
      </c>
      <c r="AG90" s="13">
        <f>'в абс. значениях'!AS89*100/'в абс. значениях'!AG89-100</f>
        <v>31.989247311827967</v>
      </c>
      <c r="AH90" s="13">
        <f>'в абс. значениях'!AT89*100/'в абс. значениях'!AH89-100</f>
        <v>42.507204610951021</v>
      </c>
      <c r="AI90" s="13">
        <f>'в абс. значениях'!AU89*100/'в абс. значениях'!AI89-100</f>
        <v>-0.11976047904191489</v>
      </c>
      <c r="AJ90" s="13">
        <f>'в абс. значениях'!AV89*100/'в абс. значениях'!AJ89-100</f>
        <v>-32.975609756097555</v>
      </c>
      <c r="AK90" s="13">
        <f>'в абс. значениях'!AW89*100/'в абс. значениях'!AK89-100</f>
        <v>-35.3125</v>
      </c>
      <c r="AL90" s="13">
        <f>'в абс. значениях'!AX89*100/'в абс. значениях'!AL89-100</f>
        <v>146.51162790697674</v>
      </c>
      <c r="AM90" s="13">
        <f>'в абс. значениях'!AY89*100/'в абс. значениях'!AM89-100</f>
        <v>42.071197411003226</v>
      </c>
      <c r="AN90" s="13">
        <f>'в абс. значениях'!AZ89*100/'в абс. значениях'!AN89-100</f>
        <v>17.383669885864791</v>
      </c>
      <c r="AO90" s="13">
        <f>'в абс. значениях'!BA89*100/'в абс. значениях'!AO89-100</f>
        <v>42.662116040955624</v>
      </c>
      <c r="AP90" s="13">
        <f>'в абс. значениях'!BB89*100/'в абс. значениях'!AP89-100</f>
        <v>44.613821138211392</v>
      </c>
      <c r="AQ90" s="13">
        <f>'в абс. значениях'!BC89*100/'в абс. значениях'!AQ89-100</f>
        <v>-42.163801820020225</v>
      </c>
      <c r="AR90" s="13">
        <f>'в абс. значениях'!BD89*100/'в абс. значениях'!AR89-100</f>
        <v>-33.733624454148469</v>
      </c>
      <c r="AS90" s="13">
        <f>'в абс. значениях'!BE89*100/'в абс. значениях'!AS89-100</f>
        <v>-32.688391038696537</v>
      </c>
      <c r="AT90" s="13">
        <f>'в абс. значениях'!BF89*100/'в абс. значениях'!AT89-100</f>
        <v>-10.414560161779576</v>
      </c>
      <c r="AU90" s="13">
        <f>'в абс. значениях'!BG89*100/'в абс. значениях'!AU89-100</f>
        <v>-27.697841726618705</v>
      </c>
      <c r="AV90" s="13">
        <f>'в абс. значениях'!BH89*100/'в абс. значениях'!AV89-100</f>
        <v>-20.669577874818046</v>
      </c>
      <c r="AW90" s="13">
        <f>'в абс. значениях'!BI89*100/'в абс. значениях'!AW89-100</f>
        <v>20.450885668276968</v>
      </c>
      <c r="AX90" s="13">
        <f>'в абс. значениях'!BJ89*100/'в абс. значениях'!AX89-100</f>
        <v>-30.188679245283012</v>
      </c>
      <c r="AY90" s="13">
        <f>'в абс. значениях'!BK89*100/'в абс. значениях'!AY89-100</f>
        <v>-29.992406985573268</v>
      </c>
      <c r="AZ90" s="13">
        <f>'в абс. значениях'!BL89*100/'в абс. значениях'!AZ89-100</f>
        <v>-48.092744951383693</v>
      </c>
      <c r="BA90" s="13">
        <f>'в абс. значениях'!BM89*100/'в абс. значениях'!BA89-100</f>
        <v>-18.660287081339717</v>
      </c>
      <c r="BB90" s="13">
        <f>'в абс. значениях'!BN89*100/'в абс. значениях'!BB89-100</f>
        <v>-14.617006324666193</v>
      </c>
      <c r="BC90" s="13">
        <f>'в абс. значениях'!BO89*100/'в абс. значениях'!BC89-100</f>
        <v>122.2027972027972</v>
      </c>
      <c r="BD90" s="13">
        <f>'в абс. значениях'!BP89*100/'в абс. значениях'!BD89-100</f>
        <v>42.99835255354202</v>
      </c>
      <c r="BE90" s="13">
        <f>'в абс. значениях'!BQ89*100/'в абс. значениях'!BE89-100</f>
        <v>44.780635400907727</v>
      </c>
      <c r="BF90" s="13">
        <f>'в абс. значениях'!BR89*100/'в абс. значениях'!BF89-100</f>
        <v>-6.3205417607223495</v>
      </c>
      <c r="BG90" s="13">
        <f>'в абс. значениях'!BS89*100/'в абс. значениях'!BG89-100</f>
        <v>80.597014925373145</v>
      </c>
      <c r="BH90" s="13">
        <f>'в абс. значениях'!BT89*100/'в абс. значениях'!BH89-100</f>
        <v>159.81651376146789</v>
      </c>
      <c r="BI90" s="13">
        <f>'в абс. значениях'!BU89*100/'в абс. значениях'!BI89-100</f>
        <v>106.81818181818181</v>
      </c>
      <c r="BJ90" s="13">
        <f>'в абс. значениях'!BV89*100/'в абс. значениях'!BJ89-100</f>
        <v>79.898648648648646</v>
      </c>
      <c r="BK90" s="13">
        <f>'в абс. значениях'!BW89*100/'в абс. значениях'!BK89-100</f>
        <v>107.15835140997831</v>
      </c>
      <c r="BL90" s="13">
        <f>'в абс. значениях'!BX89*100/'в абс. значениях'!BL89-100</f>
        <v>271.46974063400575</v>
      </c>
      <c r="BM90" s="13">
        <f>'в абс. значениях'!BY89*100/'в абс. значениях'!BM89-100</f>
        <v>154.21568627450981</v>
      </c>
      <c r="BN90" s="13">
        <f>'в абс. значениях'!BZ89*100/'в абс. значениях'!BN89-100</f>
        <v>1.6460905349794217</v>
      </c>
      <c r="BO90" s="13">
        <f>'в абс. значениях'!CA89*100/'в абс. значениях'!BO89-100</f>
        <v>-4.720692368214003</v>
      </c>
      <c r="BP90" s="13">
        <f>'в абс. значениях'!CB89*100/'в абс. значениях'!BP89-100</f>
        <v>24.308755760368669</v>
      </c>
      <c r="BQ90" s="13">
        <f>'в абс. значениях'!CC89*100/'в абс. значениях'!BQ89-100</f>
        <v>24.346917450365723</v>
      </c>
      <c r="BR90" s="13">
        <f>'в абс. значениях'!CD89*100/'в абс. значениях'!BR89-100</f>
        <v>47.710843373493987</v>
      </c>
      <c r="BS90" s="13">
        <f>'в абс. значениях'!CE89*100/'в абс. значениях'!BS89-100</f>
        <v>12.396694214876035</v>
      </c>
      <c r="BT90" s="13">
        <f>'в абс. значениях'!CF89*100/'в абс. значениях'!BT89-100</f>
        <v>-10.522598870056498</v>
      </c>
      <c r="BU90" s="13">
        <f>'в абс. значениях'!CG89*100/'в абс. значениях'!BU89-100</f>
        <v>-41.887524240465417</v>
      </c>
      <c r="BV90" s="13">
        <f>'в абс. значениях'!CH89*100/'в абс. значениях'!BV89-100</f>
        <v>-7.0422535211267672</v>
      </c>
      <c r="BW90" s="13">
        <f>'в абс. значениях'!CI89*100/'в абс. значениях'!BW89-100</f>
        <v>-27.696335078534034</v>
      </c>
      <c r="BX90" s="13">
        <f>'в абс. значениях'!CJ89*100/'в абс. значениях'!BX89-100</f>
        <v>-51.861908456167569</v>
      </c>
      <c r="BY90" s="13">
        <f>'в абс. значениях'!CK89*100/'в абс. значениях'!BY89-100</f>
        <v>-39.722329348245275</v>
      </c>
      <c r="BZ90" s="13">
        <f>'в абс. значениях'!CL89*100/'в абс. значениях'!BZ89-100</f>
        <v>43.238866396761125</v>
      </c>
      <c r="CA90" s="13">
        <f>'в абс. значениях'!CM89*100/'в абс. значениях'!CA89-100</f>
        <v>30.140379851362496</v>
      </c>
      <c r="CB90" s="13">
        <f>'в абс. значениях'!CN89*100/'в абс. значениях'!CB89-100</f>
        <v>-2.2242817423540373</v>
      </c>
      <c r="CC90" s="13">
        <f>'в абс. значениях'!CO89*100/'в абс. значениях'!CC89-100</f>
        <v>9.4957983193277329</v>
      </c>
      <c r="CD90" s="13">
        <f>'в абс. значениях'!CP89*100/'в абс. значениях'!CD89-100</f>
        <v>8.8091353996737354</v>
      </c>
      <c r="CE90" s="13">
        <f>'в абс. значениях'!CQ89*100/'в абс. значениях'!CE89-100</f>
        <v>1.3888888888888857</v>
      </c>
      <c r="CF90" s="13">
        <f>'в абс. значениях'!CR89*100/'в абс. значениях'!CF89-100</f>
        <v>-1.6574585635359114</v>
      </c>
      <c r="CG90" s="13">
        <f>'в абс. значениях'!CS89*100/'в абс. значениях'!CG89-100</f>
        <v>70.189098998887658</v>
      </c>
      <c r="CH90" s="13">
        <f>'в абс. значениях'!CT89*100/'в абс. значениях'!CH89-100</f>
        <v>-27.272727272727266</v>
      </c>
      <c r="CI90" s="13">
        <f>'в абс. значениях'!CU89*100/'в абс. значениях'!CI89-100</f>
        <v>13.034033309196232</v>
      </c>
      <c r="CJ90" s="13">
        <f>'в абс. значениях'!CV89*100/'в абс. значениях'!CJ89-100</f>
        <v>0.8863819500402883</v>
      </c>
      <c r="CK90" s="13">
        <f>'в абс. значениях'!CW89*100/'в абс. значениях'!CK89-100</f>
        <v>-23.416506717850282</v>
      </c>
      <c r="CL90" s="13">
        <f>'в абс. значениях'!CX89*100/'в абс. значениях'!CL89-100</f>
        <v>-29.790842283776144</v>
      </c>
      <c r="CM90" s="13">
        <f>'в абс. значениях'!CY89*100/'в абс. значениях'!CM89-100</f>
        <v>-35.850253807106597</v>
      </c>
      <c r="CN90" s="13">
        <f>'в абс. значениях'!CZ89*100/'в абс. значениях'!CN89-100</f>
        <v>-25.592417061611371</v>
      </c>
      <c r="CO90" s="13">
        <f>'в абс. значениях'!DA89*100/'в абс. значениях'!CO89-100</f>
        <v>-6.1396776669224806</v>
      </c>
      <c r="CP90" s="13">
        <f>'в абс. значениях'!DB89*100/'в абс. значениях'!CP89-100</f>
        <v>-36.056971514242882</v>
      </c>
      <c r="CQ90" s="13">
        <f>'в абс. значениях'!DC89*100/'в абс. значениях'!CQ89-100</f>
        <v>-43.835616438356162</v>
      </c>
      <c r="CR90" s="13">
        <f>'в абс. значениях'!DD89*100/'в абс. значениях'!CR89-100</f>
        <v>-41.974317817014445</v>
      </c>
      <c r="CS90" s="13">
        <f>'в абс. значениях'!DE89*100/'в абс. значениях'!CS89-100</f>
        <v>-0.91503267973855884</v>
      </c>
      <c r="CT90" s="13">
        <f>'в абс. значениях'!DF89*100/'в абс. значениях'!CT89-100</f>
        <v>29.791666666666657</v>
      </c>
    </row>
    <row r="91" spans="1:98" s="16" customFormat="1" x14ac:dyDescent="0.25">
      <c r="A91" s="8" t="s">
        <v>89</v>
      </c>
      <c r="B91" s="15">
        <v>43101</v>
      </c>
      <c r="C91" s="15">
        <v>43132</v>
      </c>
      <c r="D91" s="15">
        <v>43160</v>
      </c>
      <c r="E91" s="15">
        <v>43191</v>
      </c>
      <c r="F91" s="15">
        <v>43221</v>
      </c>
      <c r="G91" s="15">
        <v>43252</v>
      </c>
      <c r="H91" s="15">
        <v>43282</v>
      </c>
      <c r="I91" s="15">
        <v>43313</v>
      </c>
      <c r="J91" s="15">
        <v>43344</v>
      </c>
      <c r="K91" s="15">
        <v>43374</v>
      </c>
      <c r="L91" s="15">
        <v>43405</v>
      </c>
      <c r="M91" s="15">
        <v>43435</v>
      </c>
      <c r="N91" s="15">
        <v>43466</v>
      </c>
      <c r="O91" s="15">
        <v>43497</v>
      </c>
      <c r="P91" s="15">
        <v>43525</v>
      </c>
      <c r="Q91" s="15">
        <v>43556</v>
      </c>
      <c r="R91" s="15">
        <v>43586</v>
      </c>
      <c r="S91" s="15">
        <v>43617</v>
      </c>
      <c r="T91" s="15">
        <v>43647</v>
      </c>
      <c r="U91" s="15">
        <v>43678</v>
      </c>
      <c r="V91" s="15">
        <v>43709</v>
      </c>
      <c r="W91" s="15">
        <v>43739</v>
      </c>
      <c r="X91" s="15">
        <v>43770</v>
      </c>
      <c r="Y91" s="15">
        <v>43800</v>
      </c>
      <c r="Z91" s="15">
        <v>43831</v>
      </c>
      <c r="AA91" s="15">
        <v>43862</v>
      </c>
      <c r="AB91" s="15">
        <v>43891</v>
      </c>
      <c r="AC91" s="15">
        <v>43922</v>
      </c>
      <c r="AD91" s="15">
        <v>43952</v>
      </c>
      <c r="AE91" s="15">
        <v>43983</v>
      </c>
      <c r="AF91" s="15">
        <v>44013</v>
      </c>
      <c r="AG91" s="15">
        <v>44044</v>
      </c>
      <c r="AH91" s="15">
        <v>44075</v>
      </c>
      <c r="AI91" s="15">
        <v>44105</v>
      </c>
      <c r="AJ91" s="15">
        <v>44136</v>
      </c>
      <c r="AK91" s="15">
        <v>44166</v>
      </c>
      <c r="AL91" s="15">
        <v>44197</v>
      </c>
      <c r="AM91" s="15">
        <v>44228</v>
      </c>
      <c r="AN91" s="15">
        <v>44256</v>
      </c>
      <c r="AO91" s="15">
        <v>44287</v>
      </c>
      <c r="AP91" s="15">
        <v>44317</v>
      </c>
      <c r="AQ91" s="15">
        <v>44348</v>
      </c>
      <c r="AR91" s="15">
        <v>44378</v>
      </c>
      <c r="AS91" s="15">
        <v>44409</v>
      </c>
      <c r="AT91" s="15">
        <v>44440</v>
      </c>
      <c r="AU91" s="15">
        <v>44470</v>
      </c>
      <c r="AV91" s="15">
        <v>44501</v>
      </c>
      <c r="AW91" s="15">
        <v>44531</v>
      </c>
      <c r="AX91" s="15">
        <v>44562</v>
      </c>
      <c r="AY91" s="15">
        <v>44593</v>
      </c>
      <c r="AZ91" s="15">
        <v>44621</v>
      </c>
      <c r="BA91" s="15">
        <v>44652</v>
      </c>
      <c r="BB91" s="15">
        <v>44682</v>
      </c>
      <c r="BC91" s="15">
        <v>44713</v>
      </c>
      <c r="BD91" s="15">
        <v>44743</v>
      </c>
      <c r="BE91" s="15">
        <v>44774</v>
      </c>
      <c r="BF91" s="15">
        <v>44805</v>
      </c>
      <c r="BG91" s="15">
        <v>44835</v>
      </c>
      <c r="BH91" s="15">
        <v>44866</v>
      </c>
      <c r="BI91" s="15">
        <v>44896</v>
      </c>
      <c r="BJ91" s="15">
        <v>44927</v>
      </c>
      <c r="BK91" s="15">
        <v>44958</v>
      </c>
      <c r="BL91" s="15">
        <v>44986</v>
      </c>
      <c r="BM91" s="15">
        <v>45017</v>
      </c>
      <c r="BN91" s="15">
        <v>45047</v>
      </c>
      <c r="BO91" s="15">
        <v>45078</v>
      </c>
      <c r="BP91" s="15">
        <v>45108</v>
      </c>
      <c r="BQ91" s="15">
        <v>45139</v>
      </c>
      <c r="BR91" s="15">
        <v>45170</v>
      </c>
      <c r="BS91" s="15">
        <v>45200</v>
      </c>
      <c r="BT91" s="15">
        <v>45231</v>
      </c>
      <c r="BU91" s="15">
        <v>45261</v>
      </c>
      <c r="BV91" s="15">
        <v>45292</v>
      </c>
      <c r="BW91" s="15">
        <v>45323</v>
      </c>
      <c r="BX91" s="15">
        <v>45352</v>
      </c>
      <c r="BY91" s="15">
        <v>45383</v>
      </c>
      <c r="BZ91" s="15">
        <v>45413</v>
      </c>
      <c r="CA91" s="15">
        <v>45444</v>
      </c>
      <c r="CB91" s="15">
        <v>45474</v>
      </c>
      <c r="CC91" s="15">
        <v>45505</v>
      </c>
      <c r="CD91" s="15">
        <v>45536</v>
      </c>
      <c r="CE91" s="15">
        <v>45566</v>
      </c>
      <c r="CF91" s="15">
        <v>45597</v>
      </c>
      <c r="CG91" s="15">
        <v>45627</v>
      </c>
      <c r="CH91" s="15">
        <v>45658</v>
      </c>
      <c r="CI91" s="15">
        <v>45689</v>
      </c>
      <c r="CJ91" s="15">
        <v>45717</v>
      </c>
      <c r="CK91" s="15">
        <v>45748</v>
      </c>
      <c r="CL91" s="15">
        <v>45778</v>
      </c>
      <c r="CM91" s="15">
        <v>45809</v>
      </c>
      <c r="CN91" s="15">
        <v>45839</v>
      </c>
      <c r="CO91" s="15">
        <v>45870</v>
      </c>
      <c r="CP91" s="15">
        <v>45901</v>
      </c>
      <c r="CQ91" s="15">
        <v>45931</v>
      </c>
      <c r="CR91" s="15">
        <v>45962</v>
      </c>
      <c r="CS91" s="15">
        <v>45992</v>
      </c>
      <c r="CT91" s="15">
        <v>46023</v>
      </c>
    </row>
  </sheetData>
  <mergeCells count="1">
    <mergeCell ref="A1:CT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 абс. значениях</vt:lpstr>
      <vt:lpstr>Депозиты ЮЛ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Tolokonnikova</dc:creator>
  <cp:lastModifiedBy>Толоконникова Анна Сергеевна</cp:lastModifiedBy>
  <dcterms:created xsi:type="dcterms:W3CDTF">2015-06-05T18:17:20Z</dcterms:created>
  <dcterms:modified xsi:type="dcterms:W3CDTF">2026-02-02T07:50:14Z</dcterms:modified>
</cp:coreProperties>
</file>