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0935" tabRatio="889"/>
  </bookViews>
  <sheets>
    <sheet name="ИИС " sheetId="15" r:id="rId1"/>
  </sheets>
  <definedNames>
    <definedName name="_xlnm._FilterDatabase" localSheetId="0" hidden="1">'ИИС '!#REF!</definedName>
  </definedNames>
  <calcPr calcId="162913"/>
</workbook>
</file>

<file path=xl/calcChain.xml><?xml version="1.0" encoding="utf-8"?>
<calcChain xmlns="http://schemas.openxmlformats.org/spreadsheetml/2006/main">
  <c r="S3" i="15" l="1"/>
  <c r="Q59" i="15" l="1"/>
  <c r="Q47" i="15"/>
  <c r="Q34" i="15"/>
  <c r="Q22" i="15"/>
  <c r="N47" i="15" l="1"/>
  <c r="N59" i="15"/>
  <c r="N4" i="15"/>
  <c r="N9" i="15"/>
  <c r="N19" i="15" l="1"/>
  <c r="N16" i="15"/>
  <c r="N3" i="15"/>
  <c r="N22" i="15" l="1"/>
  <c r="N34" i="15"/>
  <c r="N20" i="15" l="1"/>
  <c r="N17" i="15"/>
  <c r="N15" i="15" l="1"/>
  <c r="N18" i="15"/>
  <c r="M59" i="15"/>
  <c r="L59" i="15"/>
  <c r="K59" i="15"/>
  <c r="J59" i="15"/>
  <c r="I59" i="15"/>
  <c r="H59" i="15"/>
  <c r="G59" i="15"/>
  <c r="F59" i="15"/>
  <c r="E59" i="15"/>
  <c r="D59" i="15"/>
  <c r="M47" i="15"/>
  <c r="L47" i="15"/>
  <c r="K47" i="15"/>
  <c r="J47" i="15"/>
  <c r="I47" i="15"/>
  <c r="H47" i="15"/>
  <c r="G47" i="15"/>
  <c r="F47" i="15"/>
  <c r="E47" i="15"/>
  <c r="D47" i="15"/>
  <c r="M34" i="15"/>
  <c r="L34" i="15"/>
  <c r="K34" i="15"/>
  <c r="J34" i="15"/>
  <c r="I34" i="15"/>
  <c r="H34" i="15"/>
  <c r="G34" i="15"/>
  <c r="F34" i="15"/>
  <c r="E34" i="15"/>
  <c r="D34" i="15"/>
  <c r="M22" i="15"/>
  <c r="L22" i="15"/>
  <c r="K22" i="15"/>
  <c r="J22" i="15"/>
  <c r="I22" i="15"/>
  <c r="H22" i="15"/>
  <c r="G22" i="15"/>
  <c r="F22" i="15"/>
  <c r="E22" i="15"/>
  <c r="D22" i="15"/>
  <c r="I20" i="15"/>
  <c r="M9" i="15"/>
  <c r="L9" i="15"/>
  <c r="K9" i="15"/>
  <c r="J9" i="15"/>
  <c r="I9" i="15"/>
  <c r="H9" i="15"/>
  <c r="G9" i="15"/>
  <c r="F9" i="15"/>
  <c r="E9" i="15"/>
  <c r="D9" i="15"/>
  <c r="M4" i="15"/>
  <c r="L4" i="15"/>
  <c r="K4" i="15"/>
  <c r="J4" i="15"/>
  <c r="I4" i="15"/>
  <c r="H4" i="15"/>
  <c r="G4" i="15"/>
  <c r="F4" i="15"/>
  <c r="E4" i="15"/>
  <c r="D4" i="15"/>
  <c r="I17" i="15" l="1"/>
  <c r="F16" i="15"/>
  <c r="D19" i="15"/>
  <c r="L19" i="15"/>
  <c r="G20" i="15"/>
  <c r="E16" i="15"/>
  <c r="H20" i="15"/>
  <c r="G16" i="15"/>
  <c r="M19" i="15"/>
  <c r="L17" i="15"/>
  <c r="H16" i="15"/>
  <c r="F20" i="15"/>
  <c r="L16" i="15"/>
  <c r="M16" i="15"/>
  <c r="J17" i="15"/>
  <c r="K17" i="15"/>
  <c r="E19" i="15"/>
  <c r="D17" i="15"/>
  <c r="J20" i="15"/>
  <c r="F19" i="15"/>
  <c r="E17" i="15"/>
  <c r="M17" i="15"/>
  <c r="K20" i="15"/>
  <c r="I16" i="15"/>
  <c r="G19" i="15"/>
  <c r="H17" i="15"/>
  <c r="D16" i="15"/>
  <c r="J19" i="15"/>
  <c r="K19" i="15"/>
  <c r="F17" i="15"/>
  <c r="D20" i="15"/>
  <c r="L20" i="15"/>
  <c r="J16" i="15"/>
  <c r="H19" i="15"/>
  <c r="G17" i="15"/>
  <c r="E20" i="15"/>
  <c r="M20" i="15"/>
  <c r="K16" i="15"/>
  <c r="I19" i="15"/>
  <c r="I18" i="15" s="1"/>
  <c r="N14" i="15"/>
  <c r="K3" i="15"/>
  <c r="I3" i="15"/>
  <c r="H3" i="15"/>
  <c r="E3" i="15"/>
  <c r="M3" i="15"/>
  <c r="F3" i="15"/>
  <c r="G3" i="15"/>
  <c r="D3" i="15"/>
  <c r="L3" i="15"/>
  <c r="J3" i="15"/>
  <c r="D18" i="15" l="1"/>
  <c r="L18" i="15"/>
  <c r="F15" i="15"/>
  <c r="J18" i="15"/>
  <c r="H15" i="15"/>
  <c r="D15" i="15"/>
  <c r="M15" i="15"/>
  <c r="H18" i="15"/>
  <c r="M18" i="15"/>
  <c r="L15" i="15"/>
  <c r="J15" i="15"/>
  <c r="F18" i="15"/>
  <c r="I15" i="15"/>
  <c r="I14" i="15" s="1"/>
  <c r="K15" i="15"/>
  <c r="E18" i="15"/>
  <c r="G15" i="15"/>
  <c r="E15" i="15"/>
  <c r="K18" i="15"/>
  <c r="G18" i="15"/>
  <c r="L14" i="15" l="1"/>
  <c r="M14" i="15"/>
  <c r="D14" i="15"/>
  <c r="J14" i="15"/>
  <c r="F14" i="15"/>
  <c r="H14" i="15"/>
  <c r="G14" i="15"/>
  <c r="E14" i="15"/>
  <c r="K14" i="15"/>
</calcChain>
</file>

<file path=xl/comments1.xml><?xml version="1.0" encoding="utf-8"?>
<comments xmlns="http://schemas.openxmlformats.org/spreadsheetml/2006/main">
  <authors>
    <author>Автор</author>
  </authors>
  <commentList>
    <comment ref="Q2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дату:
Для НФО: 10.05.2023
Для КО: 20.04.2023 
</t>
        </r>
      </text>
    </comment>
    <comment ref="R2" authorId="0" shapeId="0">
      <text>
        <r>
          <rPr>
            <sz val="9"/>
            <color indexed="81"/>
            <rFont val="Tahoma"/>
            <family val="2"/>
            <charset val="204"/>
          </rPr>
          <t>По информации на дату:
для НФО: 21.08.2023
для КО: 24.07.2023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2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дату: 
КО: 03.11.2023
НФО: 02.11.2023
</t>
        </r>
      </text>
    </comment>
    <comment ref="T2" authorId="0" shapeId="0">
      <text>
        <r>
          <rPr>
            <sz val="9"/>
            <color indexed="81"/>
            <rFont val="Tahoma"/>
            <family val="2"/>
            <charset val="204"/>
          </rPr>
          <t>По информации на дату: 
КО: 25.01.2024
НФО: 07.02.2024</t>
        </r>
      </text>
    </comment>
    <comment ref="U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07.05.2024</t>
        </r>
      </text>
    </comment>
    <comment ref="V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
НФО: 06.08.2024
КО: 12.08.2024</t>
        </r>
      </text>
    </comment>
    <comment ref="W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21.10.2024</t>
        </r>
      </text>
    </comment>
    <comment ref="X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НФО: 03.02.2025
КО: 05.02.2025</t>
        </r>
      </text>
    </comment>
    <comment ref="Y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25.04.2025</t>
        </r>
      </text>
    </comment>
    <comment ref="Z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24.07.2025</t>
        </r>
      </text>
    </comment>
    <comment ref="AA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28.10.2025</t>
        </r>
      </text>
    </comment>
    <comment ref="AB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11.02.2026</t>
        </r>
      </text>
    </comment>
  </commentList>
</comments>
</file>

<file path=xl/sharedStrings.xml><?xml version="1.0" encoding="utf-8"?>
<sst xmlns="http://schemas.openxmlformats.org/spreadsheetml/2006/main" count="155" uniqueCount="44">
  <si>
    <t>ед.</t>
  </si>
  <si>
    <t>Наименование показателя</t>
  </si>
  <si>
    <t>Количество индивидуальных инвестиционных счетов (ИИС)</t>
  </si>
  <si>
    <t>тыс. шт.</t>
  </si>
  <si>
    <t>млрд руб.</t>
  </si>
  <si>
    <t>1) Объем активов ИИС в рамках брокерского обслуживания, всего, в т.ч.:</t>
  </si>
  <si>
    <t xml:space="preserve">     - Денежные средства и депозиты</t>
  </si>
  <si>
    <t xml:space="preserve">     - Облигации, эмитированные федеральными органами исполнительной власти Российской Федерации, субъектов Российской Федерации и их муниципальных образований, облигации Банка России</t>
  </si>
  <si>
    <t xml:space="preserve">     - Акции резидентов обыкновенные</t>
  </si>
  <si>
    <t xml:space="preserve">     - Акции резидентов привилегированные</t>
  </si>
  <si>
    <t xml:space="preserve">     - Акции нерезидентов</t>
  </si>
  <si>
    <t xml:space="preserve">     - Паи, доли резидентов</t>
  </si>
  <si>
    <t xml:space="preserve">     - Паи, доли нерезидентов</t>
  </si>
  <si>
    <t xml:space="preserve">     - Прочее</t>
  </si>
  <si>
    <t>2) Объем активов ИИС в рамках ДУ, всего, в т.ч.:</t>
  </si>
  <si>
    <t xml:space="preserve">     - Корпоративные облигации резидентов</t>
  </si>
  <si>
    <t xml:space="preserve">     - Корпоративные облигации нерезидентов</t>
  </si>
  <si>
    <t xml:space="preserve">     - Депозитарные расписки</t>
  </si>
  <si>
    <t>1) Брокерские ИИС</t>
  </si>
  <si>
    <t>2) ИИС в ДУ</t>
  </si>
  <si>
    <t>Структура активов индивидуальных инвестиционных счетов (ИИС) НФО</t>
  </si>
  <si>
    <t>Структура активов индивидуальных инвестиционных счетов (ИИС) КО</t>
  </si>
  <si>
    <t xml:space="preserve">      в т.ч. активных договоров </t>
  </si>
  <si>
    <t>количество брокерских счетов ИИС в профучастниках-КО</t>
  </si>
  <si>
    <t>количество брокерских счетов ИИС в профучастниках-НФО</t>
  </si>
  <si>
    <t>количество счетов ИИС в ДУ в профучастниках-КО</t>
  </si>
  <si>
    <t>количество счетов ИИС в ДУ в профучастниках-НФО</t>
  </si>
  <si>
    <t>объем активов на брокерских счетах ИИС в профучастниках-КО</t>
  </si>
  <si>
    <t>объем активов на брокерских счетах ИИС в профучастниках-НФО</t>
  </si>
  <si>
    <t>объем активов на счетах ИИС в ДУ в профучастниках-КО</t>
  </si>
  <si>
    <t>объем активов на счетах ИИС в ДУ в профучастниках-НФО</t>
  </si>
  <si>
    <t>Совокупный объем активов на индивидуальных инвестиционных счетах (ИИС)</t>
  </si>
  <si>
    <t>Количество компаний, в которых сконцентрировано 75% брокерских ИИС в КО</t>
  </si>
  <si>
    <t>Количество компаний, в которых сконцентрировано 75% ИИС в ДУ в КО</t>
  </si>
  <si>
    <t>Количество компаний, в которых сконцентрировано 75% брокерских ИИС в НФО</t>
  </si>
  <si>
    <t>Количество компаний, в которых сконцентрировано 75% ИИС в ДУ в НФО</t>
  </si>
  <si>
    <t>Количество компаний, в которых сконцентрировано 75% активов брокерских ИИС в КО</t>
  </si>
  <si>
    <t>Количество компаний, в которых сконцентрировано 75% активов ИИС в ДУ в КО</t>
  </si>
  <si>
    <t>Количество компаний, в которых сконцентрировано 75% активов брокерских ИИС в НФО</t>
  </si>
  <si>
    <t>Количество компаний, в которых сконцентрировано 75% активов ИИС в ДУ в НФО</t>
  </si>
  <si>
    <t>Ед. изм.</t>
  </si>
  <si>
    <t>Аналитические показатели ИИС</t>
  </si>
  <si>
    <t>* на основании данных из отчетности по форме:
   - 0420431"Сведения об осуществлении профессиональным участником рынка ценных бумаг брокерской деятельности и деятельности по управлению ценными бумагами" (Указание Банка России от 30.09.2022 N 6282-У "Об объеме, формах, сроках и порядке составления и представления в Банк России отчетности профессиональных участников рынка ценных бумаг, организаторов торговли и клиринговых организаций, а также другой информации");
  - 0409724 "Сведения об осуществлении брокерской деятельности и деятельности по управлению ценными бумагами" (Указание Банка России от 10.04.2023 N 6406-У "О формах, сроках, порядке составления и представления отчетности кредитных организаций (банковских групп) в Центральный банк Российской Федерации, а также о перечне информации о деятельности кредитных организаций (банковских групп)").</t>
  </si>
  <si>
    <t>Динамические ряды основных показателей сегмента Индивидуальных Инвестиционных Счетов (ИИС)*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</si>
</sst>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,##0.0"/>
    <numFmt numFmtId="166" formatCode="0.0"/>
    <numFmt numFmtId="167" formatCode="#,##0.0_ ;\-#,##0.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theme="0"/>
      <name val="Times New Roman"/>
      <family val="1"/>
      <charset val="204"/>
    </font>
    <font>
      <sz val="10"/>
      <color theme="1"/>
      <name val="Tahoma"/>
      <family val="2"/>
    </font>
    <font>
      <b/>
      <sz val="12"/>
      <color theme="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6" fillId="3" borderId="1" xfId="0" applyFont="1" applyFill="1" applyBorder="1" applyAlignment="1">
      <alignment horizontal="right" readingOrder="1"/>
    </xf>
    <xf numFmtId="166" fontId="6" fillId="3" borderId="1" xfId="0" applyNumberFormat="1" applyFont="1" applyFill="1" applyBorder="1" applyAlignment="1">
      <alignment horizontal="right" readingOrder="1"/>
    </xf>
    <xf numFmtId="0" fontId="6" fillId="3" borderId="1" xfId="0" applyFont="1" applyFill="1" applyBorder="1" applyAlignment="1">
      <alignment horizontal="left" readingOrder="1"/>
    </xf>
    <xf numFmtId="0" fontId="4" fillId="0" borderId="1" xfId="0" applyFont="1" applyFill="1" applyBorder="1" applyAlignment="1">
      <alignment horizontal="center" vertical="center" wrapText="1" readingOrder="1"/>
    </xf>
    <xf numFmtId="1" fontId="4" fillId="0" borderId="1" xfId="0" applyNumberFormat="1" applyFont="1" applyFill="1" applyBorder="1" applyAlignment="1">
      <alignment horizontal="right" vertical="center" wrapText="1" readingOrder="1"/>
    </xf>
    <xf numFmtId="1" fontId="4" fillId="0" borderId="1" xfId="0" applyNumberFormat="1" applyFont="1" applyFill="1" applyBorder="1" applyAlignment="1">
      <alignment horizontal="right" vertical="center" readingOrder="1"/>
    </xf>
    <xf numFmtId="0" fontId="4" fillId="0" borderId="1" xfId="0" applyFont="1" applyFill="1" applyBorder="1" applyAlignment="1">
      <alignment horizontal="left" vertical="center" readingOrder="1"/>
    </xf>
    <xf numFmtId="0" fontId="9" fillId="0" borderId="0" xfId="0" applyFont="1" applyFill="1" applyAlignment="1">
      <alignment horizontal="right" readingOrder="1"/>
    </xf>
    <xf numFmtId="0" fontId="9" fillId="0" borderId="0" xfId="0" applyFont="1" applyAlignment="1">
      <alignment horizontal="right" readingOrder="1"/>
    </xf>
    <xf numFmtId="165" fontId="11" fillId="0" borderId="1" xfId="0" applyNumberFormat="1" applyFont="1" applyFill="1" applyBorder="1" applyAlignment="1">
      <alignment horizontal="left" vertical="center" wrapText="1" readingOrder="1"/>
    </xf>
    <xf numFmtId="165" fontId="11" fillId="0" borderId="1" xfId="0" applyNumberFormat="1" applyFont="1" applyFill="1" applyBorder="1" applyAlignment="1">
      <alignment horizontal="center" vertical="center" wrapText="1" readingOrder="1"/>
    </xf>
    <xf numFmtId="14" fontId="12" fillId="0" borderId="1" xfId="0" applyNumberFormat="1" applyFont="1" applyFill="1" applyBorder="1" applyAlignment="1">
      <alignment horizontal="right" readingOrder="1"/>
    </xf>
    <xf numFmtId="14" fontId="12" fillId="0" borderId="1" xfId="0" applyNumberFormat="1" applyFont="1" applyBorder="1" applyAlignment="1">
      <alignment horizontal="right" readingOrder="1"/>
    </xf>
    <xf numFmtId="14" fontId="9" fillId="0" borderId="1" xfId="0" applyNumberFormat="1" applyFont="1" applyBorder="1" applyAlignment="1">
      <alignment horizontal="right" readingOrder="1"/>
    </xf>
    <xf numFmtId="0" fontId="10" fillId="3" borderId="1" xfId="0" applyFont="1" applyFill="1" applyBorder="1" applyAlignment="1">
      <alignment horizontal="left" readingOrder="1"/>
    </xf>
    <xf numFmtId="0" fontId="10" fillId="3" borderId="1" xfId="0" applyFont="1" applyFill="1" applyBorder="1" applyAlignment="1">
      <alignment horizontal="center" readingOrder="1"/>
    </xf>
    <xf numFmtId="167" fontId="10" fillId="3" borderId="1" xfId="2" applyNumberFormat="1" applyFont="1" applyFill="1" applyBorder="1" applyAlignment="1">
      <alignment horizontal="right" readingOrder="1"/>
    </xf>
    <xf numFmtId="0" fontId="12" fillId="2" borderId="1" xfId="0" applyFont="1" applyFill="1" applyBorder="1" applyAlignment="1">
      <alignment horizontal="left" readingOrder="1"/>
    </xf>
    <xf numFmtId="0" fontId="12" fillId="2" borderId="1" xfId="0" applyFont="1" applyFill="1" applyBorder="1" applyAlignment="1">
      <alignment horizontal="center" readingOrder="1"/>
    </xf>
    <xf numFmtId="167" fontId="12" fillId="2" borderId="1" xfId="2" applyNumberFormat="1" applyFont="1" applyFill="1" applyBorder="1" applyAlignment="1">
      <alignment horizontal="right" readingOrder="1"/>
    </xf>
    <xf numFmtId="0" fontId="12" fillId="0" borderId="1" xfId="0" applyFont="1" applyFill="1" applyBorder="1" applyAlignment="1">
      <alignment horizontal="left" vertical="center" indent="6" readingOrder="1"/>
    </xf>
    <xf numFmtId="0" fontId="12" fillId="0" borderId="1" xfId="0" applyFont="1" applyFill="1" applyBorder="1" applyAlignment="1">
      <alignment horizontal="center" vertical="center" wrapText="1" readingOrder="1"/>
    </xf>
    <xf numFmtId="167" fontId="12" fillId="0" borderId="1" xfId="2" applyNumberFormat="1" applyFont="1" applyFill="1" applyBorder="1" applyAlignment="1">
      <alignment horizontal="right" vertical="center" wrapText="1" readingOrder="1"/>
    </xf>
    <xf numFmtId="167" fontId="12" fillId="0" borderId="1" xfId="2" applyNumberFormat="1" applyFont="1" applyFill="1" applyBorder="1" applyAlignment="1">
      <alignment horizontal="right" readingOrder="1"/>
    </xf>
    <xf numFmtId="167" fontId="9" fillId="0" borderId="1" xfId="2" applyNumberFormat="1" applyFont="1" applyFill="1" applyBorder="1" applyAlignment="1">
      <alignment horizontal="right" readingOrder="1"/>
    </xf>
    <xf numFmtId="0" fontId="13" fillId="2" borderId="1" xfId="1" applyFont="1" applyFill="1" applyBorder="1" applyAlignment="1">
      <alignment horizontal="left" vertical="center" wrapText="1" readingOrder="1"/>
    </xf>
    <xf numFmtId="0" fontId="12" fillId="2" borderId="1" xfId="0" applyFont="1" applyFill="1" applyBorder="1" applyAlignment="1">
      <alignment horizontal="center" vertical="center" wrapText="1" readingOrder="1"/>
    </xf>
    <xf numFmtId="0" fontId="13" fillId="0" borderId="1" xfId="1" applyFont="1" applyBorder="1" applyAlignment="1">
      <alignment horizontal="left" vertical="center" wrapText="1" readingOrder="1"/>
    </xf>
    <xf numFmtId="0" fontId="12" fillId="2" borderId="1" xfId="0" applyFont="1" applyFill="1" applyBorder="1" applyAlignment="1">
      <alignment horizontal="left" vertical="center" readingOrder="1"/>
    </xf>
    <xf numFmtId="0" fontId="12" fillId="0" borderId="0" xfId="0" applyFont="1" applyFill="1" applyAlignment="1">
      <alignment horizontal="left" readingOrder="1"/>
    </xf>
    <xf numFmtId="0" fontId="12" fillId="0" borderId="0" xfId="0" applyFont="1" applyFill="1" applyAlignment="1">
      <alignment horizontal="right" vertical="center" readingOrder="1"/>
    </xf>
    <xf numFmtId="0" fontId="12" fillId="0" borderId="0" xfId="0" applyFont="1" applyAlignment="1">
      <alignment horizontal="right" readingOrder="1"/>
    </xf>
    <xf numFmtId="0" fontId="12" fillId="0" borderId="0" xfId="0" applyFont="1" applyFill="1" applyAlignment="1">
      <alignment horizontal="right" readingOrder="1"/>
    </xf>
    <xf numFmtId="0" fontId="10" fillId="4" borderId="0" xfId="0" applyFont="1" applyFill="1" applyAlignment="1">
      <alignment horizontal="right" vertical="center" readingOrder="1"/>
    </xf>
    <xf numFmtId="0" fontId="10" fillId="4" borderId="0" xfId="0" applyFont="1" applyFill="1" applyAlignment="1">
      <alignment horizontal="right" readingOrder="1"/>
    </xf>
    <xf numFmtId="0" fontId="8" fillId="3" borderId="0" xfId="0" applyFont="1" applyFill="1" applyAlignment="1">
      <alignment horizontal="left" wrapText="1" readingOrder="1"/>
    </xf>
    <xf numFmtId="3" fontId="9" fillId="0" borderId="0" xfId="0" applyNumberFormat="1" applyFont="1" applyAlignment="1">
      <alignment horizontal="right" readingOrder="1"/>
    </xf>
    <xf numFmtId="14" fontId="9" fillId="0" borderId="1" xfId="0" applyNumberFormat="1" applyFont="1" applyFill="1" applyBorder="1" applyAlignment="1">
      <alignment horizontal="right" readingOrder="1"/>
    </xf>
    <xf numFmtId="0" fontId="4" fillId="5" borderId="1" xfId="0" applyFont="1" applyFill="1" applyBorder="1" applyAlignment="1">
      <alignment horizontal="left" vertical="center" readingOrder="1"/>
    </xf>
    <xf numFmtId="0" fontId="4" fillId="5" borderId="1" xfId="0" applyFont="1" applyFill="1" applyBorder="1" applyAlignment="1">
      <alignment horizontal="center" vertical="center" wrapText="1" readingOrder="1"/>
    </xf>
    <xf numFmtId="1" fontId="4" fillId="5" borderId="1" xfId="0" applyNumberFormat="1" applyFont="1" applyFill="1" applyBorder="1" applyAlignment="1">
      <alignment horizontal="right" vertical="center" wrapText="1" readingOrder="1"/>
    </xf>
    <xf numFmtId="1" fontId="4" fillId="5" borderId="1" xfId="0" applyNumberFormat="1" applyFont="1" applyFill="1" applyBorder="1" applyAlignment="1">
      <alignment horizontal="right" vertical="center" readingOrder="1"/>
    </xf>
    <xf numFmtId="0" fontId="14" fillId="0" borderId="0" xfId="0" applyFont="1" applyFill="1" applyAlignment="1">
      <alignment horizontal="left" wrapText="1" readingOrder="1"/>
    </xf>
    <xf numFmtId="167" fontId="9" fillId="0" borderId="0" xfId="0" applyNumberFormat="1" applyFont="1" applyFill="1" applyAlignment="1">
      <alignment horizontal="right" readingOrder="1"/>
    </xf>
  </cellXfs>
  <cellStyles count="6">
    <cellStyle name="Обычный" xfId="0" builtinId="0"/>
    <cellStyle name="Обычный 2" xfId="3"/>
    <cellStyle name="Обычный 2 8" xfId="1"/>
    <cellStyle name="Обычный 3" xfId="4"/>
    <cellStyle name="Обычный 3 2" xfId="5"/>
    <cellStyle name="Финансовый" xfId="2" builtinId="3"/>
  </cellStyles>
  <dxfs count="0"/>
  <tableStyles count="0" defaultTableStyle="TableStyleMedium2" defaultPivotStyle="PivotStyleMedium9"/>
  <colors>
    <mruColors>
      <color rgb="FFCCFFFF"/>
      <color rgb="FFCCFFCC"/>
      <color rgb="FFEBFFEB"/>
      <color rgb="FF0076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9">
    <tabColor rgb="FF92D050"/>
    <pageSetUpPr fitToPage="1"/>
  </sheetPr>
  <dimension ref="A1:AD81"/>
  <sheetViews>
    <sheetView tabSelected="1" topLeftCell="B1" zoomScaleNormal="100" workbookViewId="0">
      <pane xSplit="2" ySplit="2" topLeftCell="V3" activePane="bottomRight" state="frozen"/>
      <selection activeCell="B1" sqref="B1"/>
      <selection pane="topRight" activeCell="D1" sqref="D1"/>
      <selection pane="bottomLeft" activeCell="B2" sqref="B2"/>
      <selection pane="bottomRight" activeCell="AE21" sqref="AE21"/>
    </sheetView>
  </sheetViews>
  <sheetFormatPr defaultColWidth="9.140625" defaultRowHeight="11.1" customHeight="1" x14ac:dyDescent="0.2"/>
  <cols>
    <col min="1" max="1" width="0" style="8" hidden="1" customWidth="1"/>
    <col min="2" max="2" width="75.85546875" style="30" customWidth="1"/>
    <col min="3" max="3" width="11.7109375" style="31" customWidth="1"/>
    <col min="4" max="10" width="10.85546875" style="31" customWidth="1"/>
    <col min="11" max="12" width="10.85546875" style="32" customWidth="1"/>
    <col min="13" max="13" width="10.85546875" style="33" customWidth="1"/>
    <col min="14" max="18" width="10.85546875" style="9" customWidth="1"/>
    <col min="19" max="19" width="10.28515625" style="9" customWidth="1"/>
    <col min="20" max="20" width="10.28515625" style="37" customWidth="1"/>
    <col min="21" max="24" width="10.28515625" style="9" customWidth="1"/>
    <col min="25" max="26" width="11" style="9" customWidth="1"/>
    <col min="27" max="28" width="9.28515625" style="9" customWidth="1"/>
    <col min="29" max="16384" width="9.140625" style="9"/>
  </cols>
  <sheetData>
    <row r="1" spans="2:28" ht="32.25" customHeight="1" x14ac:dyDescent="0.25">
      <c r="B1" s="36" t="s">
        <v>43</v>
      </c>
      <c r="C1" s="34"/>
      <c r="D1" s="34"/>
      <c r="E1" s="34"/>
      <c r="F1" s="34"/>
      <c r="G1" s="34"/>
      <c r="H1" s="34"/>
      <c r="I1" s="34"/>
      <c r="J1" s="34"/>
      <c r="K1" s="35"/>
      <c r="L1" s="35"/>
      <c r="M1" s="35"/>
      <c r="N1" s="35"/>
      <c r="O1" s="35"/>
      <c r="P1" s="35"/>
      <c r="Q1" s="35"/>
      <c r="R1" s="35"/>
    </row>
    <row r="2" spans="2:28" ht="13.5" customHeight="1" x14ac:dyDescent="0.2">
      <c r="B2" s="10" t="s">
        <v>1</v>
      </c>
      <c r="C2" s="11" t="s">
        <v>40</v>
      </c>
      <c r="D2" s="12">
        <v>43830</v>
      </c>
      <c r="E2" s="12">
        <v>43921</v>
      </c>
      <c r="F2" s="12">
        <v>44012</v>
      </c>
      <c r="G2" s="12">
        <v>44104</v>
      </c>
      <c r="H2" s="13">
        <v>44196</v>
      </c>
      <c r="I2" s="13">
        <v>44286</v>
      </c>
      <c r="J2" s="13">
        <v>44377</v>
      </c>
      <c r="K2" s="13">
        <v>44469</v>
      </c>
      <c r="L2" s="14">
        <v>44561</v>
      </c>
      <c r="M2" s="13">
        <v>44651</v>
      </c>
      <c r="N2" s="14">
        <v>44742</v>
      </c>
      <c r="O2" s="14">
        <v>44834</v>
      </c>
      <c r="P2" s="14">
        <v>44926</v>
      </c>
      <c r="Q2" s="14">
        <v>45016</v>
      </c>
      <c r="R2" s="14">
        <v>45107</v>
      </c>
      <c r="S2" s="38">
        <v>45199</v>
      </c>
      <c r="T2" s="38">
        <v>45291</v>
      </c>
      <c r="U2" s="38">
        <v>45382</v>
      </c>
      <c r="V2" s="38">
        <v>45473</v>
      </c>
      <c r="W2" s="38">
        <v>45565</v>
      </c>
      <c r="X2" s="38">
        <v>45657</v>
      </c>
      <c r="Y2" s="38">
        <v>45747</v>
      </c>
      <c r="Z2" s="38">
        <v>45838</v>
      </c>
      <c r="AA2" s="38">
        <v>45930</v>
      </c>
      <c r="AB2" s="38">
        <v>46022</v>
      </c>
    </row>
    <row r="3" spans="2:28" s="8" customFormat="1" ht="11.1" customHeight="1" x14ac:dyDescent="0.2">
      <c r="B3" s="15" t="s">
        <v>2</v>
      </c>
      <c r="C3" s="16" t="s">
        <v>3</v>
      </c>
      <c r="D3" s="17">
        <f t="shared" ref="D3:I3" si="0">D4+D9</f>
        <v>1643.4170000000001</v>
      </c>
      <c r="E3" s="17">
        <f t="shared" si="0"/>
        <v>2030.44</v>
      </c>
      <c r="F3" s="17">
        <f t="shared" si="0"/>
        <v>2386.1310000000003</v>
      </c>
      <c r="G3" s="17">
        <f t="shared" si="0"/>
        <v>2911.2130000000002</v>
      </c>
      <c r="H3" s="17">
        <f t="shared" si="0"/>
        <v>3456.741</v>
      </c>
      <c r="I3" s="17">
        <f t="shared" si="0"/>
        <v>3829.6650000000004</v>
      </c>
      <c r="J3" s="17">
        <f>J4+J9</f>
        <v>4113.2040000000006</v>
      </c>
      <c r="K3" s="17">
        <f>K4+K9</f>
        <v>4422.4889999999996</v>
      </c>
      <c r="L3" s="17">
        <f>L4+L9</f>
        <v>4829.6039999999994</v>
      </c>
      <c r="M3" s="17">
        <f>M4+M9</f>
        <v>5079.2150000000001</v>
      </c>
      <c r="N3" s="17">
        <f>N4+N9</f>
        <v>5098.8389999999999</v>
      </c>
      <c r="O3" s="17">
        <v>5130.8189999999995</v>
      </c>
      <c r="P3" s="17">
        <v>5226.045000000001</v>
      </c>
      <c r="Q3" s="17">
        <v>5347.5290000000005</v>
      </c>
      <c r="R3" s="17">
        <v>5596.3849999999993</v>
      </c>
      <c r="S3" s="17">
        <f>S4+S9</f>
        <v>5717.9919999999993</v>
      </c>
      <c r="T3" s="17">
        <v>6018.1740000000009</v>
      </c>
      <c r="U3" s="17">
        <v>5929.1660000000002</v>
      </c>
      <c r="V3" s="17">
        <v>5932.1310000000003</v>
      </c>
      <c r="W3" s="17">
        <v>5964.2539999999999</v>
      </c>
      <c r="X3" s="17">
        <v>6074.2250000000004</v>
      </c>
      <c r="Y3" s="17">
        <v>6131.4280000000008</v>
      </c>
      <c r="Z3" s="17">
        <v>6225.0820000000003</v>
      </c>
      <c r="AA3" s="17">
        <v>6297.3029999999999</v>
      </c>
      <c r="AB3" s="17">
        <v>6420.0789999999997</v>
      </c>
    </row>
    <row r="4" spans="2:28" s="8" customFormat="1" ht="11.1" customHeight="1" x14ac:dyDescent="0.2">
      <c r="B4" s="18" t="s">
        <v>18</v>
      </c>
      <c r="C4" s="19" t="s">
        <v>3</v>
      </c>
      <c r="D4" s="20">
        <f t="shared" ref="D4:I4" si="1">D5+D7</f>
        <v>1421.3890000000001</v>
      </c>
      <c r="E4" s="20">
        <f t="shared" si="1"/>
        <v>1770.116</v>
      </c>
      <c r="F4" s="20">
        <f t="shared" si="1"/>
        <v>2121.4630000000002</v>
      </c>
      <c r="G4" s="20">
        <f t="shared" si="1"/>
        <v>2581.4230000000002</v>
      </c>
      <c r="H4" s="20">
        <f t="shared" si="1"/>
        <v>3055.2350000000001</v>
      </c>
      <c r="I4" s="20">
        <f t="shared" si="1"/>
        <v>3409.9080000000004</v>
      </c>
      <c r="J4" s="20">
        <f>J5+J7</f>
        <v>3678.3680000000004</v>
      </c>
      <c r="K4" s="20">
        <f>K5+K7</f>
        <v>3967.5909999999999</v>
      </c>
      <c r="L4" s="20">
        <f>L5+L7</f>
        <v>4316.3819999999996</v>
      </c>
      <c r="M4" s="20">
        <f>M5+M7</f>
        <v>4562.5889999999999</v>
      </c>
      <c r="N4" s="20">
        <f>N5+N7</f>
        <v>4607.6440000000002</v>
      </c>
      <c r="O4" s="20">
        <v>4663.3609999999999</v>
      </c>
      <c r="P4" s="20">
        <v>4788.9990000000007</v>
      </c>
      <c r="Q4" s="20">
        <v>4937.9120000000003</v>
      </c>
      <c r="R4" s="20">
        <v>5190.4309999999996</v>
      </c>
      <c r="S4" s="20">
        <v>5339.6939999999995</v>
      </c>
      <c r="T4" s="20">
        <v>5665.8020000000006</v>
      </c>
      <c r="U4" s="20">
        <v>5603.4520000000002</v>
      </c>
      <c r="V4" s="20">
        <v>5623.08</v>
      </c>
      <c r="W4" s="20">
        <v>5677.9650000000001</v>
      </c>
      <c r="X4" s="20">
        <v>5814.8320000000003</v>
      </c>
      <c r="Y4" s="20">
        <v>5896.6600000000008</v>
      </c>
      <c r="Z4" s="20">
        <v>6000.424</v>
      </c>
      <c r="AA4" s="20">
        <v>6082.2690000000002</v>
      </c>
      <c r="AB4" s="20">
        <v>6211.9709999999995</v>
      </c>
    </row>
    <row r="5" spans="2:28" s="8" customFormat="1" ht="11.1" customHeight="1" x14ac:dyDescent="0.2">
      <c r="B5" s="21" t="s">
        <v>23</v>
      </c>
      <c r="C5" s="22" t="s">
        <v>3</v>
      </c>
      <c r="D5" s="23">
        <v>1147.0540000000001</v>
      </c>
      <c r="E5" s="23">
        <v>1478.4770000000001</v>
      </c>
      <c r="F5" s="23">
        <v>1808.5050000000001</v>
      </c>
      <c r="G5" s="23">
        <v>2240.69</v>
      </c>
      <c r="H5" s="23">
        <v>2671.5880000000002</v>
      </c>
      <c r="I5" s="23">
        <v>3006.0140000000001</v>
      </c>
      <c r="J5" s="23">
        <v>3245.8690000000001</v>
      </c>
      <c r="K5" s="24">
        <v>3507.5479999999998</v>
      </c>
      <c r="L5" s="24">
        <v>3815.3029999999999</v>
      </c>
      <c r="M5" s="24">
        <v>4024.6460000000002</v>
      </c>
      <c r="N5" s="24">
        <v>4023.7829999999999</v>
      </c>
      <c r="O5" s="24">
        <v>4068.3760000000002</v>
      </c>
      <c r="P5" s="24">
        <v>4181.0110000000004</v>
      </c>
      <c r="Q5" s="24">
        <v>4331.22</v>
      </c>
      <c r="R5" s="24">
        <v>4563.5039999999999</v>
      </c>
      <c r="S5" s="24">
        <v>4692.6909999999998</v>
      </c>
      <c r="T5" s="24">
        <v>5020.4340000000002</v>
      </c>
      <c r="U5" s="24">
        <v>4998.1790000000001</v>
      </c>
      <c r="V5" s="24">
        <v>5032.4279999999999</v>
      </c>
      <c r="W5" s="24">
        <v>5081.3890000000001</v>
      </c>
      <c r="X5" s="24">
        <v>5202.2449999999999</v>
      </c>
      <c r="Y5" s="24">
        <v>5271.8680000000004</v>
      </c>
      <c r="Z5" s="24">
        <v>5364.8069999999998</v>
      </c>
      <c r="AA5" s="24">
        <v>5432.5320000000002</v>
      </c>
      <c r="AB5" s="24">
        <v>5542.451</v>
      </c>
    </row>
    <row r="6" spans="2:28" s="8" customFormat="1" ht="11.1" customHeight="1" x14ac:dyDescent="0.2">
      <c r="B6" s="21" t="s">
        <v>22</v>
      </c>
      <c r="C6" s="22" t="s">
        <v>3</v>
      </c>
      <c r="D6" s="23">
        <v>135.251</v>
      </c>
      <c r="E6" s="23">
        <v>198.36</v>
      </c>
      <c r="F6" s="23">
        <v>222.91800000000001</v>
      </c>
      <c r="G6" s="23">
        <v>280.26100000000002</v>
      </c>
      <c r="H6" s="23">
        <v>382.02</v>
      </c>
      <c r="I6" s="23">
        <v>428.09100000000001</v>
      </c>
      <c r="J6" s="23">
        <v>452.34100000000001</v>
      </c>
      <c r="K6" s="24">
        <v>500.64499999999998</v>
      </c>
      <c r="L6" s="24">
        <v>599.33399999999995</v>
      </c>
      <c r="M6" s="24">
        <v>536.75599999999997</v>
      </c>
      <c r="N6" s="24">
        <v>393.50099999999998</v>
      </c>
      <c r="O6" s="24">
        <v>374.23599999999999</v>
      </c>
      <c r="P6" s="24">
        <v>392.87599999999998</v>
      </c>
      <c r="Q6" s="24">
        <v>396.74099999999999</v>
      </c>
      <c r="R6" s="24">
        <v>441.88400000000001</v>
      </c>
      <c r="S6" s="24">
        <v>475.59800000000001</v>
      </c>
      <c r="T6" s="24">
        <v>519.35500000000002</v>
      </c>
      <c r="U6" s="24">
        <v>854.33600000000001</v>
      </c>
      <c r="V6" s="24">
        <v>821.245</v>
      </c>
      <c r="W6" s="24">
        <v>812.54100000000005</v>
      </c>
      <c r="X6" s="24">
        <v>887.548</v>
      </c>
      <c r="Y6" s="24">
        <v>882.34500000000003</v>
      </c>
      <c r="Z6" s="24">
        <v>876.74</v>
      </c>
      <c r="AA6" s="24">
        <v>934.25400000000002</v>
      </c>
      <c r="AB6" s="24">
        <v>1022.203</v>
      </c>
    </row>
    <row r="7" spans="2:28" s="8" customFormat="1" ht="11.1" customHeight="1" x14ac:dyDescent="0.2">
      <c r="B7" s="21" t="s">
        <v>24</v>
      </c>
      <c r="C7" s="22" t="s">
        <v>3</v>
      </c>
      <c r="D7" s="23">
        <v>274.33499999999998</v>
      </c>
      <c r="E7" s="23">
        <v>291.63900000000001</v>
      </c>
      <c r="F7" s="23">
        <v>312.95800000000003</v>
      </c>
      <c r="G7" s="23">
        <v>340.733</v>
      </c>
      <c r="H7" s="23">
        <v>383.64699999999999</v>
      </c>
      <c r="I7" s="23">
        <v>403.89400000000001</v>
      </c>
      <c r="J7" s="23">
        <v>432.49900000000002</v>
      </c>
      <c r="K7" s="24">
        <v>460.04300000000001</v>
      </c>
      <c r="L7" s="24">
        <v>501.07900000000001</v>
      </c>
      <c r="M7" s="24">
        <v>537.94299999999998</v>
      </c>
      <c r="N7" s="24">
        <v>583.86099999999999</v>
      </c>
      <c r="O7" s="24">
        <v>594.98500000000001</v>
      </c>
      <c r="P7" s="24">
        <v>607.98800000000006</v>
      </c>
      <c r="Q7" s="24">
        <v>606.69200000000001</v>
      </c>
      <c r="R7" s="24">
        <v>626.92700000000002</v>
      </c>
      <c r="S7" s="24">
        <v>647.00300000000004</v>
      </c>
      <c r="T7" s="24">
        <v>645.36800000000005</v>
      </c>
      <c r="U7" s="24">
        <v>605.27300000000002</v>
      </c>
      <c r="V7" s="24">
        <v>590.65200000000004</v>
      </c>
      <c r="W7" s="24">
        <v>596.57600000000002</v>
      </c>
      <c r="X7" s="24">
        <v>612.58699999999999</v>
      </c>
      <c r="Y7" s="24">
        <v>624.79200000000003</v>
      </c>
      <c r="Z7" s="24">
        <v>635.61699999999996</v>
      </c>
      <c r="AA7" s="24">
        <v>649.73699999999997</v>
      </c>
      <c r="AB7" s="24">
        <v>669.52</v>
      </c>
    </row>
    <row r="8" spans="2:28" s="8" customFormat="1" ht="11.1" customHeight="1" x14ac:dyDescent="0.2">
      <c r="B8" s="21" t="s">
        <v>22</v>
      </c>
      <c r="C8" s="22" t="s">
        <v>3</v>
      </c>
      <c r="D8" s="23">
        <v>69.962999999999994</v>
      </c>
      <c r="E8" s="23">
        <v>85.257999999999996</v>
      </c>
      <c r="F8" s="23">
        <v>84.096999999999994</v>
      </c>
      <c r="G8" s="23">
        <v>92.388999999999996</v>
      </c>
      <c r="H8" s="23">
        <v>109.376</v>
      </c>
      <c r="I8" s="23">
        <v>107.56100000000001</v>
      </c>
      <c r="J8" s="23">
        <v>108.102</v>
      </c>
      <c r="K8" s="24">
        <v>112.77200000000001</v>
      </c>
      <c r="L8" s="24">
        <v>130.59299999999999</v>
      </c>
      <c r="M8" s="24">
        <v>129.78399999999999</v>
      </c>
      <c r="N8" s="24">
        <v>129.03299999999999</v>
      </c>
      <c r="O8" s="24">
        <v>127.702</v>
      </c>
      <c r="P8" s="24">
        <v>133.50299999999999</v>
      </c>
      <c r="Q8" s="24">
        <v>126.741</v>
      </c>
      <c r="R8" s="24">
        <v>155.25800000000001</v>
      </c>
      <c r="S8" s="24">
        <v>158.83699999999999</v>
      </c>
      <c r="T8" s="24">
        <v>170.84700000000001</v>
      </c>
      <c r="U8" s="24">
        <v>154.042</v>
      </c>
      <c r="V8" s="24">
        <v>145.81299999999999</v>
      </c>
      <c r="W8" s="24">
        <v>105.074</v>
      </c>
      <c r="X8" s="24">
        <v>114.398</v>
      </c>
      <c r="Y8" s="24">
        <v>79.927000000000007</v>
      </c>
      <c r="Z8" s="24">
        <v>84.867000000000004</v>
      </c>
      <c r="AA8" s="24">
        <v>87.924000000000007</v>
      </c>
      <c r="AB8" s="24">
        <v>99.183000000000007</v>
      </c>
    </row>
    <row r="9" spans="2:28" s="8" customFormat="1" ht="11.1" customHeight="1" x14ac:dyDescent="0.2">
      <c r="B9" s="18" t="s">
        <v>19</v>
      </c>
      <c r="C9" s="19" t="s">
        <v>3</v>
      </c>
      <c r="D9" s="20">
        <f t="shared" ref="D9:J9" si="2">D10+D12</f>
        <v>222.02800000000002</v>
      </c>
      <c r="E9" s="20">
        <f t="shared" si="2"/>
        <v>260.32400000000001</v>
      </c>
      <c r="F9" s="20">
        <f t="shared" si="2"/>
        <v>264.66799999999995</v>
      </c>
      <c r="G9" s="20">
        <f t="shared" si="2"/>
        <v>329.78999999999996</v>
      </c>
      <c r="H9" s="20">
        <f t="shared" si="2"/>
        <v>401.50600000000003</v>
      </c>
      <c r="I9" s="20">
        <f t="shared" si="2"/>
        <v>419.75700000000001</v>
      </c>
      <c r="J9" s="20">
        <f t="shared" si="2"/>
        <v>434.83599999999996</v>
      </c>
      <c r="K9" s="20">
        <f>K10+K12</f>
        <v>454.89799999999997</v>
      </c>
      <c r="L9" s="20">
        <f>L10+L12</f>
        <v>513.22199999999998</v>
      </c>
      <c r="M9" s="20">
        <f>M10+M12</f>
        <v>516.62600000000009</v>
      </c>
      <c r="N9" s="20">
        <f>N10+N12</f>
        <v>491.19499999999999</v>
      </c>
      <c r="O9" s="20">
        <v>467.45800000000003</v>
      </c>
      <c r="P9" s="20">
        <v>437.04599999999999</v>
      </c>
      <c r="Q9" s="20">
        <v>409.61700000000002</v>
      </c>
      <c r="R9" s="20">
        <v>405.95400000000001</v>
      </c>
      <c r="S9" s="20">
        <v>378.298</v>
      </c>
      <c r="T9" s="20">
        <v>352.37200000000001</v>
      </c>
      <c r="U9" s="20">
        <v>325.714</v>
      </c>
      <c r="V9" s="20">
        <v>309.05099999999999</v>
      </c>
      <c r="W9" s="20">
        <v>286.28899999999999</v>
      </c>
      <c r="X9" s="20">
        <v>259.39299999999997</v>
      </c>
      <c r="Y9" s="20">
        <v>234.768</v>
      </c>
      <c r="Z9" s="20">
        <v>224.65799999999999</v>
      </c>
      <c r="AA9" s="20">
        <v>215.03399999999999</v>
      </c>
      <c r="AB9" s="20">
        <v>208.108</v>
      </c>
    </row>
    <row r="10" spans="2:28" s="8" customFormat="1" ht="11.1" customHeight="1" x14ac:dyDescent="0.2">
      <c r="B10" s="21" t="s">
        <v>25</v>
      </c>
      <c r="C10" s="22" t="s">
        <v>3</v>
      </c>
      <c r="D10" s="23">
        <v>0.51400000000000001</v>
      </c>
      <c r="E10" s="23">
        <v>0.93200000000000005</v>
      </c>
      <c r="F10" s="23">
        <v>1.2509999999999999</v>
      </c>
      <c r="G10" s="23">
        <v>1.4239999999999999</v>
      </c>
      <c r="H10" s="23">
        <v>1.5980000000000001</v>
      </c>
      <c r="I10" s="23">
        <v>1.5580000000000001</v>
      </c>
      <c r="J10" s="23">
        <v>1.532</v>
      </c>
      <c r="K10" s="25">
        <v>1.484</v>
      </c>
      <c r="L10" s="25">
        <v>1.43</v>
      </c>
      <c r="M10" s="24">
        <v>1.397</v>
      </c>
      <c r="N10" s="24">
        <v>1.3580000000000001</v>
      </c>
      <c r="O10" s="24">
        <v>1.3380000000000001</v>
      </c>
      <c r="P10" s="24">
        <v>1.264</v>
      </c>
      <c r="Q10" s="24">
        <v>0.86699999999999999</v>
      </c>
      <c r="R10" s="24">
        <v>0.54800000000000004</v>
      </c>
      <c r="S10" s="24">
        <v>0.313</v>
      </c>
      <c r="T10" s="24">
        <v>0.151</v>
      </c>
      <c r="U10" s="24">
        <v>0.10100000000000001</v>
      </c>
      <c r="V10" s="24">
        <v>7.4999999999999997E-2</v>
      </c>
      <c r="W10" s="24">
        <v>6.2E-2</v>
      </c>
      <c r="X10" s="24">
        <v>3.4000000000000002E-2</v>
      </c>
      <c r="Y10" s="24">
        <v>2.5999999999999999E-2</v>
      </c>
      <c r="Z10" s="24">
        <v>2.8000000000000001E-2</v>
      </c>
      <c r="AA10" s="24">
        <v>3.9E-2</v>
      </c>
      <c r="AB10" s="24">
        <v>5.8000000000000003E-2</v>
      </c>
    </row>
    <row r="11" spans="2:28" s="8" customFormat="1" ht="11.1" customHeight="1" x14ac:dyDescent="0.2">
      <c r="B11" s="21" t="s">
        <v>22</v>
      </c>
      <c r="C11" s="22" t="s">
        <v>3</v>
      </c>
      <c r="D11" s="23">
        <v>0.502</v>
      </c>
      <c r="E11" s="23">
        <v>0.89100000000000001</v>
      </c>
      <c r="F11" s="23">
        <v>1.2230000000000001</v>
      </c>
      <c r="G11" s="23">
        <v>1.0640000000000001</v>
      </c>
      <c r="H11" s="23">
        <v>1.2529999999999999</v>
      </c>
      <c r="I11" s="23">
        <v>1.52</v>
      </c>
      <c r="J11" s="23">
        <v>0.54800000000000004</v>
      </c>
      <c r="K11" s="25">
        <v>0.67800000000000005</v>
      </c>
      <c r="L11" s="25">
        <v>1.1240000000000001</v>
      </c>
      <c r="M11" s="24">
        <v>1.3620000000000001</v>
      </c>
      <c r="N11" s="24">
        <v>1.304</v>
      </c>
      <c r="O11" s="24">
        <v>1.2749999999999999</v>
      </c>
      <c r="P11" s="24">
        <v>1.24</v>
      </c>
      <c r="Q11" s="24">
        <v>0.70599999999999996</v>
      </c>
      <c r="R11" s="24">
        <v>0.47299999999999998</v>
      </c>
      <c r="S11" s="24">
        <v>0.27100000000000002</v>
      </c>
      <c r="T11" s="24">
        <v>6.2E-2</v>
      </c>
      <c r="U11" s="24">
        <v>3.5999999999999997E-2</v>
      </c>
      <c r="V11" s="24">
        <v>2.4E-2</v>
      </c>
      <c r="W11" s="24">
        <v>1.2999999999999999E-2</v>
      </c>
      <c r="X11" s="24">
        <v>0.02</v>
      </c>
      <c r="Y11" s="24">
        <v>1.2999999999999999E-2</v>
      </c>
      <c r="Z11" s="24">
        <v>8.9999999999999993E-3</v>
      </c>
      <c r="AA11" s="24">
        <v>2.7E-2</v>
      </c>
      <c r="AB11" s="24">
        <v>5.7000000000000002E-2</v>
      </c>
    </row>
    <row r="12" spans="2:28" s="8" customFormat="1" ht="11.1" customHeight="1" x14ac:dyDescent="0.2">
      <c r="B12" s="21" t="s">
        <v>26</v>
      </c>
      <c r="C12" s="22" t="s">
        <v>3</v>
      </c>
      <c r="D12" s="23">
        <v>221.51400000000001</v>
      </c>
      <c r="E12" s="23">
        <v>259.392</v>
      </c>
      <c r="F12" s="23">
        <v>263.41699999999997</v>
      </c>
      <c r="G12" s="23">
        <v>328.36599999999999</v>
      </c>
      <c r="H12" s="23">
        <v>399.90800000000002</v>
      </c>
      <c r="I12" s="23">
        <v>418.19900000000001</v>
      </c>
      <c r="J12" s="23">
        <v>433.30399999999997</v>
      </c>
      <c r="K12" s="24">
        <v>453.41399999999999</v>
      </c>
      <c r="L12" s="24">
        <v>511.79199999999997</v>
      </c>
      <c r="M12" s="24">
        <v>515.22900000000004</v>
      </c>
      <c r="N12" s="24">
        <v>489.83699999999999</v>
      </c>
      <c r="O12" s="24">
        <v>466.12</v>
      </c>
      <c r="P12" s="24">
        <v>435.78199999999998</v>
      </c>
      <c r="Q12" s="24">
        <v>408.75</v>
      </c>
      <c r="R12" s="24">
        <v>405.40600000000001</v>
      </c>
      <c r="S12" s="24">
        <v>377.98500000000001</v>
      </c>
      <c r="T12" s="24">
        <v>352.221</v>
      </c>
      <c r="U12" s="24">
        <v>325.613</v>
      </c>
      <c r="V12" s="24">
        <v>308.976</v>
      </c>
      <c r="W12" s="24">
        <v>286.22699999999998</v>
      </c>
      <c r="X12" s="24">
        <v>259.35899999999998</v>
      </c>
      <c r="Y12" s="24">
        <v>234.74199999999999</v>
      </c>
      <c r="Z12" s="24">
        <v>224.63</v>
      </c>
      <c r="AA12" s="24">
        <v>214.995</v>
      </c>
      <c r="AB12" s="24">
        <v>208.05</v>
      </c>
    </row>
    <row r="13" spans="2:28" s="8" customFormat="1" ht="11.1" customHeight="1" x14ac:dyDescent="0.2">
      <c r="B13" s="21" t="s">
        <v>22</v>
      </c>
      <c r="C13" s="22" t="s">
        <v>3</v>
      </c>
      <c r="D13" s="23">
        <v>130.37100000000001</v>
      </c>
      <c r="E13" s="23">
        <v>163.52799999999999</v>
      </c>
      <c r="F13" s="23">
        <v>124.527</v>
      </c>
      <c r="G13" s="23">
        <v>200.28899999999999</v>
      </c>
      <c r="H13" s="23">
        <v>285.93299999999999</v>
      </c>
      <c r="I13" s="23">
        <v>238.97300000000001</v>
      </c>
      <c r="J13" s="23">
        <v>336.267</v>
      </c>
      <c r="K13" s="24">
        <v>182.078</v>
      </c>
      <c r="L13" s="24">
        <v>295.61500000000001</v>
      </c>
      <c r="M13" s="24">
        <v>260.33999999999997</v>
      </c>
      <c r="N13" s="24">
        <v>210.98</v>
      </c>
      <c r="O13" s="24">
        <v>289.00099999999998</v>
      </c>
      <c r="P13" s="24">
        <v>235.56299999999999</v>
      </c>
      <c r="Q13" s="24">
        <v>223.55500000000001</v>
      </c>
      <c r="R13" s="24">
        <v>33.015000000000001</v>
      </c>
      <c r="S13" s="24">
        <v>35.259</v>
      </c>
      <c r="T13" s="24">
        <v>39.052999999999997</v>
      </c>
      <c r="U13" s="24">
        <v>28.265000000000001</v>
      </c>
      <c r="V13" s="24">
        <v>24.32</v>
      </c>
      <c r="W13" s="24">
        <v>22.954999999999998</v>
      </c>
      <c r="X13" s="24">
        <v>53.545999999999999</v>
      </c>
      <c r="Y13" s="24">
        <v>18.513000000000002</v>
      </c>
      <c r="Z13" s="24">
        <v>23.850999999999999</v>
      </c>
      <c r="AA13" s="24">
        <v>33.515000000000001</v>
      </c>
      <c r="AB13" s="24">
        <v>20.954000000000001</v>
      </c>
    </row>
    <row r="14" spans="2:28" ht="11.1" customHeight="1" x14ac:dyDescent="0.2">
      <c r="B14" s="15" t="s">
        <v>31</v>
      </c>
      <c r="C14" s="16" t="s">
        <v>4</v>
      </c>
      <c r="D14" s="17">
        <f t="shared" ref="D14:J14" si="3">D15+D18</f>
        <v>198.270127366792</v>
      </c>
      <c r="E14" s="17">
        <f t="shared" si="3"/>
        <v>216.71459497611932</v>
      </c>
      <c r="F14" s="17">
        <f t="shared" si="3"/>
        <v>245.05637381889875</v>
      </c>
      <c r="G14" s="17">
        <f t="shared" si="3"/>
        <v>287.22483156379059</v>
      </c>
      <c r="H14" s="17">
        <f t="shared" si="3"/>
        <v>377.5058646809839</v>
      </c>
      <c r="I14" s="17">
        <f t="shared" si="3"/>
        <v>418.10249429813121</v>
      </c>
      <c r="J14" s="17">
        <f t="shared" si="3"/>
        <v>453.58915759443732</v>
      </c>
      <c r="K14" s="17">
        <f>K15+K18</f>
        <v>482.1671335262497</v>
      </c>
      <c r="L14" s="17">
        <f>L15+L18</f>
        <v>551.1534758593076</v>
      </c>
      <c r="M14" s="17">
        <f>M15+M18</f>
        <v>493.3746887379292</v>
      </c>
      <c r="N14" s="17">
        <f>N15+N18</f>
        <v>425.9381663692335</v>
      </c>
      <c r="O14" s="17">
        <v>394.52709106909151</v>
      </c>
      <c r="P14" s="17">
        <v>445.84991325617602</v>
      </c>
      <c r="Q14" s="17">
        <v>470.15969744437064</v>
      </c>
      <c r="R14" s="17">
        <v>503.07966713074319</v>
      </c>
      <c r="S14" s="17">
        <v>518.9176440429012</v>
      </c>
      <c r="T14" s="17">
        <v>543.03958365590222</v>
      </c>
      <c r="U14" s="17">
        <v>545.35540909457973</v>
      </c>
      <c r="V14" s="17">
        <v>525.41933629118012</v>
      </c>
      <c r="W14" s="17">
        <v>520.99172822832008</v>
      </c>
      <c r="X14" s="17">
        <v>594.6006474348701</v>
      </c>
      <c r="Y14" s="17">
        <v>637.33108413479988</v>
      </c>
      <c r="Z14" s="17">
        <v>680.08502188909006</v>
      </c>
      <c r="AA14" s="17">
        <v>752.77308012945002</v>
      </c>
      <c r="AB14" s="17">
        <v>888.32850591205727</v>
      </c>
    </row>
    <row r="15" spans="2:28" s="8" customFormat="1" ht="11.1" customHeight="1" x14ac:dyDescent="0.2">
      <c r="B15" s="18" t="s">
        <v>18</v>
      </c>
      <c r="C15" s="19" t="s">
        <v>4</v>
      </c>
      <c r="D15" s="20">
        <f t="shared" ref="D15:J15" si="4">D16+D17</f>
        <v>131.39190411553071</v>
      </c>
      <c r="E15" s="20">
        <f t="shared" si="4"/>
        <v>142.56042360954001</v>
      </c>
      <c r="F15" s="20">
        <f t="shared" si="4"/>
        <v>167.76069751854925</v>
      </c>
      <c r="G15" s="20">
        <f t="shared" si="4"/>
        <v>197.01608217628859</v>
      </c>
      <c r="H15" s="20">
        <f t="shared" si="4"/>
        <v>271.89875153860862</v>
      </c>
      <c r="I15" s="20">
        <f t="shared" si="4"/>
        <v>308.57557471560051</v>
      </c>
      <c r="J15" s="20">
        <f t="shared" si="4"/>
        <v>341.51680106019433</v>
      </c>
      <c r="K15" s="20">
        <f>K16+K17</f>
        <v>365.57547702162299</v>
      </c>
      <c r="L15" s="20">
        <f>L16+L17</f>
        <v>423.80315562170551</v>
      </c>
      <c r="M15" s="20">
        <f>M16+M17</f>
        <v>384.79595083903945</v>
      </c>
      <c r="N15" s="20">
        <f>N16+N17</f>
        <v>322.54410707388581</v>
      </c>
      <c r="O15" s="20">
        <v>301.40747680509128</v>
      </c>
      <c r="P15" s="20">
        <v>353.89718218822316</v>
      </c>
      <c r="Q15" s="20">
        <v>385.76416517810861</v>
      </c>
      <c r="R15" s="20">
        <v>417.48330797564165</v>
      </c>
      <c r="S15" s="20">
        <v>439.55864087152111</v>
      </c>
      <c r="T15" s="20">
        <v>470.66643237667699</v>
      </c>
      <c r="U15" s="20">
        <v>478.85337186852973</v>
      </c>
      <c r="V15" s="20">
        <v>462.83444536417016</v>
      </c>
      <c r="W15" s="20">
        <v>464.68287559492012</v>
      </c>
      <c r="X15" s="20">
        <v>543.55339011124011</v>
      </c>
      <c r="Y15" s="20">
        <v>588.19406775510993</v>
      </c>
      <c r="Z15" s="20">
        <v>632.56114631231992</v>
      </c>
      <c r="AA15" s="20">
        <v>703.95051014441992</v>
      </c>
      <c r="AB15" s="20">
        <v>836.15131659445728</v>
      </c>
    </row>
    <row r="16" spans="2:28" s="8" customFormat="1" ht="11.1" customHeight="1" x14ac:dyDescent="0.2">
      <c r="B16" s="21" t="s">
        <v>27</v>
      </c>
      <c r="C16" s="22" t="s">
        <v>4</v>
      </c>
      <c r="D16" s="24">
        <f t="shared" ref="D16:J16" si="5">D47</f>
        <v>73.299048522405997</v>
      </c>
      <c r="E16" s="24">
        <f t="shared" si="5"/>
        <v>84.478228380691007</v>
      </c>
      <c r="F16" s="24">
        <f t="shared" si="5"/>
        <v>103.25181208678001</v>
      </c>
      <c r="G16" s="24">
        <f t="shared" si="5"/>
        <v>125.35452243504102</v>
      </c>
      <c r="H16" s="24">
        <f t="shared" si="5"/>
        <v>181.07077178900309</v>
      </c>
      <c r="I16" s="24">
        <f t="shared" si="5"/>
        <v>211.10689178610303</v>
      </c>
      <c r="J16" s="24">
        <f t="shared" si="5"/>
        <v>236.449166212666</v>
      </c>
      <c r="K16" s="24">
        <f>K47</f>
        <v>255.46640585992799</v>
      </c>
      <c r="L16" s="24">
        <f>L47</f>
        <v>306.63573027850094</v>
      </c>
      <c r="M16" s="24">
        <f>M47</f>
        <v>280.56059496726698</v>
      </c>
      <c r="N16" s="24">
        <f>N47</f>
        <v>220.49519494493106</v>
      </c>
      <c r="O16" s="24">
        <v>208.63984952243399</v>
      </c>
      <c r="P16" s="24">
        <v>254.85138253035402</v>
      </c>
      <c r="Q16" s="24">
        <v>278.90187315481097</v>
      </c>
      <c r="R16" s="24">
        <v>304.54539647973206</v>
      </c>
      <c r="S16" s="24">
        <v>318.78453746812102</v>
      </c>
      <c r="T16" s="24">
        <v>369.76820774893702</v>
      </c>
      <c r="U16" s="24">
        <v>376.65622013799998</v>
      </c>
      <c r="V16" s="24">
        <v>360.24313402299998</v>
      </c>
      <c r="W16" s="24">
        <v>359.22209852200001</v>
      </c>
      <c r="X16" s="24">
        <v>419.94646822499999</v>
      </c>
      <c r="Y16" s="24">
        <v>452.35808705300002</v>
      </c>
      <c r="Z16" s="24">
        <v>488.26414327800001</v>
      </c>
      <c r="AA16" s="24">
        <v>543.02784215199995</v>
      </c>
      <c r="AB16" s="24">
        <v>638.11979260199996</v>
      </c>
    </row>
    <row r="17" spans="2:30" s="8" customFormat="1" ht="11.1" customHeight="1" x14ac:dyDescent="0.2">
      <c r="B17" s="21" t="s">
        <v>28</v>
      </c>
      <c r="C17" s="22" t="s">
        <v>4</v>
      </c>
      <c r="D17" s="24">
        <f t="shared" ref="D17:H17" si="6">D22</f>
        <v>58.092855593124703</v>
      </c>
      <c r="E17" s="24">
        <f t="shared" si="6"/>
        <v>58.082195228849002</v>
      </c>
      <c r="F17" s="24">
        <f t="shared" si="6"/>
        <v>64.508885431769244</v>
      </c>
      <c r="G17" s="24">
        <f t="shared" si="6"/>
        <v>71.661559741247558</v>
      </c>
      <c r="H17" s="24">
        <f t="shared" si="6"/>
        <v>90.827979749605518</v>
      </c>
      <c r="I17" s="24">
        <f t="shared" ref="I17:N17" si="7">I22</f>
        <v>97.468682929497476</v>
      </c>
      <c r="J17" s="24">
        <f t="shared" si="7"/>
        <v>105.0676348475283</v>
      </c>
      <c r="K17" s="24">
        <f t="shared" si="7"/>
        <v>110.109071161695</v>
      </c>
      <c r="L17" s="24">
        <f t="shared" si="7"/>
        <v>117.1674253432046</v>
      </c>
      <c r="M17" s="24">
        <f t="shared" si="7"/>
        <v>104.23535587177247</v>
      </c>
      <c r="N17" s="24">
        <f t="shared" si="7"/>
        <v>102.04891212895474</v>
      </c>
      <c r="O17" s="24">
        <v>92.767627282657259</v>
      </c>
      <c r="P17" s="24">
        <v>99.045799657869125</v>
      </c>
      <c r="Q17" s="24">
        <v>106.86229202329764</v>
      </c>
      <c r="R17" s="24">
        <v>112.9379114959096</v>
      </c>
      <c r="S17" s="24">
        <v>120.77410340340009</v>
      </c>
      <c r="T17" s="24">
        <v>100.89822462774001</v>
      </c>
      <c r="U17" s="24">
        <v>102.19715173052978</v>
      </c>
      <c r="V17" s="24">
        <v>102.59131134117015</v>
      </c>
      <c r="W17" s="24">
        <v>105.46077707292011</v>
      </c>
      <c r="X17" s="24">
        <v>123.60692188624013</v>
      </c>
      <c r="Y17" s="24">
        <v>135.83598070210988</v>
      </c>
      <c r="Z17" s="24">
        <v>144.29700303431994</v>
      </c>
      <c r="AA17" s="24">
        <v>160.92266799241997</v>
      </c>
      <c r="AB17" s="24">
        <v>198.03152399245738</v>
      </c>
    </row>
    <row r="18" spans="2:30" s="8" customFormat="1" ht="11.1" customHeight="1" x14ac:dyDescent="0.2">
      <c r="B18" s="18" t="s">
        <v>19</v>
      </c>
      <c r="C18" s="19" t="s">
        <v>4</v>
      </c>
      <c r="D18" s="20">
        <f t="shared" ref="D18:J18" si="8">D19+D20</f>
        <v>66.878223251261289</v>
      </c>
      <c r="E18" s="20">
        <f t="shared" si="8"/>
        <v>74.15417136657932</v>
      </c>
      <c r="F18" s="20">
        <f t="shared" si="8"/>
        <v>77.295676300349498</v>
      </c>
      <c r="G18" s="20">
        <f t="shared" si="8"/>
        <v>90.208749387501982</v>
      </c>
      <c r="H18" s="20">
        <f t="shared" si="8"/>
        <v>105.60711314237528</v>
      </c>
      <c r="I18" s="20">
        <f t="shared" si="8"/>
        <v>109.52691958253071</v>
      </c>
      <c r="J18" s="20">
        <f t="shared" si="8"/>
        <v>112.07235653424299</v>
      </c>
      <c r="K18" s="20">
        <f>K19+K20</f>
        <v>116.59165650462668</v>
      </c>
      <c r="L18" s="20">
        <f>L19+L20</f>
        <v>127.35032023760206</v>
      </c>
      <c r="M18" s="20">
        <f>M19+M20</f>
        <v>108.57873789888973</v>
      </c>
      <c r="N18" s="20">
        <f>N19+N20</f>
        <v>103.39405929534766</v>
      </c>
      <c r="O18" s="20">
        <v>93.119614264000234</v>
      </c>
      <c r="P18" s="20">
        <v>91.952731067952882</v>
      </c>
      <c r="Q18" s="20">
        <v>84.395532266261995</v>
      </c>
      <c r="R18" s="20">
        <v>85.596359155101524</v>
      </c>
      <c r="S18" s="20">
        <v>79.359003171380039</v>
      </c>
      <c r="T18" s="20">
        <v>72.373151279225212</v>
      </c>
      <c r="U18" s="20">
        <v>66.502037226049978</v>
      </c>
      <c r="V18" s="20">
        <v>62.584890927010001</v>
      </c>
      <c r="W18" s="20">
        <v>56.308852633399979</v>
      </c>
      <c r="X18" s="20">
        <v>51.047257323630035</v>
      </c>
      <c r="Y18" s="20">
        <v>49.137016379690003</v>
      </c>
      <c r="Z18" s="20">
        <v>47.523875576770187</v>
      </c>
      <c r="AA18" s="20">
        <v>48.822569985030057</v>
      </c>
      <c r="AB18" s="20">
        <v>52.177189317599947</v>
      </c>
    </row>
    <row r="19" spans="2:30" s="8" customFormat="1" ht="11.1" customHeight="1" x14ac:dyDescent="0.2">
      <c r="B19" s="21" t="s">
        <v>29</v>
      </c>
      <c r="C19" s="22" t="s">
        <v>4</v>
      </c>
      <c r="D19" s="24">
        <f t="shared" ref="D19:J19" si="9">D59</f>
        <v>0.18254547208300001</v>
      </c>
      <c r="E19" s="24">
        <f t="shared" si="9"/>
        <v>0.269778739175</v>
      </c>
      <c r="F19" s="24">
        <f t="shared" si="9"/>
        <v>0.34914196564</v>
      </c>
      <c r="G19" s="24">
        <f t="shared" si="9"/>
        <v>0.38614029852499998</v>
      </c>
      <c r="H19" s="24">
        <f t="shared" si="9"/>
        <v>0.44874351693199999</v>
      </c>
      <c r="I19" s="24">
        <f t="shared" si="9"/>
        <v>0.42334018781500005</v>
      </c>
      <c r="J19" s="24">
        <f t="shared" si="9"/>
        <v>0.43379075041199994</v>
      </c>
      <c r="K19" s="24">
        <f>K59</f>
        <v>0.42152133418200005</v>
      </c>
      <c r="L19" s="24">
        <f>L59</f>
        <v>0.40005970889999992</v>
      </c>
      <c r="M19" s="24">
        <f>M59</f>
        <v>0.34866860498399999</v>
      </c>
      <c r="N19" s="24">
        <f>N59</f>
        <v>0.34669164811800002</v>
      </c>
      <c r="O19" s="24">
        <v>0.34355741623300001</v>
      </c>
      <c r="P19" s="24">
        <v>0.33857265912500006</v>
      </c>
      <c r="Q19" s="24">
        <v>0.23980478074699998</v>
      </c>
      <c r="R19" s="24">
        <v>0.18320084219999996</v>
      </c>
      <c r="S19" s="24">
        <v>0.12869469735</v>
      </c>
      <c r="T19" s="24">
        <v>9.1620680904999988E-2</v>
      </c>
      <c r="U19" s="24">
        <v>8.1761768999999998E-2</v>
      </c>
      <c r="V19" s="24">
        <v>6.9887276999999998E-2</v>
      </c>
      <c r="W19" s="24">
        <v>6.2957024E-2</v>
      </c>
      <c r="X19" s="24">
        <v>4.6545841999999997E-2</v>
      </c>
      <c r="Y19" s="24">
        <v>4.5159030000000003E-2</v>
      </c>
      <c r="Z19" s="24">
        <v>6.3139971000000003E-2</v>
      </c>
      <c r="AA19" s="24">
        <v>0.20118055800000001</v>
      </c>
      <c r="AB19" s="24">
        <v>0.70819558400000004</v>
      </c>
    </row>
    <row r="20" spans="2:30" s="8" customFormat="1" ht="11.1" customHeight="1" x14ac:dyDescent="0.2">
      <c r="B20" s="21" t="s">
        <v>30</v>
      </c>
      <c r="C20" s="22" t="s">
        <v>4</v>
      </c>
      <c r="D20" s="24">
        <f t="shared" ref="D20:H20" si="10">D34</f>
        <v>66.695677779178283</v>
      </c>
      <c r="E20" s="24">
        <f t="shared" si="10"/>
        <v>73.884392627404324</v>
      </c>
      <c r="F20" s="24">
        <f t="shared" si="10"/>
        <v>76.946534334709497</v>
      </c>
      <c r="G20" s="24">
        <f t="shared" si="10"/>
        <v>89.822609088976975</v>
      </c>
      <c r="H20" s="24">
        <f t="shared" si="10"/>
        <v>105.15836962544329</v>
      </c>
      <c r="I20" s="24">
        <f t="shared" ref="I20:N20" si="11">I34</f>
        <v>109.10357939471571</v>
      </c>
      <c r="J20" s="24">
        <f t="shared" si="11"/>
        <v>111.63856578383098</v>
      </c>
      <c r="K20" s="24">
        <f t="shared" si="11"/>
        <v>116.17013517044468</v>
      </c>
      <c r="L20" s="24">
        <f t="shared" si="11"/>
        <v>126.95026052870206</v>
      </c>
      <c r="M20" s="24">
        <f t="shared" si="11"/>
        <v>108.23006929390573</v>
      </c>
      <c r="N20" s="24">
        <f t="shared" si="11"/>
        <v>103.04736764722966</v>
      </c>
      <c r="O20" s="24">
        <v>92.776056847767236</v>
      </c>
      <c r="P20" s="24">
        <v>91.614158408827876</v>
      </c>
      <c r="Q20" s="24">
        <v>84.155727485515001</v>
      </c>
      <c r="R20" s="24">
        <v>85.41315831290153</v>
      </c>
      <c r="S20" s="24">
        <v>79.230308474030039</v>
      </c>
      <c r="T20" s="24">
        <v>72.281530598320217</v>
      </c>
      <c r="U20" s="24">
        <v>66.420275457049982</v>
      </c>
      <c r="V20" s="24">
        <v>62.515003650010001</v>
      </c>
      <c r="W20" s="24">
        <v>56.24589560939998</v>
      </c>
      <c r="X20" s="24">
        <v>51.000711481630034</v>
      </c>
      <c r="Y20" s="24">
        <v>49.091857349690002</v>
      </c>
      <c r="Z20" s="24">
        <v>47.460735605770189</v>
      </c>
      <c r="AA20" s="24">
        <v>48.62138942703006</v>
      </c>
      <c r="AB20" s="24">
        <v>51.468993733599945</v>
      </c>
    </row>
    <row r="21" spans="2:30" s="8" customFormat="1" ht="11.1" customHeight="1" x14ac:dyDescent="0.2">
      <c r="B21" s="15" t="s">
        <v>20</v>
      </c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D21" s="44"/>
    </row>
    <row r="22" spans="2:30" s="8" customFormat="1" ht="11.1" customHeight="1" x14ac:dyDescent="0.2">
      <c r="B22" s="26" t="s">
        <v>5</v>
      </c>
      <c r="C22" s="27" t="s">
        <v>4</v>
      </c>
      <c r="D22" s="20">
        <f t="shared" ref="D22:G22" si="12">(SUM(D23:D33))</f>
        <v>58.092855593124703</v>
      </c>
      <c r="E22" s="20">
        <f t="shared" si="12"/>
        <v>58.082195228849002</v>
      </c>
      <c r="F22" s="20">
        <f t="shared" si="12"/>
        <v>64.508885431769244</v>
      </c>
      <c r="G22" s="20">
        <f t="shared" si="12"/>
        <v>71.661559741247558</v>
      </c>
      <c r="H22" s="20">
        <f>(SUM(H23:H33))</f>
        <v>90.827979749605518</v>
      </c>
      <c r="I22" s="20">
        <f>(SUM(I23:I33))</f>
        <v>97.468682929497476</v>
      </c>
      <c r="J22" s="20">
        <f>(SUM(J23:J33))</f>
        <v>105.0676348475283</v>
      </c>
      <c r="K22" s="20">
        <f>(SUM(K23:K33))</f>
        <v>110.109071161695</v>
      </c>
      <c r="L22" s="20">
        <f>SUM(L23:L33)</f>
        <v>117.1674253432046</v>
      </c>
      <c r="M22" s="20">
        <f>SUM(M23:M33)</f>
        <v>104.23535587177247</v>
      </c>
      <c r="N22" s="20">
        <f>SUM(N23:N33)</f>
        <v>102.04891212895474</v>
      </c>
      <c r="O22" s="20">
        <v>92.767627282657259</v>
      </c>
      <c r="P22" s="20">
        <v>99.045799657869125</v>
      </c>
      <c r="Q22" s="20">
        <f t="shared" ref="Q22" si="13">SUM(Q23:Q33)</f>
        <v>106.86229202329764</v>
      </c>
      <c r="R22" s="20">
        <v>112.9379114959096</v>
      </c>
      <c r="S22" s="20">
        <v>120.77410340340009</v>
      </c>
      <c r="T22" s="20">
        <v>100.89822462774002</v>
      </c>
      <c r="U22" s="20">
        <v>102.19715173052978</v>
      </c>
      <c r="V22" s="20">
        <v>102.59131134117015</v>
      </c>
      <c r="W22" s="20">
        <v>105.46077707292011</v>
      </c>
      <c r="X22" s="20">
        <v>123.60692188624013</v>
      </c>
      <c r="Y22" s="20">
        <v>135.83598070210988</v>
      </c>
      <c r="Z22" s="20">
        <v>144.29700303431994</v>
      </c>
      <c r="AA22" s="20">
        <v>160.92266799241997</v>
      </c>
      <c r="AB22" s="20">
        <v>198.03152399245738</v>
      </c>
    </row>
    <row r="23" spans="2:30" s="8" customFormat="1" ht="11.1" customHeight="1" x14ac:dyDescent="0.2">
      <c r="B23" s="28" t="s">
        <v>6</v>
      </c>
      <c r="C23" s="22" t="s">
        <v>4</v>
      </c>
      <c r="D23" s="24">
        <v>11.200264759844716</v>
      </c>
      <c r="E23" s="24">
        <v>12.329604367949001</v>
      </c>
      <c r="F23" s="24">
        <v>12.034481461369259</v>
      </c>
      <c r="G23" s="24">
        <v>13.792896142587562</v>
      </c>
      <c r="H23" s="24">
        <v>21.531880496185508</v>
      </c>
      <c r="I23" s="24">
        <v>18.637092504537485</v>
      </c>
      <c r="J23" s="24">
        <v>17.39142673886829</v>
      </c>
      <c r="K23" s="24">
        <v>18.176614550155008</v>
      </c>
      <c r="L23" s="24">
        <v>23.058070934024535</v>
      </c>
      <c r="M23" s="24">
        <v>20.110924111329219</v>
      </c>
      <c r="N23" s="24">
        <v>18.221056510544045</v>
      </c>
      <c r="O23" s="24">
        <v>18.136876976427256</v>
      </c>
      <c r="P23" s="24">
        <v>23.827272079809639</v>
      </c>
      <c r="Q23" s="24">
        <v>20.222305828807656</v>
      </c>
      <c r="R23" s="24">
        <v>15.912409658860001</v>
      </c>
      <c r="S23" s="24">
        <v>17.708183185071956</v>
      </c>
      <c r="T23" s="24">
        <v>14.122222357574383</v>
      </c>
      <c r="U23" s="24">
        <v>9.8352478600297051</v>
      </c>
      <c r="V23" s="24">
        <v>11.375577486143905</v>
      </c>
      <c r="W23" s="24">
        <v>8.6575619636660726</v>
      </c>
      <c r="X23" s="24">
        <v>10.768859551400489</v>
      </c>
      <c r="Y23" s="24">
        <v>11.464336318771993</v>
      </c>
      <c r="Z23" s="24">
        <v>10.226726466228545</v>
      </c>
      <c r="AA23" s="24">
        <v>10.328844434275934</v>
      </c>
      <c r="AB23" s="24">
        <v>12.454163051612317</v>
      </c>
    </row>
    <row r="24" spans="2:30" s="8" customFormat="1" ht="11.1" customHeight="1" x14ac:dyDescent="0.2">
      <c r="B24" s="28" t="s">
        <v>7</v>
      </c>
      <c r="C24" s="22" t="s">
        <v>4</v>
      </c>
      <c r="D24" s="24">
        <v>7.7069922275899998</v>
      </c>
      <c r="E24" s="24">
        <v>6.8206636765400006</v>
      </c>
      <c r="F24" s="24">
        <v>6.1574211455500025</v>
      </c>
      <c r="G24" s="24">
        <v>6.1194409483900012</v>
      </c>
      <c r="H24" s="24">
        <v>6.5461669149700024</v>
      </c>
      <c r="I24" s="24">
        <v>6.4475960639800007</v>
      </c>
      <c r="J24" s="24">
        <v>6.0062055104499983</v>
      </c>
      <c r="K24" s="24">
        <v>5.7763215616999979</v>
      </c>
      <c r="L24" s="24">
        <v>5.8179124797349999</v>
      </c>
      <c r="M24" s="24">
        <v>6.9968357068600007</v>
      </c>
      <c r="N24" s="24">
        <v>7.4869314069900019</v>
      </c>
      <c r="O24" s="24">
        <v>6.29257937638</v>
      </c>
      <c r="P24" s="24">
        <v>6.3856246673394779</v>
      </c>
      <c r="Q24" s="24">
        <v>6.7116690976100006</v>
      </c>
      <c r="R24" s="24">
        <v>6.1027142977355968</v>
      </c>
      <c r="S24" s="24">
        <v>7.2468371714718769</v>
      </c>
      <c r="T24" s="24">
        <v>7.3418424425528714</v>
      </c>
      <c r="U24" s="24">
        <v>4.6486374865917952</v>
      </c>
      <c r="V24" s="24">
        <v>4.5722692591766858</v>
      </c>
      <c r="W24" s="24">
        <v>5.3305898023703993</v>
      </c>
      <c r="X24" s="24">
        <v>8.4247117748846758</v>
      </c>
      <c r="Y24" s="24">
        <v>12.181560801813578</v>
      </c>
      <c r="Z24" s="24">
        <v>16.978608461571781</v>
      </c>
      <c r="AA24" s="24">
        <v>17.678903095865458</v>
      </c>
      <c r="AB24" s="24">
        <v>22.745531212072837</v>
      </c>
    </row>
    <row r="25" spans="2:30" s="8" customFormat="1" ht="11.1" customHeight="1" x14ac:dyDescent="0.2">
      <c r="B25" s="28" t="s">
        <v>15</v>
      </c>
      <c r="C25" s="22" t="s">
        <v>4</v>
      </c>
      <c r="D25" s="24">
        <v>9.2565869784999979</v>
      </c>
      <c r="E25" s="24">
        <v>9.4795932247899994</v>
      </c>
      <c r="F25" s="24">
        <v>10.161644632489995</v>
      </c>
      <c r="G25" s="24">
        <v>11.06138621513</v>
      </c>
      <c r="H25" s="24">
        <v>12.985994278080003</v>
      </c>
      <c r="I25" s="24">
        <v>13.927709142979998</v>
      </c>
      <c r="J25" s="24">
        <v>13.73890061849</v>
      </c>
      <c r="K25" s="24">
        <v>15.138569639429999</v>
      </c>
      <c r="L25" s="24">
        <v>14.341793827170005</v>
      </c>
      <c r="M25" s="24">
        <v>7.7074777598399997</v>
      </c>
      <c r="N25" s="24">
        <v>11.648544189979997</v>
      </c>
      <c r="O25" s="24">
        <v>11.379781721030001</v>
      </c>
      <c r="P25" s="24">
        <v>9.8357718955000024</v>
      </c>
      <c r="Q25" s="24">
        <v>11.00176680283</v>
      </c>
      <c r="R25" s="24">
        <v>12.44519051449099</v>
      </c>
      <c r="S25" s="24">
        <v>13.150733145505278</v>
      </c>
      <c r="T25" s="24">
        <v>11.813835895004136</v>
      </c>
      <c r="U25" s="24">
        <v>13.406751167887277</v>
      </c>
      <c r="V25" s="24">
        <v>13.951543916666939</v>
      </c>
      <c r="W25" s="24">
        <v>15.775811594869603</v>
      </c>
      <c r="X25" s="24">
        <v>18.923815822759064</v>
      </c>
      <c r="Y25" s="24">
        <v>28.904515109208678</v>
      </c>
      <c r="Z25" s="24">
        <v>34.724879661380491</v>
      </c>
      <c r="AA25" s="24">
        <v>45.056640977638637</v>
      </c>
      <c r="AB25" s="24">
        <v>49.953860500436392</v>
      </c>
    </row>
    <row r="26" spans="2:30" s="8" customFormat="1" ht="11.1" customHeight="1" x14ac:dyDescent="0.2">
      <c r="B26" s="28" t="s">
        <v>16</v>
      </c>
      <c r="C26" s="22" t="s">
        <v>4</v>
      </c>
      <c r="D26" s="24">
        <v>2.46985642838</v>
      </c>
      <c r="E26" s="24">
        <v>3.7509125150699996</v>
      </c>
      <c r="F26" s="24">
        <v>4.1463472681299995</v>
      </c>
      <c r="G26" s="24">
        <v>4.8380567583899996</v>
      </c>
      <c r="H26" s="24">
        <v>5.4418656234200009</v>
      </c>
      <c r="I26" s="24">
        <v>5.1628920736499992</v>
      </c>
      <c r="J26" s="24">
        <v>5.0325242569200004</v>
      </c>
      <c r="K26" s="24">
        <v>4.7115707825700008</v>
      </c>
      <c r="L26" s="24">
        <v>4.5611781656899986</v>
      </c>
      <c r="M26" s="24">
        <v>3.9885344900299997</v>
      </c>
      <c r="N26" s="24">
        <v>2.7607130841600003</v>
      </c>
      <c r="O26" s="24">
        <v>1.7994563694000001</v>
      </c>
      <c r="P26" s="24">
        <v>1.4464087448499998</v>
      </c>
      <c r="Q26" s="24">
        <v>1.3055215866200001</v>
      </c>
      <c r="R26" s="24">
        <v>1.1820794659698801</v>
      </c>
      <c r="S26" s="24">
        <v>1.0485537662580147</v>
      </c>
      <c r="T26" s="24">
        <v>0.83331584515999979</v>
      </c>
      <c r="U26" s="24">
        <v>0.58459715473550933</v>
      </c>
      <c r="V26" s="24">
        <v>0.49510196781553639</v>
      </c>
      <c r="W26" s="24">
        <v>0.60147218313741757</v>
      </c>
      <c r="X26" s="24">
        <v>0.62185333059550763</v>
      </c>
      <c r="Y26" s="24">
        <v>0.60872268082836178</v>
      </c>
      <c r="Z26" s="24">
        <v>0.6146833618052614</v>
      </c>
      <c r="AA26" s="24">
        <v>0.76429567405356003</v>
      </c>
      <c r="AB26" s="24">
        <v>0.7401660415309933</v>
      </c>
    </row>
    <row r="27" spans="2:30" s="8" customFormat="1" ht="11.1" customHeight="1" x14ac:dyDescent="0.2">
      <c r="B27" s="28" t="s">
        <v>8</v>
      </c>
      <c r="C27" s="22" t="s">
        <v>4</v>
      </c>
      <c r="D27" s="24">
        <v>15.938956435690002</v>
      </c>
      <c r="E27" s="24">
        <v>14.758371095280001</v>
      </c>
      <c r="F27" s="24">
        <v>17.762554738559999</v>
      </c>
      <c r="G27" s="24">
        <v>18.123766078870002</v>
      </c>
      <c r="H27" s="24">
        <v>20.257618352729999</v>
      </c>
      <c r="I27" s="24">
        <v>22.560299960159998</v>
      </c>
      <c r="J27" s="24">
        <v>26.032933715400009</v>
      </c>
      <c r="K27" s="24">
        <v>29.186509005319991</v>
      </c>
      <c r="L27" s="24">
        <v>33.004199661169999</v>
      </c>
      <c r="M27" s="24">
        <v>26.946048350179993</v>
      </c>
      <c r="N27" s="24">
        <v>27.760639157549996</v>
      </c>
      <c r="O27" s="24">
        <v>22.490721161660002</v>
      </c>
      <c r="P27" s="24">
        <v>26.052315078370004</v>
      </c>
      <c r="Q27" s="24">
        <v>33.031121929240001</v>
      </c>
      <c r="R27" s="24">
        <v>35.221610778330479</v>
      </c>
      <c r="S27" s="24">
        <v>39.823553890136466</v>
      </c>
      <c r="T27" s="24">
        <v>29.710664339886357</v>
      </c>
      <c r="U27" s="24">
        <v>34.25817093945961</v>
      </c>
      <c r="V27" s="24">
        <v>33.46311310802308</v>
      </c>
      <c r="W27" s="24">
        <v>34.08326512707572</v>
      </c>
      <c r="X27" s="24">
        <v>36.975406823762022</v>
      </c>
      <c r="Y27" s="24">
        <v>39.619743655980038</v>
      </c>
      <c r="Z27" s="24">
        <v>41.343739428360017</v>
      </c>
      <c r="AA27" s="24">
        <v>37.410826970103372</v>
      </c>
      <c r="AB27" s="24">
        <v>44.511800406906019</v>
      </c>
    </row>
    <row r="28" spans="2:30" s="8" customFormat="1" ht="11.1" customHeight="1" x14ac:dyDescent="0.2">
      <c r="B28" s="28" t="s">
        <v>9</v>
      </c>
      <c r="C28" s="22" t="s">
        <v>4</v>
      </c>
      <c r="D28" s="24">
        <v>3.3903232857900001</v>
      </c>
      <c r="E28" s="24">
        <v>3.2219286947299999</v>
      </c>
      <c r="F28" s="24">
        <v>3.8456070485099993</v>
      </c>
      <c r="G28" s="24">
        <v>4.1219628157399999</v>
      </c>
      <c r="H28" s="24">
        <v>4.4300620104099995</v>
      </c>
      <c r="I28" s="24">
        <v>4.8065138203000011</v>
      </c>
      <c r="J28" s="24">
        <v>4.9884845915199989</v>
      </c>
      <c r="K28" s="24">
        <v>5.8132193125400002</v>
      </c>
      <c r="L28" s="24">
        <v>5.9537067233200007</v>
      </c>
      <c r="M28" s="24">
        <v>4.6852991532199999</v>
      </c>
      <c r="N28" s="24">
        <v>4.69259693441</v>
      </c>
      <c r="O28" s="24">
        <v>3.4772032222999996</v>
      </c>
      <c r="P28" s="24">
        <v>4.3242399797699997</v>
      </c>
      <c r="Q28" s="24">
        <v>5.691762724450002</v>
      </c>
      <c r="R28" s="24">
        <v>7.1537529374799993</v>
      </c>
      <c r="S28" s="24">
        <v>8.7969910466899996</v>
      </c>
      <c r="T28" s="24">
        <v>6.691762572850001</v>
      </c>
      <c r="U28" s="24">
        <v>7.023179215759999</v>
      </c>
      <c r="V28" s="24">
        <v>6.7295349634099972</v>
      </c>
      <c r="W28" s="24">
        <v>5.8301849940699997</v>
      </c>
      <c r="X28" s="24">
        <v>5.9078103836299958</v>
      </c>
      <c r="Y28" s="24">
        <v>6.1445871128300027</v>
      </c>
      <c r="Z28" s="24">
        <v>6.4026996004099983</v>
      </c>
      <c r="AA28" s="24">
        <v>5.5475789421600039</v>
      </c>
      <c r="AB28" s="24">
        <v>6.4484181327299988</v>
      </c>
    </row>
    <row r="29" spans="2:30" s="8" customFormat="1" ht="11.1" customHeight="1" x14ac:dyDescent="0.2">
      <c r="B29" s="28" t="s">
        <v>10</v>
      </c>
      <c r="C29" s="22" t="s">
        <v>4</v>
      </c>
      <c r="D29" s="24">
        <v>2.4947068736999998</v>
      </c>
      <c r="E29" s="24">
        <v>2.6916199743899996</v>
      </c>
      <c r="F29" s="24">
        <v>4.0856205456200003</v>
      </c>
      <c r="G29" s="24">
        <v>5.4985985604300005</v>
      </c>
      <c r="H29" s="24">
        <v>7.62996233365</v>
      </c>
      <c r="I29" s="24">
        <v>10.57571640081</v>
      </c>
      <c r="J29" s="24">
        <v>11.116653287630001</v>
      </c>
      <c r="K29" s="24">
        <v>12.132756712950005</v>
      </c>
      <c r="L29" s="24">
        <v>12.60276332716508</v>
      </c>
      <c r="M29" s="24">
        <v>11.687069079955137</v>
      </c>
      <c r="N29" s="24">
        <v>9.487689550459999</v>
      </c>
      <c r="O29" s="24">
        <v>10.704223133839999</v>
      </c>
      <c r="P29" s="24">
        <v>8.1489448966700024</v>
      </c>
      <c r="Q29" s="24">
        <v>9.4982406877099965</v>
      </c>
      <c r="R29" s="24">
        <v>9.9460008981363348</v>
      </c>
      <c r="S29" s="24">
        <v>10.282067204280253</v>
      </c>
      <c r="T29" s="24">
        <v>9.4757118893626995</v>
      </c>
      <c r="U29" s="24">
        <v>10.074878661819282</v>
      </c>
      <c r="V29" s="24">
        <v>9.0761996390435975</v>
      </c>
      <c r="W29" s="24">
        <v>8.9892566061774719</v>
      </c>
      <c r="X29" s="24">
        <v>10.468471989606835</v>
      </c>
      <c r="Y29" s="24">
        <v>9.6580479959990075</v>
      </c>
      <c r="Z29" s="24">
        <v>9.8824482063230885</v>
      </c>
      <c r="AA29" s="24">
        <v>10.964385619703965</v>
      </c>
      <c r="AB29" s="24">
        <v>12.121370137038387</v>
      </c>
    </row>
    <row r="30" spans="2:30" s="8" customFormat="1" ht="11.1" customHeight="1" x14ac:dyDescent="0.2">
      <c r="B30" s="28" t="s">
        <v>17</v>
      </c>
      <c r="C30" s="22" t="s">
        <v>4</v>
      </c>
      <c r="D30" s="24">
        <v>0.53606790200999999</v>
      </c>
      <c r="E30" s="24">
        <v>0.58618016988999988</v>
      </c>
      <c r="F30" s="24">
        <v>0.91236869964</v>
      </c>
      <c r="G30" s="24">
        <v>1.3572223441000002</v>
      </c>
      <c r="H30" s="24">
        <v>2.6376800933500002</v>
      </c>
      <c r="I30" s="24">
        <v>3.510740036660001</v>
      </c>
      <c r="J30" s="24">
        <v>4.84093334684</v>
      </c>
      <c r="K30" s="24">
        <v>5.2387962335400022</v>
      </c>
      <c r="L30" s="24">
        <v>4.5896321336300003</v>
      </c>
      <c r="M30" s="24">
        <v>3.2783421476681118</v>
      </c>
      <c r="N30" s="24">
        <v>3.6390241178906808</v>
      </c>
      <c r="O30" s="24">
        <v>3.62459463752</v>
      </c>
      <c r="P30" s="24">
        <v>3.8150815289000017</v>
      </c>
      <c r="Q30" s="24">
        <v>4.3835632139699996</v>
      </c>
      <c r="R30" s="24">
        <v>4.6781151731536168</v>
      </c>
      <c r="S30" s="24">
        <v>5.2817682743472743</v>
      </c>
      <c r="T30" s="24">
        <v>3.8062405719344765</v>
      </c>
      <c r="U30" s="24">
        <v>3.0729299303735322</v>
      </c>
      <c r="V30" s="24">
        <v>2.4373881468802852</v>
      </c>
      <c r="W30" s="24">
        <v>2.1817286496426944</v>
      </c>
      <c r="X30" s="24">
        <v>1.8652448420064798</v>
      </c>
      <c r="Y30" s="24">
        <v>1.7976997260677325</v>
      </c>
      <c r="Z30" s="24">
        <v>1.6146462454758945</v>
      </c>
      <c r="AA30" s="24">
        <v>1.8202740371005786</v>
      </c>
      <c r="AB30" s="24">
        <v>1.11746421938939</v>
      </c>
    </row>
    <row r="31" spans="2:30" s="8" customFormat="1" ht="11.1" customHeight="1" x14ac:dyDescent="0.2">
      <c r="B31" s="28" t="s">
        <v>11</v>
      </c>
      <c r="C31" s="22" t="s">
        <v>4</v>
      </c>
      <c r="D31" s="24">
        <v>2.5326263335700001</v>
      </c>
      <c r="E31" s="24">
        <v>2.4649124814099994</v>
      </c>
      <c r="F31" s="24">
        <v>2.8251428929799993</v>
      </c>
      <c r="G31" s="24">
        <v>3.3010811654099999</v>
      </c>
      <c r="H31" s="24">
        <v>4.2231228679899999</v>
      </c>
      <c r="I31" s="24">
        <v>5.1777800412399992</v>
      </c>
      <c r="J31" s="24">
        <v>5.7710570420200016</v>
      </c>
      <c r="K31" s="24">
        <v>5.8430957683699987</v>
      </c>
      <c r="L31" s="24">
        <v>7.8856564953399992</v>
      </c>
      <c r="M31" s="24">
        <v>8.7217650803400009</v>
      </c>
      <c r="N31" s="24">
        <v>6.4242160601799991</v>
      </c>
      <c r="O31" s="24">
        <v>5.787478319099999</v>
      </c>
      <c r="P31" s="24">
        <v>6.6035757772699997</v>
      </c>
      <c r="Q31" s="24">
        <v>7.0521713373300017</v>
      </c>
      <c r="R31" s="24">
        <v>7.1875974470037782</v>
      </c>
      <c r="S31" s="24">
        <v>8.2795336132493684</v>
      </c>
      <c r="T31" s="24">
        <v>8.113912630789935</v>
      </c>
      <c r="U31" s="24">
        <v>8.8301088753020185</v>
      </c>
      <c r="V31" s="24">
        <v>9.9777447057372175</v>
      </c>
      <c r="W31" s="24">
        <v>10.54615013088992</v>
      </c>
      <c r="X31" s="24">
        <v>17.679085889335695</v>
      </c>
      <c r="Y31" s="24">
        <v>19.821914256348478</v>
      </c>
      <c r="Z31" s="24">
        <v>19.917314804536915</v>
      </c>
      <c r="AA31" s="24">
        <v>22.219362076525233</v>
      </c>
      <c r="AB31" s="24">
        <v>26.674010081023496</v>
      </c>
    </row>
    <row r="32" spans="2:30" s="8" customFormat="1" ht="11.1" customHeight="1" x14ac:dyDescent="0.2">
      <c r="B32" s="28" t="s">
        <v>12</v>
      </c>
      <c r="C32" s="22" t="s">
        <v>4</v>
      </c>
      <c r="D32" s="24">
        <v>2.52268094743</v>
      </c>
      <c r="E32" s="24">
        <v>1.9235957564200004</v>
      </c>
      <c r="F32" s="24">
        <v>2.52415108282</v>
      </c>
      <c r="G32" s="24">
        <v>3.3605316992900001</v>
      </c>
      <c r="H32" s="24">
        <v>4.9750617634000003</v>
      </c>
      <c r="I32" s="24">
        <v>6.5690522957799988</v>
      </c>
      <c r="J32" s="24">
        <v>10.036948793279999</v>
      </c>
      <c r="K32" s="24">
        <v>7.9740649173599998</v>
      </c>
      <c r="L32" s="24">
        <v>4.7263428226599995</v>
      </c>
      <c r="M32" s="24">
        <v>9.6908168439700013</v>
      </c>
      <c r="N32" s="24">
        <v>9.5794203872299999</v>
      </c>
      <c r="O32" s="24">
        <v>8.6243187130700001</v>
      </c>
      <c r="P32" s="24">
        <v>8.0337490888600005</v>
      </c>
      <c r="Q32" s="24">
        <v>7.3438009756099998</v>
      </c>
      <c r="R32" s="24">
        <v>3.3707077159087828</v>
      </c>
      <c r="S32" s="24">
        <v>2.9704724325577758</v>
      </c>
      <c r="T32" s="24">
        <v>2.1012934889958155</v>
      </c>
      <c r="U32" s="24">
        <v>1.3159759498966845</v>
      </c>
      <c r="V32" s="24">
        <v>1.4019784906525194</v>
      </c>
      <c r="W32" s="24">
        <v>3.2177783789945535</v>
      </c>
      <c r="X32" s="24">
        <v>2.7195755650283</v>
      </c>
      <c r="Y32" s="24">
        <v>1.3610943800892041</v>
      </c>
      <c r="Z32" s="24">
        <v>1.0386815631696145</v>
      </c>
      <c r="AA32" s="24">
        <v>1.189548237374795</v>
      </c>
      <c r="AB32" s="24">
        <v>1.2074606481795811</v>
      </c>
    </row>
    <row r="33" spans="2:28" s="8" customFormat="1" ht="11.1" customHeight="1" x14ac:dyDescent="0.2">
      <c r="B33" s="28" t="s">
        <v>13</v>
      </c>
      <c r="C33" s="22" t="s">
        <v>4</v>
      </c>
      <c r="D33" s="24">
        <v>4.3793420620002743E-2</v>
      </c>
      <c r="E33" s="24">
        <v>5.4813272380012511E-2</v>
      </c>
      <c r="F33" s="24">
        <v>5.3545916099998474E-2</v>
      </c>
      <c r="G33" s="24">
        <v>8.6617012910003663E-2</v>
      </c>
      <c r="H33" s="24">
        <v>0.16856501541999816</v>
      </c>
      <c r="I33" s="24">
        <v>9.3290589400009158E-2</v>
      </c>
      <c r="J33" s="24">
        <v>0.11156694611000001</v>
      </c>
      <c r="K33" s="24">
        <v>0.11755267775999999</v>
      </c>
      <c r="L33" s="24">
        <v>0.62616877330000009</v>
      </c>
      <c r="M33" s="24">
        <v>0.42224314838000487</v>
      </c>
      <c r="N33" s="24">
        <v>0.34808072955999997</v>
      </c>
      <c r="O33" s="24">
        <v>0.45039365192999997</v>
      </c>
      <c r="P33" s="24">
        <v>0.57281592052999997</v>
      </c>
      <c r="Q33" s="24">
        <v>0.62036783911999993</v>
      </c>
      <c r="R33" s="24">
        <v>9.7946178726901447</v>
      </c>
      <c r="S33" s="24">
        <v>6.1854096738318347</v>
      </c>
      <c r="T33" s="24">
        <v>6.8874225936293252</v>
      </c>
      <c r="U33" s="24">
        <v>9.1466744886743747</v>
      </c>
      <c r="V33" s="24">
        <v>9.1108596576203915</v>
      </c>
      <c r="W33" s="24">
        <v>10.246977642026264</v>
      </c>
      <c r="X33" s="24">
        <v>9.2520859132310704</v>
      </c>
      <c r="Y33" s="24">
        <v>4.2737586641727932</v>
      </c>
      <c r="Z33" s="24">
        <v>1.5525752350583364</v>
      </c>
      <c r="AA33" s="24">
        <v>7.942007927618449</v>
      </c>
      <c r="AB33" s="24">
        <v>20.057279561537953</v>
      </c>
    </row>
    <row r="34" spans="2:28" s="8" customFormat="1" ht="11.1" customHeight="1" x14ac:dyDescent="0.2">
      <c r="B34" s="26" t="s">
        <v>14</v>
      </c>
      <c r="C34" s="27" t="s">
        <v>4</v>
      </c>
      <c r="D34" s="20">
        <f t="shared" ref="D34:G34" si="14">(SUM(D35:D45))</f>
        <v>66.695677779178283</v>
      </c>
      <c r="E34" s="20">
        <f t="shared" si="14"/>
        <v>73.884392627404324</v>
      </c>
      <c r="F34" s="20">
        <f t="shared" si="14"/>
        <v>76.946534334709497</v>
      </c>
      <c r="G34" s="20">
        <f t="shared" si="14"/>
        <v>89.822609088976975</v>
      </c>
      <c r="H34" s="20">
        <f>(SUM(H35:H45))</f>
        <v>105.15836962544329</v>
      </c>
      <c r="I34" s="20">
        <f>(SUM(I35:I45))</f>
        <v>109.10357939471571</v>
      </c>
      <c r="J34" s="20">
        <f>(SUM(J35:J45))</f>
        <v>111.63856578383098</v>
      </c>
      <c r="K34" s="20">
        <f>(SUM(K35:K45))</f>
        <v>116.17013517044468</v>
      </c>
      <c r="L34" s="20">
        <f>SUM(L35:L45)</f>
        <v>126.95026052870206</v>
      </c>
      <c r="M34" s="20">
        <f>SUM(M35:M45)</f>
        <v>108.23006929390573</v>
      </c>
      <c r="N34" s="20">
        <f>SUM(N35:N45)</f>
        <v>103.04736764722966</v>
      </c>
      <c r="O34" s="20">
        <v>92.776056847767236</v>
      </c>
      <c r="P34" s="20">
        <v>91.614158408827876</v>
      </c>
      <c r="Q34" s="20">
        <f t="shared" ref="Q34" si="15">SUM(Q35:Q45)</f>
        <v>84.155727485515001</v>
      </c>
      <c r="R34" s="20">
        <v>85.41315831290153</v>
      </c>
      <c r="S34" s="20">
        <v>79.230308474030039</v>
      </c>
      <c r="T34" s="20">
        <v>72.281530598320217</v>
      </c>
      <c r="U34" s="20">
        <v>66.420275457049982</v>
      </c>
      <c r="V34" s="20">
        <v>62.515003650010001</v>
      </c>
      <c r="W34" s="20">
        <v>56.24589560939998</v>
      </c>
      <c r="X34" s="20">
        <v>51.000711481630034</v>
      </c>
      <c r="Y34" s="20">
        <v>49.091857349690002</v>
      </c>
      <c r="Z34" s="20">
        <v>47.460735605770189</v>
      </c>
      <c r="AA34" s="20">
        <v>48.62138942703006</v>
      </c>
      <c r="AB34" s="20">
        <v>51.468993733599945</v>
      </c>
    </row>
    <row r="35" spans="2:28" s="8" customFormat="1" ht="11.1" customHeight="1" x14ac:dyDescent="0.2">
      <c r="B35" s="28" t="s">
        <v>6</v>
      </c>
      <c r="C35" s="22" t="s">
        <v>4</v>
      </c>
      <c r="D35" s="24">
        <v>6.5728428898882703</v>
      </c>
      <c r="E35" s="24">
        <v>3.8494769742243244</v>
      </c>
      <c r="F35" s="24">
        <v>2.2270040581395021</v>
      </c>
      <c r="G35" s="24">
        <v>6.3803248932869474</v>
      </c>
      <c r="H35" s="24">
        <v>7.0529178428832777</v>
      </c>
      <c r="I35" s="24">
        <v>5.2971383815356887</v>
      </c>
      <c r="J35" s="24">
        <v>3.4261427894409917</v>
      </c>
      <c r="K35" s="24">
        <v>5.2868128265246961</v>
      </c>
      <c r="L35" s="24">
        <v>6.8982490969320844</v>
      </c>
      <c r="M35" s="24">
        <v>2.8680236419557477</v>
      </c>
      <c r="N35" s="24">
        <v>2.4883038924996805</v>
      </c>
      <c r="O35" s="24">
        <v>3.2861202124872402</v>
      </c>
      <c r="P35" s="24">
        <v>4.8679476963678745</v>
      </c>
      <c r="Q35" s="24">
        <v>2.4360543885250103</v>
      </c>
      <c r="R35" s="24">
        <v>1.960098354730005</v>
      </c>
      <c r="S35" s="24">
        <v>2.0701921867999964</v>
      </c>
      <c r="T35" s="24">
        <v>3.0650927990899963</v>
      </c>
      <c r="U35" s="24">
        <v>1.7187967881200026</v>
      </c>
      <c r="V35" s="24">
        <v>1.9175367490800053</v>
      </c>
      <c r="W35" s="24">
        <v>1.9969487895299887</v>
      </c>
      <c r="X35" s="24">
        <v>2.0554871299499955</v>
      </c>
      <c r="Y35" s="24">
        <v>1.2268780285799972</v>
      </c>
      <c r="Z35" s="24">
        <v>1.2731872723100033</v>
      </c>
      <c r="AA35" s="24">
        <v>1.2405252293100071</v>
      </c>
      <c r="AB35" s="24">
        <v>1.2280668691100001</v>
      </c>
    </row>
    <row r="36" spans="2:28" s="8" customFormat="1" ht="11.1" customHeight="1" x14ac:dyDescent="0.2">
      <c r="B36" s="28" t="s">
        <v>7</v>
      </c>
      <c r="C36" s="22" t="s">
        <v>4</v>
      </c>
      <c r="D36" s="24">
        <v>7.9198225913100018</v>
      </c>
      <c r="E36" s="24">
        <v>8.7357616449000002</v>
      </c>
      <c r="F36" s="24">
        <v>9.2260483991899989</v>
      </c>
      <c r="G36" s="24">
        <v>9.037784918709999</v>
      </c>
      <c r="H36" s="24">
        <v>9.3303802497199992</v>
      </c>
      <c r="I36" s="24">
        <v>8.4340410429000023</v>
      </c>
      <c r="J36" s="24">
        <v>7.8868975448400009</v>
      </c>
      <c r="K36" s="24">
        <v>5.7696153875599991</v>
      </c>
      <c r="L36" s="24">
        <v>5.7727936729600007</v>
      </c>
      <c r="M36" s="24">
        <v>6.2067063697199991</v>
      </c>
      <c r="N36" s="24">
        <v>6.4514899460699997</v>
      </c>
      <c r="O36" s="24">
        <v>4.9204924425199996</v>
      </c>
      <c r="P36" s="24">
        <v>5.0999070613500006</v>
      </c>
      <c r="Q36" s="24">
        <v>4.9802135661799998</v>
      </c>
      <c r="R36" s="24">
        <v>4.655104298680004</v>
      </c>
      <c r="S36" s="24">
        <v>3.7360936803200002</v>
      </c>
      <c r="T36" s="24">
        <v>4.3884043435600004</v>
      </c>
      <c r="U36" s="24">
        <v>4.9035056640899999</v>
      </c>
      <c r="V36" s="24">
        <v>5.2135840311300061</v>
      </c>
      <c r="W36" s="24">
        <v>5.1169337538499962</v>
      </c>
      <c r="X36" s="24">
        <v>7.6700037219400121</v>
      </c>
      <c r="Y36" s="24">
        <v>7.5523446487300125</v>
      </c>
      <c r="Z36" s="24">
        <v>8.2053263243599961</v>
      </c>
      <c r="AA36" s="24">
        <v>9.7762148001099973</v>
      </c>
      <c r="AB36" s="24">
        <v>10.874097331479998</v>
      </c>
    </row>
    <row r="37" spans="2:28" s="8" customFormat="1" ht="11.1" customHeight="1" x14ac:dyDescent="0.2">
      <c r="B37" s="28" t="s">
        <v>15</v>
      </c>
      <c r="C37" s="22" t="s">
        <v>4</v>
      </c>
      <c r="D37" s="24">
        <v>8.2882920385799999</v>
      </c>
      <c r="E37" s="24">
        <v>13.179205206130003</v>
      </c>
      <c r="F37" s="24">
        <v>14.369894639070001</v>
      </c>
      <c r="G37" s="24">
        <v>18.084606528430001</v>
      </c>
      <c r="H37" s="24">
        <v>19.181352792719998</v>
      </c>
      <c r="I37" s="24">
        <v>19.124675415690003</v>
      </c>
      <c r="J37" s="24">
        <v>18.563469116789996</v>
      </c>
      <c r="K37" s="24">
        <v>17.480628146139999</v>
      </c>
      <c r="L37" s="24">
        <v>16.362794333510003</v>
      </c>
      <c r="M37" s="24">
        <v>14.643037243710001</v>
      </c>
      <c r="N37" s="24">
        <v>13.839762823589997</v>
      </c>
      <c r="O37" s="24">
        <v>13.179419010850001</v>
      </c>
      <c r="P37" s="24">
        <v>11.730577024180002</v>
      </c>
      <c r="Q37" s="24">
        <v>9.6099660893800003</v>
      </c>
      <c r="R37" s="24">
        <v>9.2952474957315694</v>
      </c>
      <c r="S37" s="24">
        <v>6.0769821415299994</v>
      </c>
      <c r="T37" s="24">
        <v>4.00680462464</v>
      </c>
      <c r="U37" s="24">
        <v>2.6420949671499998</v>
      </c>
      <c r="V37" s="24">
        <v>2.2368393320700077</v>
      </c>
      <c r="W37" s="24">
        <v>5.4628036225399992</v>
      </c>
      <c r="X37" s="24">
        <v>6.4291650552700146</v>
      </c>
      <c r="Y37" s="24">
        <v>7.1259107916599911</v>
      </c>
      <c r="Z37" s="24">
        <v>7.8809270823199977</v>
      </c>
      <c r="AA37" s="24">
        <v>9.340746688029995</v>
      </c>
      <c r="AB37" s="24">
        <v>10.249622990700001</v>
      </c>
    </row>
    <row r="38" spans="2:28" s="8" customFormat="1" ht="11.1" customHeight="1" x14ac:dyDescent="0.2">
      <c r="B38" s="28" t="s">
        <v>16</v>
      </c>
      <c r="C38" s="22" t="s">
        <v>4</v>
      </c>
      <c r="D38" s="24">
        <v>5.7720545899999998E-3</v>
      </c>
      <c r="E38" s="24">
        <v>1.1394106919999999E-2</v>
      </c>
      <c r="F38" s="24">
        <v>4.6166975999999997E-3</v>
      </c>
      <c r="G38" s="24">
        <v>1.7075437289999999E-2</v>
      </c>
      <c r="H38" s="24">
        <v>6.0581700750000002E-2</v>
      </c>
      <c r="I38" s="24">
        <v>9.6756362230000004E-2</v>
      </c>
      <c r="J38" s="24">
        <v>0.10468457637999999</v>
      </c>
      <c r="K38" s="24">
        <v>9.5719179740000007E-2</v>
      </c>
      <c r="L38" s="24">
        <v>9.2593696000000017E-2</v>
      </c>
      <c r="M38" s="24">
        <v>7.4906411980000004E-2</v>
      </c>
      <c r="N38" s="24">
        <v>7.4576103249999998E-2</v>
      </c>
      <c r="O38" s="24">
        <v>6.8534200939999998E-2</v>
      </c>
      <c r="P38" s="24">
        <v>6.0044051870000004E-2</v>
      </c>
      <c r="Q38" s="24">
        <v>4.708885938E-2</v>
      </c>
      <c r="R38" s="24">
        <v>7.6303746559999996E-2</v>
      </c>
      <c r="S38" s="24">
        <v>5.7760532119999999E-2</v>
      </c>
      <c r="T38" s="24">
        <v>6.9052456130000009E-2</v>
      </c>
      <c r="U38" s="24">
        <v>5.0647298350000002E-2</v>
      </c>
      <c r="V38" s="24">
        <v>4.6845853859999974E-2</v>
      </c>
      <c r="W38" s="24">
        <v>7.1775900539999993E-2</v>
      </c>
      <c r="X38" s="24">
        <v>0.11291666467000001</v>
      </c>
      <c r="Y38" s="24">
        <v>9.7570441620000004E-2</v>
      </c>
      <c r="Z38" s="24">
        <v>9.1948828189999998E-2</v>
      </c>
      <c r="AA38" s="24">
        <v>0.15481978019999992</v>
      </c>
      <c r="AB38" s="24">
        <v>0.13087182445999995</v>
      </c>
    </row>
    <row r="39" spans="2:28" s="8" customFormat="1" ht="11.1" customHeight="1" x14ac:dyDescent="0.2">
      <c r="B39" s="28" t="s">
        <v>8</v>
      </c>
      <c r="C39" s="22" t="s">
        <v>4</v>
      </c>
      <c r="D39" s="24">
        <v>2.65830637012</v>
      </c>
      <c r="E39" s="24">
        <v>2.3445053987000004</v>
      </c>
      <c r="F39" s="24">
        <v>2.513499987069999</v>
      </c>
      <c r="G39" s="24">
        <v>2.6116995109500007</v>
      </c>
      <c r="H39" s="24">
        <v>3.3255165196599994</v>
      </c>
      <c r="I39" s="24">
        <v>3.2181255448999999</v>
      </c>
      <c r="J39" s="24">
        <v>3.6060120972199998</v>
      </c>
      <c r="K39" s="24">
        <v>3.8594893130000005</v>
      </c>
      <c r="L39" s="24">
        <v>3.7765731652099994</v>
      </c>
      <c r="M39" s="24">
        <v>2.5492666065399998</v>
      </c>
      <c r="N39" s="24">
        <v>2.1545575333100002</v>
      </c>
      <c r="O39" s="24">
        <v>1.8284921896699999</v>
      </c>
      <c r="P39" s="24">
        <v>2.07934301415</v>
      </c>
      <c r="Q39" s="24">
        <v>0.69838624142000005</v>
      </c>
      <c r="R39" s="24">
        <v>0.79560868995999967</v>
      </c>
      <c r="S39" s="24">
        <v>0.78251895310000008</v>
      </c>
      <c r="T39" s="24">
        <v>0.76065898751999983</v>
      </c>
      <c r="U39" s="24">
        <v>0.72701238969999993</v>
      </c>
      <c r="V39" s="24">
        <v>0.66051515135000072</v>
      </c>
      <c r="W39" s="24">
        <v>2.5971335192800002</v>
      </c>
      <c r="X39" s="24">
        <v>2.6029943412300005</v>
      </c>
      <c r="Y39" s="24">
        <v>2.5702086595499969</v>
      </c>
      <c r="Z39" s="24">
        <v>2.4570665038899979</v>
      </c>
      <c r="AA39" s="24">
        <v>2.2012004614200005</v>
      </c>
      <c r="AB39" s="24">
        <v>2.3099208582900008</v>
      </c>
    </row>
    <row r="40" spans="2:28" s="8" customFormat="1" ht="11.1" customHeight="1" x14ac:dyDescent="0.2">
      <c r="B40" s="28" t="s">
        <v>9</v>
      </c>
      <c r="C40" s="22" t="s">
        <v>4</v>
      </c>
      <c r="D40" s="24">
        <v>0.15315149104999998</v>
      </c>
      <c r="E40" s="24">
        <v>0.15481976769</v>
      </c>
      <c r="F40" s="24">
        <v>0.12483071224999999</v>
      </c>
      <c r="G40" s="24">
        <v>0.26333620366000005</v>
      </c>
      <c r="H40" s="24">
        <v>0.29308131031000001</v>
      </c>
      <c r="I40" s="24">
        <v>0.28633499532000001</v>
      </c>
      <c r="J40" s="24">
        <v>0.27240993130000002</v>
      </c>
      <c r="K40" s="24">
        <v>0.1181059799</v>
      </c>
      <c r="L40" s="24">
        <v>0.11758377306000001</v>
      </c>
      <c r="M40" s="24">
        <v>8.2990184520000024E-2</v>
      </c>
      <c r="N40" s="24">
        <v>8.0897129560000003E-2</v>
      </c>
      <c r="O40" s="24">
        <v>4.1605485159999997E-2</v>
      </c>
      <c r="P40" s="24">
        <v>4.7103609329999997E-2</v>
      </c>
      <c r="Q40" s="24">
        <v>6.6694313439999986E-2</v>
      </c>
      <c r="R40" s="24">
        <v>8.0693012440000017E-2</v>
      </c>
      <c r="S40" s="24">
        <v>9.2849854159999995E-2</v>
      </c>
      <c r="T40" s="24">
        <v>9.3997310359999989E-2</v>
      </c>
      <c r="U40" s="24">
        <v>0.10040634867000001</v>
      </c>
      <c r="V40" s="24">
        <v>8.714528483999999E-2</v>
      </c>
      <c r="W40" s="24">
        <v>0.16048939871000001</v>
      </c>
      <c r="X40" s="24">
        <v>0.18317189179000001</v>
      </c>
      <c r="Y40" s="24">
        <v>0.19768453403999997</v>
      </c>
      <c r="Z40" s="24">
        <v>0.19060261992000008</v>
      </c>
      <c r="AA40" s="24">
        <v>0.14533907344000008</v>
      </c>
      <c r="AB40" s="24">
        <v>0.16331127643000007</v>
      </c>
    </row>
    <row r="41" spans="2:28" s="8" customFormat="1" ht="11.1" customHeight="1" x14ac:dyDescent="0.2">
      <c r="B41" s="28" t="s">
        <v>10</v>
      </c>
      <c r="C41" s="22" t="s">
        <v>4</v>
      </c>
      <c r="D41" s="24">
        <v>0.27420188358999997</v>
      </c>
      <c r="E41" s="24">
        <v>0.30341921593999999</v>
      </c>
      <c r="F41" s="24">
        <v>0.32659554207999997</v>
      </c>
      <c r="G41" s="24">
        <v>0.35756727377000003</v>
      </c>
      <c r="H41" s="24">
        <v>0.37525673607000004</v>
      </c>
      <c r="I41" s="24">
        <v>0.33971455798999994</v>
      </c>
      <c r="J41" s="24">
        <v>0.37615277777999995</v>
      </c>
      <c r="K41" s="24">
        <v>2.3852856210000002E-2</v>
      </c>
      <c r="L41" s="24">
        <v>2.0337290399999999E-2</v>
      </c>
      <c r="M41" s="24">
        <v>4.1943085919999984E-2</v>
      </c>
      <c r="N41" s="24">
        <v>2.616787064E-2</v>
      </c>
      <c r="O41" s="24">
        <v>2.5127738669999997E-2</v>
      </c>
      <c r="P41" s="24">
        <v>2.6643671640000002E-2</v>
      </c>
      <c r="Q41" s="24">
        <v>1.9317964779999999E-2</v>
      </c>
      <c r="R41" s="24">
        <v>0.14391637067000004</v>
      </c>
      <c r="S41" s="24">
        <v>0.16313752730999997</v>
      </c>
      <c r="T41" s="24">
        <v>0.19708524945999997</v>
      </c>
      <c r="U41" s="24">
        <v>0.22604179073999997</v>
      </c>
      <c r="V41" s="24">
        <v>0.20568471422999993</v>
      </c>
      <c r="W41" s="24">
        <v>0.37283029569999993</v>
      </c>
      <c r="X41" s="24">
        <v>0.47323843874999999</v>
      </c>
      <c r="Y41" s="24">
        <v>0.56848276064999981</v>
      </c>
      <c r="Z41" s="24">
        <v>0.63186424951999998</v>
      </c>
      <c r="AA41" s="24">
        <v>0.67476347056000019</v>
      </c>
      <c r="AB41" s="24">
        <v>1.1895756048199999</v>
      </c>
    </row>
    <row r="42" spans="2:28" s="8" customFormat="1" ht="11.1" customHeight="1" x14ac:dyDescent="0.2">
      <c r="B42" s="28" t="s">
        <v>17</v>
      </c>
      <c r="C42" s="22" t="s">
        <v>4</v>
      </c>
      <c r="D42" s="24">
        <v>4.46483291E-3</v>
      </c>
      <c r="E42" s="24">
        <v>1.9696678639999996E-2</v>
      </c>
      <c r="F42" s="24">
        <v>2.8521893679999993E-2</v>
      </c>
      <c r="G42" s="24">
        <v>6.5115230499999996E-2</v>
      </c>
      <c r="H42" s="24">
        <v>9.0390824219999999E-2</v>
      </c>
      <c r="I42" s="24">
        <v>3.5180104059999995E-2</v>
      </c>
      <c r="J42" s="24">
        <v>3.4961102189999996E-2</v>
      </c>
      <c r="K42" s="24">
        <v>3.6391685900000002E-3</v>
      </c>
      <c r="L42" s="24">
        <v>3.4062094699999997E-3</v>
      </c>
      <c r="M42" s="24">
        <v>2.6783622189999998E-2</v>
      </c>
      <c r="N42" s="24">
        <v>1.7665240549999996E-2</v>
      </c>
      <c r="O42" s="24">
        <v>2.186769534E-2</v>
      </c>
      <c r="P42" s="24">
        <v>1.988600792E-2</v>
      </c>
      <c r="Q42" s="24">
        <v>6.8121392400000008E-3</v>
      </c>
      <c r="R42" s="24">
        <v>3.6750963170000005E-2</v>
      </c>
      <c r="S42" s="24">
        <v>3.256913183E-2</v>
      </c>
      <c r="T42" s="24">
        <v>4.4383664170000017E-2</v>
      </c>
      <c r="U42" s="24">
        <v>3.5438915110000004E-2</v>
      </c>
      <c r="V42" s="24">
        <v>3.9506388000000003E-2</v>
      </c>
      <c r="W42" s="24">
        <v>0.13872066317000001</v>
      </c>
      <c r="X42" s="24">
        <v>0.23761292226999997</v>
      </c>
      <c r="Y42" s="24">
        <v>0.14975422768000005</v>
      </c>
      <c r="Z42" s="24">
        <v>0.19496870233999999</v>
      </c>
      <c r="AA42" s="24">
        <v>0.17707691858000002</v>
      </c>
      <c r="AB42" s="24">
        <v>1.074668491E-2</v>
      </c>
    </row>
    <row r="43" spans="2:28" s="8" customFormat="1" ht="11.1" customHeight="1" x14ac:dyDescent="0.2">
      <c r="B43" s="28" t="s">
        <v>11</v>
      </c>
      <c r="C43" s="22" t="s">
        <v>4</v>
      </c>
      <c r="D43" s="24">
        <v>40.614866282920005</v>
      </c>
      <c r="E43" s="24">
        <v>45.053227425099998</v>
      </c>
      <c r="F43" s="24">
        <v>47.854157003849991</v>
      </c>
      <c r="G43" s="24">
        <v>52.578521523030012</v>
      </c>
      <c r="H43" s="24">
        <v>64.445027722769993</v>
      </c>
      <c r="I43" s="24">
        <v>70.517828651020011</v>
      </c>
      <c r="J43" s="24">
        <v>72.930106640359995</v>
      </c>
      <c r="K43" s="24">
        <v>76.908194023329997</v>
      </c>
      <c r="L43" s="24">
        <v>85.605937511059963</v>
      </c>
      <c r="M43" s="24">
        <v>74.229577426479992</v>
      </c>
      <c r="N43" s="24">
        <v>71.100623068979999</v>
      </c>
      <c r="O43" s="24">
        <v>63.364516975339995</v>
      </c>
      <c r="P43" s="24">
        <v>62.35913638401</v>
      </c>
      <c r="Q43" s="24">
        <v>59.34342334590999</v>
      </c>
      <c r="R43" s="24">
        <v>66.556302929200015</v>
      </c>
      <c r="S43" s="24">
        <v>65.558386973720005</v>
      </c>
      <c r="T43" s="24">
        <v>59.535013265730015</v>
      </c>
      <c r="U43" s="24">
        <v>55.84093141932</v>
      </c>
      <c r="V43" s="24">
        <v>52.037336135890072</v>
      </c>
      <c r="W43" s="24">
        <v>41.717200648370003</v>
      </c>
      <c r="X43" s="24">
        <v>35.636157381609927</v>
      </c>
      <c r="Y43" s="24">
        <v>30.47584661642998</v>
      </c>
      <c r="Z43" s="24">
        <v>29.636795681869852</v>
      </c>
      <c r="AA43" s="24">
        <v>28.822649701400032</v>
      </c>
      <c r="AB43" s="24">
        <v>29.73411290193004</v>
      </c>
    </row>
    <row r="44" spans="2:28" s="8" customFormat="1" ht="11.1" customHeight="1" x14ac:dyDescent="0.2">
      <c r="B44" s="28" t="s">
        <v>12</v>
      </c>
      <c r="C44" s="22" t="s">
        <v>4</v>
      </c>
      <c r="D44" s="24">
        <v>0.20395734422</v>
      </c>
      <c r="E44" s="24">
        <v>0.23099447372000001</v>
      </c>
      <c r="F44" s="24">
        <v>0.26933802281999997</v>
      </c>
      <c r="G44" s="24">
        <v>0.4222962455999999</v>
      </c>
      <c r="H44" s="24">
        <v>0.99680185118000009</v>
      </c>
      <c r="I44" s="24">
        <v>1.7434246791099999</v>
      </c>
      <c r="J44" s="24">
        <v>4.4261374461600003</v>
      </c>
      <c r="K44" s="24">
        <v>6.6059534407600005</v>
      </c>
      <c r="L44" s="24">
        <v>2.5788972444799994</v>
      </c>
      <c r="M44" s="24">
        <v>2.4611075367600006</v>
      </c>
      <c r="N44" s="24">
        <v>2.5156485966000002</v>
      </c>
      <c r="O44" s="24">
        <v>2.3471077925300001</v>
      </c>
      <c r="P44" s="24">
        <v>2.9190247788099999</v>
      </c>
      <c r="Q44" s="24">
        <v>4.9893555550500004</v>
      </c>
      <c r="R44" s="24">
        <v>0.20155485398999995</v>
      </c>
      <c r="S44" s="24">
        <v>0.22210440940000001</v>
      </c>
      <c r="T44" s="24">
        <v>0.22418179841999999</v>
      </c>
      <c r="U44" s="24">
        <v>0.24052471013000004</v>
      </c>
      <c r="V44" s="24">
        <v>0.22818870662999985</v>
      </c>
      <c r="W44" s="24">
        <v>0.25460018864</v>
      </c>
      <c r="X44" s="24">
        <v>0.28851007722000005</v>
      </c>
      <c r="Y44" s="24">
        <v>0.23224257204999987</v>
      </c>
      <c r="Z44" s="24">
        <v>0.23679147272999992</v>
      </c>
      <c r="AA44" s="24">
        <v>0.26446618541000011</v>
      </c>
      <c r="AB44" s="24">
        <v>0.25490234429999992</v>
      </c>
    </row>
    <row r="45" spans="2:28" s="8" customFormat="1" ht="11.1" customHeight="1" x14ac:dyDescent="0.2">
      <c r="B45" s="28" t="s">
        <v>13</v>
      </c>
      <c r="C45" s="22" t="s">
        <v>4</v>
      </c>
      <c r="D45" s="24">
        <v>0</v>
      </c>
      <c r="E45" s="24">
        <v>1.8917354400024415E-3</v>
      </c>
      <c r="F45" s="24">
        <v>2.0273789600067137E-3</v>
      </c>
      <c r="G45" s="24">
        <v>4.2813237499999997E-3</v>
      </c>
      <c r="H45" s="24">
        <v>7.062075160018921E-3</v>
      </c>
      <c r="I45" s="24">
        <v>1.0359659960006713E-2</v>
      </c>
      <c r="J45" s="24">
        <v>1.1591761369999998E-2</v>
      </c>
      <c r="K45" s="24">
        <v>1.8124848689999997E-2</v>
      </c>
      <c r="L45" s="24">
        <v>5.7210945356199998</v>
      </c>
      <c r="M45" s="24">
        <v>5.0457271641299899</v>
      </c>
      <c r="N45" s="24">
        <v>4.2976754421800001</v>
      </c>
      <c r="O45" s="24">
        <v>3.6927731042599996</v>
      </c>
      <c r="P45" s="24">
        <v>2.4045451091999999</v>
      </c>
      <c r="Q45" s="24">
        <v>1.9584150222099999</v>
      </c>
      <c r="R45" s="24">
        <v>1.613940597769941</v>
      </c>
      <c r="S45" s="24">
        <v>0.43771308374003937</v>
      </c>
      <c r="T45" s="24">
        <v>-0.10314390075981084</v>
      </c>
      <c r="U45" s="24">
        <v>-6.5124834330017645E-2</v>
      </c>
      <c r="V45" s="24">
        <v>-0.15817869707008442</v>
      </c>
      <c r="W45" s="24">
        <v>-1.6435411709300085</v>
      </c>
      <c r="X45" s="24">
        <v>-4.6885461430699076</v>
      </c>
      <c r="Y45" s="24">
        <v>-1.1050659312999733</v>
      </c>
      <c r="Z45" s="24">
        <v>-3.338743131679665</v>
      </c>
      <c r="AA45" s="24">
        <v>-4.1764128814299699</v>
      </c>
      <c r="AB45" s="24">
        <v>-4.6762349528300904</v>
      </c>
    </row>
    <row r="46" spans="2:28" s="8" customFormat="1" ht="11.1" customHeight="1" x14ac:dyDescent="0.2">
      <c r="B46" s="15" t="s">
        <v>21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</row>
    <row r="47" spans="2:28" s="8" customFormat="1" ht="11.1" customHeight="1" x14ac:dyDescent="0.2">
      <c r="B47" s="29" t="s">
        <v>5</v>
      </c>
      <c r="C47" s="27" t="s">
        <v>4</v>
      </c>
      <c r="D47" s="20">
        <f t="shared" ref="D47:M47" si="16">SUM(D48:D58)</f>
        <v>73.299048522405997</v>
      </c>
      <c r="E47" s="20">
        <f t="shared" si="16"/>
        <v>84.478228380691007</v>
      </c>
      <c r="F47" s="20">
        <f t="shared" si="16"/>
        <v>103.25181208678001</v>
      </c>
      <c r="G47" s="20">
        <f t="shared" si="16"/>
        <v>125.35452243504102</v>
      </c>
      <c r="H47" s="20">
        <f t="shared" si="16"/>
        <v>181.07077178900309</v>
      </c>
      <c r="I47" s="20">
        <f t="shared" si="16"/>
        <v>211.10689178610303</v>
      </c>
      <c r="J47" s="20">
        <f t="shared" si="16"/>
        <v>236.449166212666</v>
      </c>
      <c r="K47" s="20">
        <f t="shared" si="16"/>
        <v>255.46640585992799</v>
      </c>
      <c r="L47" s="20">
        <f t="shared" si="16"/>
        <v>306.63573027850094</v>
      </c>
      <c r="M47" s="20">
        <f t="shared" si="16"/>
        <v>280.56059496726698</v>
      </c>
      <c r="N47" s="20">
        <f t="shared" ref="N47" si="17">SUM(N48:N58)</f>
        <v>220.49519494493106</v>
      </c>
      <c r="O47" s="20">
        <v>208.63984952243399</v>
      </c>
      <c r="P47" s="20">
        <v>254.85138253035402</v>
      </c>
      <c r="Q47" s="20">
        <f>SUM(Q48:Q58)</f>
        <v>278.90187315481097</v>
      </c>
      <c r="R47" s="20">
        <v>304.54539647973206</v>
      </c>
      <c r="S47" s="20">
        <v>318.78453746812102</v>
      </c>
      <c r="T47" s="20">
        <v>369.76820774893702</v>
      </c>
      <c r="U47" s="20">
        <v>376.65622013799998</v>
      </c>
      <c r="V47" s="20">
        <v>360.24313402299998</v>
      </c>
      <c r="W47" s="20">
        <v>359.22199999999998</v>
      </c>
      <c r="X47" s="20">
        <v>419.94646822499999</v>
      </c>
      <c r="Y47" s="20">
        <v>452.35808705300002</v>
      </c>
      <c r="Z47" s="20">
        <v>488.26414327800001</v>
      </c>
      <c r="AA47" s="20">
        <v>543.02784215199995</v>
      </c>
      <c r="AB47" s="20">
        <v>638.11979260199996</v>
      </c>
    </row>
    <row r="48" spans="2:28" s="8" customFormat="1" ht="11.1" customHeight="1" x14ac:dyDescent="0.2">
      <c r="B48" s="28" t="s">
        <v>6</v>
      </c>
      <c r="C48" s="22" t="s">
        <v>4</v>
      </c>
      <c r="D48" s="24">
        <v>13.462979862405996</v>
      </c>
      <c r="E48" s="24">
        <v>12.352497760691</v>
      </c>
      <c r="F48" s="24">
        <v>13.98006255678</v>
      </c>
      <c r="G48" s="24">
        <v>14.874180715041007</v>
      </c>
      <c r="H48" s="24">
        <v>37.639885509003008</v>
      </c>
      <c r="I48" s="24">
        <v>29.180450506102996</v>
      </c>
      <c r="J48" s="24">
        <v>29.986834602666004</v>
      </c>
      <c r="K48" s="24">
        <v>30.219204729928002</v>
      </c>
      <c r="L48" s="24">
        <v>51.481544338501003</v>
      </c>
      <c r="M48" s="24">
        <v>41.951692137267003</v>
      </c>
      <c r="N48" s="24">
        <v>30.507600584931009</v>
      </c>
      <c r="O48" s="24">
        <v>31.392740802433995</v>
      </c>
      <c r="P48" s="24">
        <v>54.854575840354009</v>
      </c>
      <c r="Q48" s="24">
        <v>43.728653444810988</v>
      </c>
      <c r="R48" s="24">
        <v>44.295991819731995</v>
      </c>
      <c r="S48" s="24">
        <v>40.073193238121</v>
      </c>
      <c r="T48" s="24">
        <v>59.631440288937</v>
      </c>
      <c r="U48" s="24">
        <v>39.850347636000002</v>
      </c>
      <c r="V48" s="24">
        <v>32.474024915999998</v>
      </c>
      <c r="W48" s="24">
        <v>32.302</v>
      </c>
      <c r="X48" s="24">
        <v>46.487274806999999</v>
      </c>
      <c r="Y48" s="24">
        <v>31.201051071999998</v>
      </c>
      <c r="Z48" s="24">
        <v>26.784694541</v>
      </c>
      <c r="AA48" s="24">
        <v>27.009946433</v>
      </c>
      <c r="AB48" s="24">
        <v>42.863693077999997</v>
      </c>
    </row>
    <row r="49" spans="2:28" s="8" customFormat="1" ht="11.1" customHeight="1" x14ac:dyDescent="0.2">
      <c r="B49" s="28" t="s">
        <v>7</v>
      </c>
      <c r="C49" s="22" t="s">
        <v>4</v>
      </c>
      <c r="D49" s="24">
        <v>12.693150429999998</v>
      </c>
      <c r="E49" s="24">
        <v>13.059216170000001</v>
      </c>
      <c r="F49" s="24">
        <v>12.429838870000001</v>
      </c>
      <c r="G49" s="24">
        <v>12.919936790000001</v>
      </c>
      <c r="H49" s="24">
        <v>14.92286212</v>
      </c>
      <c r="I49" s="24">
        <v>16.092614170000004</v>
      </c>
      <c r="J49" s="24">
        <v>15.803885800000003</v>
      </c>
      <c r="K49" s="24">
        <v>15.579485269999997</v>
      </c>
      <c r="L49" s="24">
        <v>17.035451569999996</v>
      </c>
      <c r="M49" s="24">
        <v>21.420908989999997</v>
      </c>
      <c r="N49" s="24">
        <v>22.981482589999999</v>
      </c>
      <c r="O49" s="24">
        <v>20.706777219999996</v>
      </c>
      <c r="P49" s="24">
        <v>21.713671610000002</v>
      </c>
      <c r="Q49" s="24">
        <v>22.75764861</v>
      </c>
      <c r="R49" s="24">
        <v>24.787769489999995</v>
      </c>
      <c r="S49" s="24">
        <v>25.955103470000001</v>
      </c>
      <c r="T49" s="24">
        <v>33.36184106999999</v>
      </c>
      <c r="U49" s="24">
        <v>34.688772444000001</v>
      </c>
      <c r="V49" s="24">
        <v>37.685856102999999</v>
      </c>
      <c r="W49" s="24">
        <v>39.405999999999999</v>
      </c>
      <c r="X49" s="24">
        <v>46.100927167999998</v>
      </c>
      <c r="Y49" s="24">
        <v>57.700723678999999</v>
      </c>
      <c r="Z49" s="24">
        <v>68.271129590000001</v>
      </c>
      <c r="AA49" s="24">
        <v>78.316232651999997</v>
      </c>
      <c r="AB49" s="24">
        <v>97.843309099999999</v>
      </c>
    </row>
    <row r="50" spans="2:28" s="8" customFormat="1" ht="11.1" customHeight="1" x14ac:dyDescent="0.2">
      <c r="B50" s="28" t="s">
        <v>15</v>
      </c>
      <c r="C50" s="22" t="s">
        <v>4</v>
      </c>
      <c r="D50" s="24">
        <v>21.505789119999992</v>
      </c>
      <c r="E50" s="24">
        <v>24.906280130000013</v>
      </c>
      <c r="F50" s="24">
        <v>27.295687949999984</v>
      </c>
      <c r="G50" s="24">
        <v>31.562525669999999</v>
      </c>
      <c r="H50" s="24">
        <v>37.933054850000012</v>
      </c>
      <c r="I50" s="24">
        <v>41.407082810000006</v>
      </c>
      <c r="J50" s="24">
        <v>43.498994339999996</v>
      </c>
      <c r="K50" s="24">
        <v>46.958607299999997</v>
      </c>
      <c r="L50" s="24">
        <v>51.710803919999996</v>
      </c>
      <c r="M50" s="24">
        <v>45.646724599999978</v>
      </c>
      <c r="N50" s="24">
        <v>46.102354970000015</v>
      </c>
      <c r="O50" s="24">
        <v>46.095974600000012</v>
      </c>
      <c r="P50" s="24">
        <v>49.652775419999998</v>
      </c>
      <c r="Q50" s="24">
        <v>55.858738420000009</v>
      </c>
      <c r="R50" s="24">
        <v>58.069964520000021</v>
      </c>
      <c r="S50" s="24">
        <v>59.060347040000011</v>
      </c>
      <c r="T50" s="24">
        <v>63.331107779999982</v>
      </c>
      <c r="U50" s="24">
        <v>68.150952498999999</v>
      </c>
      <c r="V50" s="24">
        <v>66.889604328999994</v>
      </c>
      <c r="W50" s="24">
        <v>70.427999999999997</v>
      </c>
      <c r="X50" s="24">
        <v>79.966899084000005</v>
      </c>
      <c r="Y50" s="24">
        <v>106.607206084</v>
      </c>
      <c r="Z50" s="24">
        <v>127.731044161</v>
      </c>
      <c r="AA50" s="24">
        <v>159.27720003900001</v>
      </c>
      <c r="AB50" s="24">
        <v>178.22046945100001</v>
      </c>
    </row>
    <row r="51" spans="2:28" s="8" customFormat="1" ht="11.1" customHeight="1" x14ac:dyDescent="0.2">
      <c r="B51" s="28" t="s">
        <v>16</v>
      </c>
      <c r="C51" s="22" t="s">
        <v>4</v>
      </c>
      <c r="D51" s="24">
        <v>0.18907846000000006</v>
      </c>
      <c r="E51" s="24">
        <v>0.29010522000000005</v>
      </c>
      <c r="F51" s="24">
        <v>0.5533512599999999</v>
      </c>
      <c r="G51" s="24">
        <v>0.82617646999999994</v>
      </c>
      <c r="H51" s="24">
        <v>1.1543778299999998</v>
      </c>
      <c r="I51" s="24">
        <v>1.4796264999999997</v>
      </c>
      <c r="J51" s="24">
        <v>1.6394620099999997</v>
      </c>
      <c r="K51" s="24">
        <v>1.7758830299999997</v>
      </c>
      <c r="L51" s="24">
        <v>1.9876360100000003</v>
      </c>
      <c r="M51" s="24">
        <v>1.9182995999999999</v>
      </c>
      <c r="N51" s="24">
        <v>1.67735732</v>
      </c>
      <c r="O51" s="24">
        <v>0.88938748999999984</v>
      </c>
      <c r="P51" s="24">
        <v>1.1751643700000001</v>
      </c>
      <c r="Q51" s="24">
        <v>1.3310429199999998</v>
      </c>
      <c r="R51" s="24">
        <v>1.40332547</v>
      </c>
      <c r="S51" s="24">
        <v>1.2426998199999999</v>
      </c>
      <c r="T51" s="24">
        <v>1.3529849899999999</v>
      </c>
      <c r="U51" s="24">
        <v>0.59928213399999997</v>
      </c>
      <c r="V51" s="24">
        <v>0.58057051699999995</v>
      </c>
      <c r="W51" s="24">
        <v>0.754</v>
      </c>
      <c r="X51" s="24">
        <v>0.883764035</v>
      </c>
      <c r="Y51" s="24">
        <v>1.0601244510000001</v>
      </c>
      <c r="Z51" s="24">
        <v>1.0046096360000001</v>
      </c>
      <c r="AA51" s="24">
        <v>1.1388411730000001</v>
      </c>
      <c r="AB51" s="24">
        <v>1.3215745839999999</v>
      </c>
    </row>
    <row r="52" spans="2:28" s="8" customFormat="1" ht="11.1" customHeight="1" x14ac:dyDescent="0.2">
      <c r="B52" s="28" t="s">
        <v>8</v>
      </c>
      <c r="C52" s="22" t="s">
        <v>4</v>
      </c>
      <c r="D52" s="24">
        <v>16.043511720000001</v>
      </c>
      <c r="E52" s="24">
        <v>20.184739129999997</v>
      </c>
      <c r="F52" s="24">
        <v>27.639219009999998</v>
      </c>
      <c r="G52" s="24">
        <v>32.666462760000002</v>
      </c>
      <c r="H52" s="24">
        <v>40.223439129999996</v>
      </c>
      <c r="I52" s="24">
        <v>47.838333909999996</v>
      </c>
      <c r="J52" s="24">
        <v>57.649360639999998</v>
      </c>
      <c r="K52" s="24">
        <v>69.036129649999992</v>
      </c>
      <c r="L52" s="24">
        <v>79.613824469999997</v>
      </c>
      <c r="M52" s="24">
        <v>74.705103979999976</v>
      </c>
      <c r="N52" s="24">
        <v>67.410128470000018</v>
      </c>
      <c r="O52" s="24">
        <v>58.037739880000004</v>
      </c>
      <c r="P52" s="24">
        <v>69.176080139999982</v>
      </c>
      <c r="Q52" s="24">
        <v>85.464662609999991</v>
      </c>
      <c r="R52" s="24">
        <v>97.525945230000033</v>
      </c>
      <c r="S52" s="24">
        <v>110.54865558999997</v>
      </c>
      <c r="T52" s="24">
        <v>121.20678138</v>
      </c>
      <c r="U52" s="24">
        <v>135.183359784</v>
      </c>
      <c r="V52" s="24">
        <v>131.95852315799999</v>
      </c>
      <c r="W52" s="24">
        <v>129.16999999999999</v>
      </c>
      <c r="X52" s="24">
        <v>137.85976119099999</v>
      </c>
      <c r="Y52" s="24">
        <v>145.91747594200001</v>
      </c>
      <c r="Z52" s="24">
        <v>147.87728792499999</v>
      </c>
      <c r="AA52" s="24">
        <v>147.56344556299999</v>
      </c>
      <c r="AB52" s="24">
        <v>164.05002737000001</v>
      </c>
    </row>
    <row r="53" spans="2:28" s="8" customFormat="1" ht="11.1" customHeight="1" x14ac:dyDescent="0.2">
      <c r="B53" s="28" t="s">
        <v>9</v>
      </c>
      <c r="C53" s="22" t="s">
        <v>4</v>
      </c>
      <c r="D53" s="24">
        <v>3.6239741199999997</v>
      </c>
      <c r="E53" s="24">
        <v>4.4758763299999993</v>
      </c>
      <c r="F53" s="24">
        <v>6.3649991100000003</v>
      </c>
      <c r="G53" s="24">
        <v>7.8982853799999999</v>
      </c>
      <c r="H53" s="24">
        <v>8.6241161700000006</v>
      </c>
      <c r="I53" s="24">
        <v>10.314970279999999</v>
      </c>
      <c r="J53" s="24">
        <v>12.110783970000002</v>
      </c>
      <c r="K53" s="24">
        <v>13.9612023</v>
      </c>
      <c r="L53" s="24">
        <v>15.00653168</v>
      </c>
      <c r="M53" s="24">
        <v>13.147517439999998</v>
      </c>
      <c r="N53" s="24">
        <v>12.117960040000002</v>
      </c>
      <c r="O53" s="24">
        <v>9.7125807399999999</v>
      </c>
      <c r="P53" s="24">
        <v>12.45889232</v>
      </c>
      <c r="Q53" s="24">
        <v>17.029330859999998</v>
      </c>
      <c r="R53" s="24">
        <v>20.334278729999998</v>
      </c>
      <c r="S53" s="24">
        <v>23.669938960000003</v>
      </c>
      <c r="T53" s="24">
        <v>26.647447750000001</v>
      </c>
      <c r="U53" s="24">
        <v>28.58447108</v>
      </c>
      <c r="V53" s="24">
        <v>29.541875661999999</v>
      </c>
      <c r="W53" s="24">
        <v>25.635999999999999</v>
      </c>
      <c r="X53" s="24">
        <v>26.493629828</v>
      </c>
      <c r="Y53" s="24">
        <v>27.265286884999998</v>
      </c>
      <c r="Z53" s="24">
        <v>28.285252241999999</v>
      </c>
      <c r="AA53" s="24">
        <v>26.349754395000001</v>
      </c>
      <c r="AB53" s="24">
        <v>29.134654275999999</v>
      </c>
    </row>
    <row r="54" spans="2:28" s="8" customFormat="1" ht="11.1" customHeight="1" x14ac:dyDescent="0.2">
      <c r="B54" s="28" t="s">
        <v>10</v>
      </c>
      <c r="C54" s="22" t="s">
        <v>4</v>
      </c>
      <c r="D54" s="24">
        <v>1.74443072</v>
      </c>
      <c r="E54" s="24">
        <v>3.2008502699999997</v>
      </c>
      <c r="F54" s="24">
        <v>6.1549999</v>
      </c>
      <c r="G54" s="24">
        <v>10.564898690000001</v>
      </c>
      <c r="H54" s="24">
        <v>16.12934903</v>
      </c>
      <c r="I54" s="24">
        <v>27.151901639999995</v>
      </c>
      <c r="J54" s="24">
        <v>29.877864230000004</v>
      </c>
      <c r="K54" s="24">
        <v>31.934490449999998</v>
      </c>
      <c r="L54" s="24">
        <v>36.972151199999999</v>
      </c>
      <c r="M54" s="24">
        <v>33.743733450000001</v>
      </c>
      <c r="N54" s="24">
        <v>12.889080370000002</v>
      </c>
      <c r="O54" s="24">
        <v>12.590468900000003</v>
      </c>
      <c r="P54" s="24">
        <v>14.631615349999997</v>
      </c>
      <c r="Q54" s="24">
        <v>17.011456110000001</v>
      </c>
      <c r="R54" s="24">
        <v>18.429374680000002</v>
      </c>
      <c r="S54" s="24">
        <v>18.37094136</v>
      </c>
      <c r="T54" s="24">
        <v>18.869543539999995</v>
      </c>
      <c r="U54" s="24">
        <v>25.190131992000001</v>
      </c>
      <c r="V54" s="24">
        <v>23.702887411999999</v>
      </c>
      <c r="W54" s="24">
        <v>20.54</v>
      </c>
      <c r="X54" s="24">
        <v>22.986646915000001</v>
      </c>
      <c r="Y54" s="24">
        <v>21.171381949000001</v>
      </c>
      <c r="Z54" s="24">
        <v>21.541951971</v>
      </c>
      <c r="AA54" s="24">
        <v>24.43810178</v>
      </c>
      <c r="AB54" s="24">
        <v>27.439227408000001</v>
      </c>
    </row>
    <row r="55" spans="2:28" s="8" customFormat="1" ht="11.1" customHeight="1" x14ac:dyDescent="0.2">
      <c r="B55" s="28" t="s">
        <v>17</v>
      </c>
      <c r="C55" s="22" t="s">
        <v>4</v>
      </c>
      <c r="D55" s="24">
        <v>0.57418932000000011</v>
      </c>
      <c r="E55" s="24">
        <v>0.87429253000000007</v>
      </c>
      <c r="F55" s="24">
        <v>1.31898027</v>
      </c>
      <c r="G55" s="24">
        <v>2.4022457900000007</v>
      </c>
      <c r="H55" s="24">
        <v>6.2071005499999998</v>
      </c>
      <c r="I55" s="24">
        <v>9.4770899300000018</v>
      </c>
      <c r="J55" s="24">
        <v>12.987857569999999</v>
      </c>
      <c r="K55" s="24">
        <v>14.00967589</v>
      </c>
      <c r="L55" s="24">
        <v>15.06141963</v>
      </c>
      <c r="M55" s="24">
        <v>13.305361730000003</v>
      </c>
      <c r="N55" s="24">
        <v>5.9175207099999998</v>
      </c>
      <c r="O55" s="24">
        <v>5.5230212600000002</v>
      </c>
      <c r="P55" s="24">
        <v>7.0849583699999998</v>
      </c>
      <c r="Q55" s="24">
        <v>8.0087200499999991</v>
      </c>
      <c r="R55" s="24">
        <v>9.32447743</v>
      </c>
      <c r="S55" s="24">
        <v>10.789651870000002</v>
      </c>
      <c r="T55" s="24">
        <v>10.350230590000002</v>
      </c>
      <c r="U55" s="24">
        <v>8.3122060439999998</v>
      </c>
      <c r="V55" s="24">
        <v>6.8002891710000002</v>
      </c>
      <c r="W55" s="24">
        <v>5.9889999999999999</v>
      </c>
      <c r="X55" s="24">
        <v>4.8610216929999996</v>
      </c>
      <c r="Y55" s="24">
        <v>4.2014628490000003</v>
      </c>
      <c r="Z55" s="24">
        <v>3.7194378220000002</v>
      </c>
      <c r="AA55" s="24">
        <v>3.8362958969999998</v>
      </c>
      <c r="AB55" s="24">
        <v>2.175776935</v>
      </c>
    </row>
    <row r="56" spans="2:28" s="8" customFormat="1" ht="11.1" customHeight="1" x14ac:dyDescent="0.2">
      <c r="B56" s="28" t="s">
        <v>11</v>
      </c>
      <c r="C56" s="22" t="s">
        <v>4</v>
      </c>
      <c r="D56" s="24">
        <v>1.0142908299999998</v>
      </c>
      <c r="E56" s="24">
        <v>1.57236669</v>
      </c>
      <c r="F56" s="24">
        <v>2.4167380999999999</v>
      </c>
      <c r="G56" s="24">
        <v>4.1320632100000001</v>
      </c>
      <c r="H56" s="24">
        <v>7.0848065099999999</v>
      </c>
      <c r="I56" s="24">
        <v>13.440864749999999</v>
      </c>
      <c r="J56" s="24">
        <v>15.35480306</v>
      </c>
      <c r="K56" s="24">
        <v>12.807371279999998</v>
      </c>
      <c r="L56" s="24">
        <v>15.75705666</v>
      </c>
      <c r="M56" s="24">
        <v>15.027941779999999</v>
      </c>
      <c r="N56" s="24">
        <v>12.271196370000004</v>
      </c>
      <c r="O56" s="24">
        <v>13.299481980000003</v>
      </c>
      <c r="P56" s="24">
        <v>14.851082299999998</v>
      </c>
      <c r="Q56" s="24">
        <v>17.988047959999999</v>
      </c>
      <c r="R56" s="24">
        <v>18.96241595</v>
      </c>
      <c r="S56" s="24">
        <v>10.552040479999999</v>
      </c>
      <c r="T56" s="24">
        <v>22.822078689999998</v>
      </c>
      <c r="U56" s="24">
        <v>24.095568163999999</v>
      </c>
      <c r="V56" s="24">
        <v>25.837800209000001</v>
      </c>
      <c r="W56" s="24">
        <v>29.486999999999998</v>
      </c>
      <c r="X56" s="24">
        <v>45.403918031000003</v>
      </c>
      <c r="Y56" s="24">
        <v>47.756411974000002</v>
      </c>
      <c r="Z56" s="24">
        <v>50.511222650000001</v>
      </c>
      <c r="AA56" s="24">
        <v>57.929682045</v>
      </c>
      <c r="AB56" s="24">
        <v>74.631747982999997</v>
      </c>
    </row>
    <row r="57" spans="2:28" s="8" customFormat="1" ht="11.1" customHeight="1" x14ac:dyDescent="0.2">
      <c r="B57" s="28" t="s">
        <v>12</v>
      </c>
      <c r="C57" s="22" t="s">
        <v>4</v>
      </c>
      <c r="D57" s="24">
        <v>2.4476487699999998</v>
      </c>
      <c r="E57" s="24">
        <v>3.5619989799999998</v>
      </c>
      <c r="F57" s="24">
        <v>5.0979231299999999</v>
      </c>
      <c r="G57" s="24">
        <v>7.5073597199999984</v>
      </c>
      <c r="H57" s="24">
        <v>11.150900170000002</v>
      </c>
      <c r="I57" s="24">
        <v>14.72210098</v>
      </c>
      <c r="J57" s="24">
        <v>17.537231619999996</v>
      </c>
      <c r="K57" s="24">
        <v>19.175768530000003</v>
      </c>
      <c r="L57" s="24">
        <v>22.00902048</v>
      </c>
      <c r="M57" s="24">
        <v>19.691799979999999</v>
      </c>
      <c r="N57" s="24">
        <v>8.4940704599999997</v>
      </c>
      <c r="O57" s="24">
        <v>10.115682950000002</v>
      </c>
      <c r="P57" s="24">
        <v>8.7527101099999989</v>
      </c>
      <c r="Q57" s="24">
        <v>9.0413692099999992</v>
      </c>
      <c r="R57" s="24">
        <v>10.698831809999998</v>
      </c>
      <c r="S57" s="24">
        <v>17.710435100000002</v>
      </c>
      <c r="T57" s="24">
        <v>11.02650832</v>
      </c>
      <c r="U57" s="24">
        <v>11.69063665</v>
      </c>
      <c r="V57" s="24">
        <v>3.7823256669999998</v>
      </c>
      <c r="W57" s="24">
        <v>4.1660000000000004</v>
      </c>
      <c r="X57" s="24">
        <v>4.7915015089999997</v>
      </c>
      <c r="Y57" s="24">
        <v>2.3611330690000001</v>
      </c>
      <c r="Z57" s="24">
        <v>4.2227494520000004</v>
      </c>
      <c r="AA57" s="24">
        <v>4.480410601</v>
      </c>
      <c r="AB57" s="24">
        <v>4.2760050219999997</v>
      </c>
    </row>
    <row r="58" spans="2:28" s="8" customFormat="1" ht="11.1" customHeight="1" x14ac:dyDescent="0.2">
      <c r="B58" s="28" t="s">
        <v>13</v>
      </c>
      <c r="C58" s="22" t="s">
        <v>4</v>
      </c>
      <c r="D58" s="24">
        <v>5.1700000166893007E-6</v>
      </c>
      <c r="E58" s="24">
        <v>5.1699999868869784E-6</v>
      </c>
      <c r="F58" s="24">
        <v>1.1930000022053718E-5</v>
      </c>
      <c r="G58" s="24">
        <v>3.8724000000953676E-4</v>
      </c>
      <c r="H58" s="24">
        <v>8.7992000004649164E-4</v>
      </c>
      <c r="I58" s="24">
        <v>1.8563100000321866E-3</v>
      </c>
      <c r="J58" s="24">
        <v>2.0883700000047683E-3</v>
      </c>
      <c r="K58" s="24">
        <v>8.5874300000071523E-3</v>
      </c>
      <c r="L58" s="24">
        <v>2.9032000000000005E-4</v>
      </c>
      <c r="M58" s="24">
        <v>1.5112799999713897E-3</v>
      </c>
      <c r="N58" s="24">
        <v>0.12644306</v>
      </c>
      <c r="O58" s="24">
        <v>0.27599370000000001</v>
      </c>
      <c r="P58" s="24">
        <v>0.49985669999999999</v>
      </c>
      <c r="Q58" s="24">
        <v>0.68220296000000002</v>
      </c>
      <c r="R58" s="24">
        <v>0.71302135</v>
      </c>
      <c r="S58" s="24">
        <v>0.81153053999999991</v>
      </c>
      <c r="T58" s="24">
        <v>1.1682433499999998</v>
      </c>
      <c r="U58" s="24">
        <v>0.310491711</v>
      </c>
      <c r="V58" s="24">
        <v>0.98937687900000004</v>
      </c>
      <c r="W58" s="24">
        <v>1.343</v>
      </c>
      <c r="X58" s="24">
        <v>4.1111239639999999</v>
      </c>
      <c r="Y58" s="24">
        <v>7.1158290989999999</v>
      </c>
      <c r="Z58" s="24">
        <v>8.314763288</v>
      </c>
      <c r="AA58" s="24">
        <v>12.687931574</v>
      </c>
      <c r="AB58" s="24">
        <v>16.163307395</v>
      </c>
    </row>
    <row r="59" spans="2:28" s="8" customFormat="1" ht="11.1" customHeight="1" x14ac:dyDescent="0.2">
      <c r="B59" s="29" t="s">
        <v>14</v>
      </c>
      <c r="C59" s="27" t="s">
        <v>4</v>
      </c>
      <c r="D59" s="20">
        <f t="shared" ref="D59:N59" si="18">SUM(D60:D70)</f>
        <v>0.18254547208300001</v>
      </c>
      <c r="E59" s="20">
        <f t="shared" si="18"/>
        <v>0.269778739175</v>
      </c>
      <c r="F59" s="20">
        <f t="shared" si="18"/>
        <v>0.34914196564</v>
      </c>
      <c r="G59" s="20">
        <f t="shared" si="18"/>
        <v>0.38614029852499998</v>
      </c>
      <c r="H59" s="20">
        <f t="shared" si="18"/>
        <v>0.44874351693199999</v>
      </c>
      <c r="I59" s="20">
        <f t="shared" si="18"/>
        <v>0.42334018781500005</v>
      </c>
      <c r="J59" s="20">
        <f t="shared" si="18"/>
        <v>0.43379075041199994</v>
      </c>
      <c r="K59" s="20">
        <f t="shared" si="18"/>
        <v>0.42152133418200005</v>
      </c>
      <c r="L59" s="20">
        <f t="shared" si="18"/>
        <v>0.40005970889999992</v>
      </c>
      <c r="M59" s="20">
        <f t="shared" si="18"/>
        <v>0.34866860498399999</v>
      </c>
      <c r="N59" s="20">
        <f t="shared" si="18"/>
        <v>0.34669164811800002</v>
      </c>
      <c r="O59" s="20">
        <v>0.34355741623300001</v>
      </c>
      <c r="P59" s="20">
        <v>0.33857265912500006</v>
      </c>
      <c r="Q59" s="20">
        <f t="shared" ref="Q59" si="19">SUM(Q60:Q70)</f>
        <v>0.23980478074699998</v>
      </c>
      <c r="R59" s="20">
        <v>0.18320084219999996</v>
      </c>
      <c r="S59" s="20">
        <v>0.12869469735</v>
      </c>
      <c r="T59" s="20">
        <v>9.1620680904999988E-2</v>
      </c>
      <c r="U59" s="20">
        <v>8.1761768999999998E-2</v>
      </c>
      <c r="V59" s="20">
        <v>7.0000000000000007E-2</v>
      </c>
      <c r="W59" s="20">
        <v>6.3E-2</v>
      </c>
      <c r="X59" s="20">
        <v>4.6545841999999997E-2</v>
      </c>
      <c r="Y59" s="20">
        <v>4.5159030000000003E-2</v>
      </c>
      <c r="Z59" s="20">
        <v>6.3139971000000003E-2</v>
      </c>
      <c r="AA59" s="20">
        <v>0.20118055800000001</v>
      </c>
      <c r="AB59" s="20">
        <v>0.70819558400000004</v>
      </c>
    </row>
    <row r="60" spans="2:28" s="8" customFormat="1" ht="11.1" customHeight="1" x14ac:dyDescent="0.2">
      <c r="B60" s="28" t="s">
        <v>6</v>
      </c>
      <c r="C60" s="22" t="s">
        <v>4</v>
      </c>
      <c r="D60" s="24">
        <v>2.0178112083000004E-2</v>
      </c>
      <c r="E60" s="24">
        <v>7.4906891749999998E-3</v>
      </c>
      <c r="F60" s="24">
        <v>8.4925256400000017E-3</v>
      </c>
      <c r="G60" s="24">
        <v>5.637428525E-3</v>
      </c>
      <c r="H60" s="24">
        <v>1.8502656932000001E-2</v>
      </c>
      <c r="I60" s="24">
        <v>6.9812178150000011E-3</v>
      </c>
      <c r="J60" s="24">
        <v>4.614040411999999E-3</v>
      </c>
      <c r="K60" s="24">
        <v>5.701604182E-3</v>
      </c>
      <c r="L60" s="24">
        <v>7.8512288999999982E-3</v>
      </c>
      <c r="M60" s="24">
        <v>8.5079864983999984E-2</v>
      </c>
      <c r="N60" s="24">
        <v>2.4271458117999998E-2</v>
      </c>
      <c r="O60" s="24">
        <v>1.2192156233000002E-2</v>
      </c>
      <c r="P60" s="24">
        <v>1.4527899124999999E-2</v>
      </c>
      <c r="Q60" s="24">
        <v>2.7043350747000001E-2</v>
      </c>
      <c r="R60" s="24">
        <v>9.5426821999999977E-3</v>
      </c>
      <c r="S60" s="24">
        <v>2.8732973499999998E-3</v>
      </c>
      <c r="T60" s="24">
        <v>4.0949609050000002E-3</v>
      </c>
      <c r="U60" s="24">
        <v>1.6771108E-2</v>
      </c>
      <c r="V60" s="24">
        <v>3.0000000000000001E-3</v>
      </c>
      <c r="W60" s="24">
        <v>2E-3</v>
      </c>
      <c r="X60" s="24">
        <v>3.398145E-3</v>
      </c>
      <c r="Y60" s="24">
        <v>1.279823E-3</v>
      </c>
      <c r="Z60" s="24">
        <v>1.3046539999999999E-3</v>
      </c>
      <c r="AA60" s="24">
        <v>3.1667190000000001E-3</v>
      </c>
      <c r="AB60" s="24">
        <v>2.6807430000000002E-3</v>
      </c>
    </row>
    <row r="61" spans="2:28" s="8" customFormat="1" ht="11.1" customHeight="1" x14ac:dyDescent="0.2">
      <c r="B61" s="28" t="s">
        <v>7</v>
      </c>
      <c r="C61" s="22" t="s">
        <v>4</v>
      </c>
      <c r="D61" s="24">
        <v>0.13962523000000002</v>
      </c>
      <c r="E61" s="24">
        <v>0.2264922</v>
      </c>
      <c r="F61" s="24">
        <v>0.30442947999999997</v>
      </c>
      <c r="G61" s="24">
        <v>0.34877826000000001</v>
      </c>
      <c r="H61" s="24">
        <v>0.40366202000000001</v>
      </c>
      <c r="I61" s="24">
        <v>0.39207524000000005</v>
      </c>
      <c r="J61" s="24">
        <v>0.39808665999999998</v>
      </c>
      <c r="K61" s="24">
        <v>0.38527310000000003</v>
      </c>
      <c r="L61" s="24">
        <v>0.33654522999999992</v>
      </c>
      <c r="M61" s="24">
        <v>0.21093244</v>
      </c>
      <c r="N61" s="24">
        <v>0.21789066000000001</v>
      </c>
      <c r="O61" s="24">
        <v>0.21756001</v>
      </c>
      <c r="P61" s="24">
        <v>0.29542357000000002</v>
      </c>
      <c r="Q61" s="24">
        <v>0.19039984999999998</v>
      </c>
      <c r="R61" s="24">
        <v>0.15078144999999998</v>
      </c>
      <c r="S61" s="24">
        <v>0.10365592000000001</v>
      </c>
      <c r="T61" s="24">
        <v>6.6992869999999996E-2</v>
      </c>
      <c r="U61" s="24">
        <v>5.6293796E-2</v>
      </c>
      <c r="V61" s="24">
        <v>4.3999999999999997E-2</v>
      </c>
      <c r="W61" s="24">
        <v>0.04</v>
      </c>
      <c r="X61" s="24">
        <v>2.574253E-2</v>
      </c>
      <c r="Y61" s="24">
        <v>2.6589386E-2</v>
      </c>
      <c r="Z61" s="24">
        <v>2.9870764000000001E-2</v>
      </c>
      <c r="AA61" s="24">
        <v>0.100967536</v>
      </c>
      <c r="AB61" s="24">
        <v>0.32277979299999998</v>
      </c>
    </row>
    <row r="62" spans="2:28" s="8" customFormat="1" ht="11.1" customHeight="1" x14ac:dyDescent="0.2">
      <c r="B62" s="28" t="s">
        <v>15</v>
      </c>
      <c r="C62" s="22" t="s">
        <v>4</v>
      </c>
      <c r="D62" s="24">
        <v>2.2742130000000006E-2</v>
      </c>
      <c r="E62" s="24">
        <v>3.017645E-2</v>
      </c>
      <c r="F62" s="24">
        <v>3.6219960000000002E-2</v>
      </c>
      <c r="G62" s="24">
        <v>3.1546009999999999E-2</v>
      </c>
      <c r="H62" s="24">
        <v>2.6413789999999999E-2</v>
      </c>
      <c r="I62" s="24">
        <v>2.3721840000000004E-2</v>
      </c>
      <c r="J62" s="24">
        <v>3.0526629999999999E-2</v>
      </c>
      <c r="K62" s="24">
        <v>2.9970850000000004E-2</v>
      </c>
      <c r="L62" s="24">
        <v>5.0910159999999996E-2</v>
      </c>
      <c r="M62" s="24">
        <v>4.8290869999999993E-2</v>
      </c>
      <c r="N62" s="24">
        <v>0.10099475000000001</v>
      </c>
      <c r="O62" s="24">
        <v>0.11117705</v>
      </c>
      <c r="P62" s="24">
        <v>2.5706700000000006E-2</v>
      </c>
      <c r="Q62" s="24">
        <v>2.16422E-2</v>
      </c>
      <c r="R62" s="24">
        <v>2.209094E-2</v>
      </c>
      <c r="S62" s="24">
        <v>2.1307269999999996E-2</v>
      </c>
      <c r="T62" s="24">
        <v>1.983851E-2</v>
      </c>
      <c r="U62" s="24">
        <v>2.1449685999999999E-2</v>
      </c>
      <c r="V62" s="24">
        <v>2.1999999999999999E-2</v>
      </c>
      <c r="W62" s="24">
        <v>2.1000000000000001E-2</v>
      </c>
      <c r="X62" s="24">
        <v>1.5126671E-2</v>
      </c>
      <c r="Y62" s="24">
        <v>1.3999677E-2</v>
      </c>
      <c r="Z62" s="24">
        <v>2.5887374000000001E-2</v>
      </c>
      <c r="AA62" s="24">
        <v>9.1921807999999994E-2</v>
      </c>
      <c r="AB62" s="24">
        <v>0.37879334799999997</v>
      </c>
    </row>
    <row r="63" spans="2:28" s="8" customFormat="1" ht="11.1" customHeight="1" x14ac:dyDescent="0.2">
      <c r="B63" s="28" t="s">
        <v>16</v>
      </c>
      <c r="C63" s="22" t="s">
        <v>4</v>
      </c>
      <c r="D63" s="24">
        <v>0</v>
      </c>
      <c r="E63" s="24">
        <v>0</v>
      </c>
      <c r="F63" s="24">
        <v>0</v>
      </c>
      <c r="G63" s="24">
        <v>1.786E-4</v>
      </c>
      <c r="H63" s="24">
        <v>1.6505E-4</v>
      </c>
      <c r="I63" s="24">
        <v>1.6788999999999999E-4</v>
      </c>
      <c r="J63" s="24">
        <v>1.6041999999999999E-4</v>
      </c>
      <c r="K63" s="24">
        <v>1.6378000000000001E-4</v>
      </c>
      <c r="L63" s="24">
        <v>1.6387000000000001E-4</v>
      </c>
      <c r="M63" s="24">
        <v>1.7075E-4</v>
      </c>
      <c r="N63" s="24">
        <v>1.0206999999999999E-4</v>
      </c>
      <c r="O63" s="24">
        <v>5.206E-5</v>
      </c>
      <c r="P63" s="24">
        <v>6.4800000000000003E-5</v>
      </c>
      <c r="Q63" s="24">
        <v>7.7790000000000012E-5</v>
      </c>
      <c r="R63" s="24">
        <v>7.7379999999999994E-5</v>
      </c>
      <c r="S63" s="24">
        <v>9.6730000000000004E-5</v>
      </c>
      <c r="T63" s="24">
        <v>1.99E-6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</row>
    <row r="64" spans="2:28" s="8" customFormat="1" ht="11.1" customHeight="1" x14ac:dyDescent="0.2">
      <c r="B64" s="28" t="s">
        <v>8</v>
      </c>
      <c r="C64" s="22" t="s">
        <v>4</v>
      </c>
      <c r="D64" s="24">
        <v>0</v>
      </c>
      <c r="E64" s="24">
        <v>5.6193999999999992E-3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4.1932199999999992E-3</v>
      </c>
      <c r="M64" s="24">
        <v>3.8678699999999998E-3</v>
      </c>
      <c r="N64" s="24">
        <v>3.1413499999999998E-3</v>
      </c>
      <c r="O64" s="24">
        <v>2.5761399999999998E-3</v>
      </c>
      <c r="P64" s="24">
        <v>2.8496900000000006E-3</v>
      </c>
      <c r="Q64" s="24">
        <v>6.4159000000000004E-4</v>
      </c>
      <c r="R64" s="24">
        <v>7.0839000000000004E-4</v>
      </c>
      <c r="S64" s="24">
        <v>7.6147999999999993E-4</v>
      </c>
      <c r="T64" s="24">
        <v>6.9235E-4</v>
      </c>
      <c r="U64" s="24">
        <v>7.6410200000000001E-4</v>
      </c>
      <c r="V64" s="24">
        <v>1E-3</v>
      </c>
      <c r="W64" s="24">
        <v>1E-3</v>
      </c>
      <c r="X64" s="24">
        <v>9.5313699999999995E-4</v>
      </c>
      <c r="Y64" s="24">
        <v>1.012046E-3</v>
      </c>
      <c r="Z64" s="24">
        <v>1.3984850000000001E-3</v>
      </c>
      <c r="AA64" s="24">
        <v>1.562477E-3</v>
      </c>
      <c r="AB64" s="24">
        <v>6.5398E-5</v>
      </c>
    </row>
    <row r="65" spans="2:28" s="8" customFormat="1" ht="11.1" customHeight="1" x14ac:dyDescent="0.2">
      <c r="B65" s="28" t="s">
        <v>9</v>
      </c>
      <c r="C65" s="22" t="s">
        <v>4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0</v>
      </c>
      <c r="AA65" s="24">
        <v>0</v>
      </c>
      <c r="AB65" s="24">
        <v>0</v>
      </c>
    </row>
    <row r="66" spans="2:28" s="8" customFormat="1" ht="11.1" customHeight="1" x14ac:dyDescent="0.2">
      <c r="B66" s="28" t="s">
        <v>10</v>
      </c>
      <c r="C66" s="22" t="s">
        <v>4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</row>
    <row r="67" spans="2:28" s="8" customFormat="1" ht="11.1" customHeight="1" x14ac:dyDescent="0.2">
      <c r="B67" s="28" t="s">
        <v>17</v>
      </c>
      <c r="C67" s="22" t="s">
        <v>4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0</v>
      </c>
    </row>
    <row r="68" spans="2:28" s="8" customFormat="1" ht="11.1" customHeight="1" x14ac:dyDescent="0.2">
      <c r="B68" s="28" t="s">
        <v>11</v>
      </c>
      <c r="C68" s="22" t="s">
        <v>4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3.9399999999999998E-4</v>
      </c>
      <c r="J68" s="24">
        <v>4.0299999999999998E-4</v>
      </c>
      <c r="K68" s="24">
        <v>4.1199999999999999E-4</v>
      </c>
      <c r="L68" s="24">
        <v>3.9599999999999998E-4</v>
      </c>
      <c r="M68" s="24">
        <v>3.2681000000000002E-4</v>
      </c>
      <c r="N68" s="24">
        <v>2.9136E-4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0</v>
      </c>
      <c r="AA68" s="24">
        <v>0</v>
      </c>
      <c r="AB68" s="24">
        <v>0</v>
      </c>
    </row>
    <row r="69" spans="2:28" s="8" customFormat="1" ht="11.1" customHeight="1" x14ac:dyDescent="0.2">
      <c r="B69" s="28" t="s">
        <v>12</v>
      </c>
      <c r="C69" s="22" t="s">
        <v>4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  <c r="AA69" s="24">
        <v>0</v>
      </c>
      <c r="AB69" s="24">
        <v>0</v>
      </c>
    </row>
    <row r="70" spans="2:28" s="8" customFormat="1" ht="11.1" customHeight="1" x14ac:dyDescent="0.2">
      <c r="B70" s="28" t="s">
        <v>13</v>
      </c>
      <c r="C70" s="22" t="s">
        <v>4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-1.3516923E-2</v>
      </c>
      <c r="V70" s="24">
        <v>0</v>
      </c>
      <c r="W70" s="24">
        <v>0</v>
      </c>
      <c r="X70" s="24">
        <v>1.3253589999999999E-3</v>
      </c>
      <c r="Y70" s="24">
        <v>2.2780980000000001E-3</v>
      </c>
      <c r="Z70" s="24">
        <v>4.6786939999999997E-3</v>
      </c>
      <c r="AA70" s="24">
        <v>3.5620180000000001E-3</v>
      </c>
      <c r="AB70" s="24">
        <v>3.8763019999999999E-3</v>
      </c>
    </row>
    <row r="71" spans="2:28" ht="11.1" customHeight="1" x14ac:dyDescent="0.2">
      <c r="B71" s="3" t="s">
        <v>41</v>
      </c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2:28" ht="11.1" customHeight="1" x14ac:dyDescent="0.2">
      <c r="B72" s="39" t="s">
        <v>32</v>
      </c>
      <c r="C72" s="40" t="s">
        <v>0</v>
      </c>
      <c r="D72" s="41">
        <v>2</v>
      </c>
      <c r="E72" s="41">
        <v>2</v>
      </c>
      <c r="F72" s="41">
        <v>2</v>
      </c>
      <c r="G72" s="41">
        <v>2</v>
      </c>
      <c r="H72" s="41">
        <v>2</v>
      </c>
      <c r="I72" s="41">
        <v>2</v>
      </c>
      <c r="J72" s="41">
        <v>2</v>
      </c>
      <c r="K72" s="42">
        <v>2</v>
      </c>
      <c r="L72" s="42">
        <v>2</v>
      </c>
      <c r="M72" s="42">
        <v>3</v>
      </c>
      <c r="N72" s="42">
        <v>3</v>
      </c>
      <c r="O72" s="42">
        <v>3</v>
      </c>
      <c r="P72" s="42">
        <v>3</v>
      </c>
      <c r="Q72" s="42">
        <v>3</v>
      </c>
      <c r="R72" s="42">
        <v>3</v>
      </c>
      <c r="S72" s="42">
        <v>2</v>
      </c>
      <c r="T72" s="42">
        <v>2</v>
      </c>
      <c r="U72" s="42">
        <v>2</v>
      </c>
      <c r="V72" s="42">
        <v>2</v>
      </c>
      <c r="W72" s="42">
        <v>2</v>
      </c>
      <c r="X72" s="42">
        <v>2</v>
      </c>
      <c r="Y72" s="42">
        <v>2</v>
      </c>
      <c r="Z72" s="42">
        <v>2</v>
      </c>
      <c r="AA72" s="42">
        <v>2</v>
      </c>
      <c r="AB72" s="42">
        <v>2</v>
      </c>
    </row>
    <row r="73" spans="2:28" ht="11.1" customHeight="1" x14ac:dyDescent="0.2">
      <c r="B73" s="39" t="s">
        <v>33</v>
      </c>
      <c r="C73" s="40" t="s">
        <v>0</v>
      </c>
      <c r="D73" s="41">
        <v>1</v>
      </c>
      <c r="E73" s="41">
        <v>1</v>
      </c>
      <c r="F73" s="41">
        <v>1</v>
      </c>
      <c r="G73" s="41">
        <v>1</v>
      </c>
      <c r="H73" s="41">
        <v>1</v>
      </c>
      <c r="I73" s="41">
        <v>1</v>
      </c>
      <c r="J73" s="41">
        <v>1</v>
      </c>
      <c r="K73" s="42">
        <v>1</v>
      </c>
      <c r="L73" s="42">
        <v>1</v>
      </c>
      <c r="M73" s="42">
        <v>1</v>
      </c>
      <c r="N73" s="42">
        <v>1</v>
      </c>
      <c r="O73" s="42">
        <v>1</v>
      </c>
      <c r="P73" s="42">
        <v>1</v>
      </c>
      <c r="Q73" s="42">
        <v>1</v>
      </c>
      <c r="R73" s="42">
        <v>1</v>
      </c>
      <c r="S73" s="42">
        <v>1</v>
      </c>
      <c r="T73" s="42">
        <v>2</v>
      </c>
      <c r="U73" s="42">
        <v>3</v>
      </c>
      <c r="V73" s="42">
        <v>3</v>
      </c>
      <c r="W73" s="42">
        <v>3</v>
      </c>
      <c r="X73" s="42">
        <v>3</v>
      </c>
      <c r="Y73" s="42">
        <v>3</v>
      </c>
      <c r="Z73" s="42">
        <v>3</v>
      </c>
      <c r="AA73" s="42">
        <v>2</v>
      </c>
      <c r="AB73" s="42">
        <v>1</v>
      </c>
    </row>
    <row r="74" spans="2:28" s="8" customFormat="1" ht="11.1" customHeight="1" x14ac:dyDescent="0.2">
      <c r="B74" s="39" t="s">
        <v>34</v>
      </c>
      <c r="C74" s="40" t="s">
        <v>0</v>
      </c>
      <c r="D74" s="41">
        <v>3</v>
      </c>
      <c r="E74" s="41">
        <v>3</v>
      </c>
      <c r="F74" s="41">
        <v>3</v>
      </c>
      <c r="G74" s="41">
        <v>3</v>
      </c>
      <c r="H74" s="41">
        <v>3</v>
      </c>
      <c r="I74" s="41">
        <v>3</v>
      </c>
      <c r="J74" s="41">
        <v>3</v>
      </c>
      <c r="K74" s="42">
        <v>3</v>
      </c>
      <c r="L74" s="42">
        <v>3</v>
      </c>
      <c r="M74" s="42">
        <v>3</v>
      </c>
      <c r="N74" s="42">
        <v>3</v>
      </c>
      <c r="O74" s="42">
        <v>3</v>
      </c>
      <c r="P74" s="42">
        <v>3</v>
      </c>
      <c r="Q74" s="42">
        <v>3</v>
      </c>
      <c r="R74" s="42">
        <v>3</v>
      </c>
      <c r="S74" s="42">
        <v>3</v>
      </c>
      <c r="T74" s="42">
        <v>2</v>
      </c>
      <c r="U74" s="42">
        <v>2</v>
      </c>
      <c r="V74" s="42">
        <v>2</v>
      </c>
      <c r="W74" s="42">
        <v>2</v>
      </c>
      <c r="X74" s="42">
        <v>2</v>
      </c>
      <c r="Y74" s="42">
        <v>3</v>
      </c>
      <c r="Z74" s="42">
        <v>1</v>
      </c>
      <c r="AA74" s="42">
        <v>1</v>
      </c>
      <c r="AB74" s="42">
        <v>1</v>
      </c>
    </row>
    <row r="75" spans="2:28" s="8" customFormat="1" ht="11.1" customHeight="1" x14ac:dyDescent="0.2">
      <c r="B75" s="39" t="s">
        <v>35</v>
      </c>
      <c r="C75" s="40" t="s">
        <v>0</v>
      </c>
      <c r="D75" s="41">
        <v>2</v>
      </c>
      <c r="E75" s="41">
        <v>3</v>
      </c>
      <c r="F75" s="41">
        <v>2</v>
      </c>
      <c r="G75" s="41">
        <v>3</v>
      </c>
      <c r="H75" s="41">
        <v>2</v>
      </c>
      <c r="I75" s="41">
        <v>2</v>
      </c>
      <c r="J75" s="41">
        <v>2</v>
      </c>
      <c r="K75" s="42">
        <v>2</v>
      </c>
      <c r="L75" s="42">
        <v>2</v>
      </c>
      <c r="M75" s="42">
        <v>2</v>
      </c>
      <c r="N75" s="42">
        <v>2</v>
      </c>
      <c r="O75" s="42">
        <v>2</v>
      </c>
      <c r="P75" s="42">
        <v>2</v>
      </c>
      <c r="Q75" s="42">
        <v>2</v>
      </c>
      <c r="R75" s="42">
        <v>2</v>
      </c>
      <c r="S75" s="42">
        <v>2</v>
      </c>
      <c r="T75" s="42">
        <v>2</v>
      </c>
      <c r="U75" s="42">
        <v>2</v>
      </c>
      <c r="V75" s="42">
        <v>2</v>
      </c>
      <c r="W75" s="42">
        <v>2</v>
      </c>
      <c r="X75" s="42">
        <v>2</v>
      </c>
      <c r="Y75" s="42">
        <v>2</v>
      </c>
      <c r="Z75" s="42">
        <v>2</v>
      </c>
      <c r="AA75" s="42">
        <v>2</v>
      </c>
      <c r="AB75" s="42">
        <v>2</v>
      </c>
    </row>
    <row r="76" spans="2:28" s="8" customFormat="1" ht="11.1" customHeight="1" x14ac:dyDescent="0.2">
      <c r="B76" s="7" t="s">
        <v>36</v>
      </c>
      <c r="C76" s="4" t="s">
        <v>0</v>
      </c>
      <c r="D76" s="5">
        <v>3</v>
      </c>
      <c r="E76" s="5">
        <v>3</v>
      </c>
      <c r="F76" s="5">
        <v>3</v>
      </c>
      <c r="G76" s="5">
        <v>3</v>
      </c>
      <c r="H76" s="5">
        <v>3</v>
      </c>
      <c r="I76" s="5">
        <v>3</v>
      </c>
      <c r="J76" s="5">
        <v>3</v>
      </c>
      <c r="K76" s="6">
        <v>3</v>
      </c>
      <c r="L76" s="6">
        <v>3</v>
      </c>
      <c r="M76" s="6">
        <v>3</v>
      </c>
      <c r="N76" s="6">
        <v>3</v>
      </c>
      <c r="O76" s="6">
        <v>3</v>
      </c>
      <c r="P76" s="6">
        <v>3</v>
      </c>
      <c r="Q76" s="6">
        <v>3</v>
      </c>
      <c r="R76" s="6">
        <v>3</v>
      </c>
      <c r="S76" s="6">
        <v>3</v>
      </c>
      <c r="T76" s="6">
        <v>3</v>
      </c>
      <c r="U76" s="6">
        <v>3</v>
      </c>
      <c r="V76" s="6">
        <v>3</v>
      </c>
      <c r="W76" s="6">
        <v>3</v>
      </c>
      <c r="X76" s="6">
        <v>3</v>
      </c>
      <c r="Y76" s="6">
        <v>3</v>
      </c>
      <c r="Z76" s="6">
        <v>3</v>
      </c>
      <c r="AA76" s="6">
        <v>3</v>
      </c>
      <c r="AB76" s="6">
        <v>3</v>
      </c>
    </row>
    <row r="77" spans="2:28" s="8" customFormat="1" ht="11.1" customHeight="1" x14ac:dyDescent="0.2">
      <c r="B77" s="7" t="s">
        <v>37</v>
      </c>
      <c r="C77" s="4" t="s">
        <v>0</v>
      </c>
      <c r="D77" s="5">
        <v>2</v>
      </c>
      <c r="E77" s="5">
        <v>1</v>
      </c>
      <c r="F77" s="5">
        <v>1</v>
      </c>
      <c r="G77" s="5">
        <v>1</v>
      </c>
      <c r="H77" s="5">
        <v>1</v>
      </c>
      <c r="I77" s="5">
        <v>1</v>
      </c>
      <c r="J77" s="5">
        <v>1</v>
      </c>
      <c r="K77" s="6">
        <v>1</v>
      </c>
      <c r="L77" s="6">
        <v>1</v>
      </c>
      <c r="M77" s="6">
        <v>2</v>
      </c>
      <c r="N77" s="6">
        <v>1</v>
      </c>
      <c r="O77" s="6">
        <v>1</v>
      </c>
      <c r="P77" s="6">
        <v>1</v>
      </c>
      <c r="Q77" s="6">
        <v>2</v>
      </c>
      <c r="R77" s="6">
        <v>2</v>
      </c>
      <c r="S77" s="6">
        <v>2</v>
      </c>
      <c r="T77" s="6">
        <v>3</v>
      </c>
      <c r="U77" s="6">
        <v>3</v>
      </c>
      <c r="V77" s="6">
        <v>3</v>
      </c>
      <c r="W77" s="6">
        <v>3</v>
      </c>
      <c r="X77" s="6">
        <v>2</v>
      </c>
      <c r="Y77" s="6">
        <v>1</v>
      </c>
      <c r="Z77" s="6">
        <v>2</v>
      </c>
      <c r="AA77" s="6">
        <v>1</v>
      </c>
      <c r="AB77" s="6">
        <v>1</v>
      </c>
    </row>
    <row r="78" spans="2:28" s="8" customFormat="1" ht="11.1" customHeight="1" x14ac:dyDescent="0.2">
      <c r="B78" s="7" t="s">
        <v>38</v>
      </c>
      <c r="C78" s="4" t="s">
        <v>0</v>
      </c>
      <c r="D78" s="5">
        <v>3</v>
      </c>
      <c r="E78" s="5">
        <v>3</v>
      </c>
      <c r="F78" s="5">
        <v>3</v>
      </c>
      <c r="G78" s="5">
        <v>3</v>
      </c>
      <c r="H78" s="5">
        <v>3</v>
      </c>
      <c r="I78" s="5">
        <v>3</v>
      </c>
      <c r="J78" s="5">
        <v>3</v>
      </c>
      <c r="K78" s="6">
        <v>3</v>
      </c>
      <c r="L78" s="6">
        <v>3</v>
      </c>
      <c r="M78" s="6">
        <v>3</v>
      </c>
      <c r="N78" s="6">
        <v>3</v>
      </c>
      <c r="O78" s="6">
        <v>3</v>
      </c>
      <c r="P78" s="6">
        <v>3</v>
      </c>
      <c r="Q78" s="6">
        <v>3</v>
      </c>
      <c r="R78" s="6">
        <v>3</v>
      </c>
      <c r="S78" s="6">
        <v>3</v>
      </c>
      <c r="T78" s="6">
        <v>2</v>
      </c>
      <c r="U78" s="6">
        <v>2</v>
      </c>
      <c r="V78" s="6">
        <v>2</v>
      </c>
      <c r="W78" s="6">
        <v>2</v>
      </c>
      <c r="X78" s="6">
        <v>2</v>
      </c>
      <c r="Y78" s="6">
        <v>2</v>
      </c>
      <c r="Z78" s="6">
        <v>2</v>
      </c>
      <c r="AA78" s="6">
        <v>2</v>
      </c>
      <c r="AB78" s="6">
        <v>2</v>
      </c>
    </row>
    <row r="79" spans="2:28" s="8" customFormat="1" ht="11.1" customHeight="1" x14ac:dyDescent="0.2">
      <c r="B79" s="7" t="s">
        <v>39</v>
      </c>
      <c r="C79" s="4" t="s">
        <v>0</v>
      </c>
      <c r="D79" s="5">
        <v>2</v>
      </c>
      <c r="E79" s="5">
        <v>2</v>
      </c>
      <c r="F79" s="5">
        <v>2</v>
      </c>
      <c r="G79" s="5">
        <v>2</v>
      </c>
      <c r="H79" s="5">
        <v>2</v>
      </c>
      <c r="I79" s="5">
        <v>3</v>
      </c>
      <c r="J79" s="5">
        <v>3</v>
      </c>
      <c r="K79" s="6">
        <v>3</v>
      </c>
      <c r="L79" s="6">
        <v>3</v>
      </c>
      <c r="M79" s="6">
        <v>3</v>
      </c>
      <c r="N79" s="6">
        <v>4</v>
      </c>
      <c r="O79" s="6">
        <v>4</v>
      </c>
      <c r="P79" s="6">
        <v>4</v>
      </c>
      <c r="Q79" s="6">
        <v>4</v>
      </c>
      <c r="R79" s="6">
        <v>4</v>
      </c>
      <c r="S79" s="6">
        <v>3</v>
      </c>
      <c r="T79" s="6">
        <v>3</v>
      </c>
      <c r="U79" s="6">
        <v>3</v>
      </c>
      <c r="V79" s="6">
        <v>3</v>
      </c>
      <c r="W79" s="6">
        <v>3</v>
      </c>
      <c r="X79" s="6">
        <v>3</v>
      </c>
      <c r="Y79" s="6">
        <v>3</v>
      </c>
      <c r="Z79" s="6">
        <v>4</v>
      </c>
      <c r="AA79" s="6">
        <v>4</v>
      </c>
      <c r="AB79" s="6">
        <v>4</v>
      </c>
    </row>
    <row r="81" spans="2:2" ht="152.25" customHeight="1" x14ac:dyDescent="0.2">
      <c r="B81" s="43" t="s">
        <v>42</v>
      </c>
    </row>
  </sheetData>
  <pageMargins left="0.7" right="0.7" top="0.75" bottom="0.75" header="0.3" footer="0.3"/>
  <pageSetup paperSize="8" scale="6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ИИС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2026-02-21T16:35:15Z</dcterms:modified>
</cp:coreProperties>
</file>